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codeName="EstaPastaDeTrabalho" defaultThemeVersion="124226"/>
  <mc:AlternateContent xmlns:mc="http://schemas.openxmlformats.org/markup-compatibility/2006">
    <mc:Choice Requires="x15">
      <x15ac:absPath xmlns:x15ac="http://schemas.microsoft.com/office/spreadsheetml/2010/11/ac" url="C:\Users\04035108138\Downloads\"/>
    </mc:Choice>
  </mc:AlternateContent>
  <xr:revisionPtr revIDLastSave="0" documentId="13_ncr:1_{5D59034F-174F-405B-9CD3-37FA7E1E1A1A}" xr6:coauthVersionLast="47" xr6:coauthVersionMax="47" xr10:uidLastSave="{00000000-0000-0000-0000-000000000000}"/>
  <bookViews>
    <workbookView xWindow="-28920" yWindow="-120" windowWidth="29040" windowHeight="15840" tabRatio="793" firstSheet="2" activeTab="9" xr2:uid="{00000000-000D-0000-FFFF-FFFF00000000}"/>
  </bookViews>
  <sheets>
    <sheet name="Monitoria Anual - 1" sheetId="1" r:id="rId1"/>
    <sheet name="Painel de Gestão - 1" sheetId="2" r:id="rId2"/>
    <sheet name="Monitoria Anual - 2" sheetId="44" r:id="rId3"/>
    <sheet name="Painel de Gestão - 2" sheetId="45" r:id="rId4"/>
    <sheet name="Monitoria Anual - 3" sheetId="46" r:id="rId5"/>
    <sheet name="Painel de Gestão - 3" sheetId="47" r:id="rId6"/>
    <sheet name="Monitoria Anual - 4" sheetId="48" r:id="rId7"/>
    <sheet name="Painel de Gestão - 4" sheetId="49" r:id="rId8"/>
    <sheet name="Monitoria Final" sheetId="35" r:id="rId9"/>
    <sheet name="Painel de Gestão Final" sheetId="36" r:id="rId10"/>
  </sheets>
  <definedNames>
    <definedName name="_xlnm._FilterDatabase" localSheetId="0" hidden="1">'Monitoria Anual - 1'!$A$10:$AN$59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6" i="36" l="1"/>
  <c r="G27" i="36"/>
  <c r="G30" i="36"/>
  <c r="F30" i="36"/>
  <c r="E30" i="36"/>
  <c r="G29" i="36"/>
  <c r="F29" i="36"/>
  <c r="E29" i="36"/>
  <c r="G28" i="36"/>
  <c r="F28" i="36"/>
  <c r="E28" i="36"/>
  <c r="F27" i="36"/>
  <c r="E27" i="36"/>
  <c r="G26" i="36"/>
  <c r="F26" i="36"/>
  <c r="E26" i="36"/>
  <c r="G25" i="36"/>
  <c r="F25" i="36"/>
  <c r="E25" i="36"/>
  <c r="D5" i="49"/>
  <c r="H33" i="49"/>
  <c r="J37" i="49"/>
  <c r="I37" i="49"/>
  <c r="H37" i="49"/>
  <c r="G37" i="49"/>
  <c r="F37" i="49"/>
  <c r="E37" i="49"/>
  <c r="J36" i="49"/>
  <c r="I36" i="49"/>
  <c r="H36" i="49"/>
  <c r="G36" i="49"/>
  <c r="F36" i="49"/>
  <c r="J35" i="49"/>
  <c r="I35" i="49"/>
  <c r="H35" i="49"/>
  <c r="G35" i="49"/>
  <c r="F35" i="49"/>
  <c r="E35" i="49"/>
  <c r="H34" i="49"/>
  <c r="J34" i="49"/>
  <c r="I34" i="49"/>
  <c r="G34" i="49"/>
  <c r="F34" i="49"/>
  <c r="E34" i="49"/>
  <c r="J33" i="49"/>
  <c r="I33" i="49"/>
  <c r="G33" i="49"/>
  <c r="F33" i="49"/>
  <c r="E33" i="49"/>
  <c r="J32" i="49"/>
  <c r="I32" i="49"/>
  <c r="H32" i="49"/>
  <c r="G32" i="49"/>
  <c r="F32" i="49"/>
  <c r="E32" i="49"/>
  <c r="D7" i="49"/>
  <c r="F21" i="49"/>
  <c r="F15" i="49"/>
  <c r="D20" i="49"/>
  <c r="D19" i="49"/>
  <c r="D18" i="49"/>
  <c r="D17" i="49"/>
  <c r="D15" i="49"/>
  <c r="D16" i="49"/>
  <c r="D21" i="49"/>
  <c r="J37" i="47"/>
  <c r="I37" i="47"/>
  <c r="H37" i="47"/>
  <c r="G37" i="47"/>
  <c r="F37" i="47"/>
  <c r="E37" i="47"/>
  <c r="J36" i="47"/>
  <c r="I36" i="47"/>
  <c r="H36" i="47"/>
  <c r="G36" i="47"/>
  <c r="F36" i="47"/>
  <c r="E36" i="47"/>
  <c r="J35" i="47"/>
  <c r="I35" i="47"/>
  <c r="H35" i="47"/>
  <c r="G35" i="47"/>
  <c r="F35" i="47"/>
  <c r="J34" i="47"/>
  <c r="I34" i="47"/>
  <c r="H34" i="47"/>
  <c r="G34" i="47"/>
  <c r="F34" i="47"/>
  <c r="E34" i="47"/>
  <c r="J33" i="47"/>
  <c r="I33" i="47"/>
  <c r="H33" i="47"/>
  <c r="G33" i="47"/>
  <c r="F33" i="47"/>
  <c r="E33" i="47"/>
  <c r="J32" i="47"/>
  <c r="I32" i="47"/>
  <c r="H32" i="47"/>
  <c r="G32" i="47"/>
  <c r="F32" i="47"/>
  <c r="E32" i="47"/>
  <c r="D23" i="45"/>
  <c r="D24" i="45"/>
  <c r="D34" i="49" l="1"/>
  <c r="D22" i="49"/>
  <c r="B3" i="45"/>
  <c r="F37" i="45"/>
  <c r="E37" i="45"/>
  <c r="J37" i="45"/>
  <c r="I37" i="45"/>
  <c r="H37" i="45"/>
  <c r="G37" i="45"/>
  <c r="F36" i="45"/>
  <c r="E36" i="45"/>
  <c r="J36" i="45"/>
  <c r="I36" i="45"/>
  <c r="H36" i="45"/>
  <c r="G36" i="45"/>
  <c r="E35" i="45"/>
  <c r="F35" i="45"/>
  <c r="J35" i="45"/>
  <c r="I35" i="45"/>
  <c r="H35" i="45"/>
  <c r="G35" i="45"/>
  <c r="J34" i="45"/>
  <c r="I34" i="45"/>
  <c r="H34" i="45"/>
  <c r="F34" i="45"/>
  <c r="E34" i="45"/>
  <c r="G34" i="45"/>
  <c r="F33" i="45"/>
  <c r="E33" i="45"/>
  <c r="J33" i="45"/>
  <c r="I33" i="45"/>
  <c r="H33" i="45"/>
  <c r="G33" i="45"/>
  <c r="J32" i="45"/>
  <c r="I32" i="45"/>
  <c r="H32" i="45"/>
  <c r="F32" i="45"/>
  <c r="E32" i="45"/>
  <c r="G32" i="45"/>
  <c r="E17" i="49" l="1"/>
  <c r="E21" i="49"/>
  <c r="E19" i="49"/>
  <c r="E18" i="49"/>
  <c r="E22" i="49"/>
  <c r="E16" i="49"/>
  <c r="E20" i="49"/>
  <c r="D24" i="2"/>
  <c r="E37" i="2"/>
  <c r="E36" i="2"/>
  <c r="E35" i="2"/>
  <c r="E34" i="2"/>
  <c r="E33" i="2"/>
  <c r="E32" i="2"/>
  <c r="G37" i="2"/>
  <c r="H37" i="2"/>
  <c r="I37" i="2"/>
  <c r="J37" i="2"/>
  <c r="F37" i="2"/>
  <c r="G36" i="2"/>
  <c r="H36" i="2"/>
  <c r="I36" i="2"/>
  <c r="J36" i="2"/>
  <c r="F36" i="2"/>
  <c r="G35" i="2"/>
  <c r="H35" i="2"/>
  <c r="I35" i="2"/>
  <c r="J35" i="2"/>
  <c r="F35" i="2"/>
  <c r="G34" i="2"/>
  <c r="H34" i="2"/>
  <c r="I34" i="2"/>
  <c r="J34" i="2"/>
  <c r="F34" i="2"/>
  <c r="G33" i="2"/>
  <c r="H33" i="2"/>
  <c r="I33" i="2"/>
  <c r="J33" i="2"/>
  <c r="F33" i="2"/>
  <c r="G32" i="2"/>
  <c r="H32" i="2"/>
  <c r="I32" i="2"/>
  <c r="J32" i="2"/>
  <c r="F32" i="2"/>
  <c r="D5" i="2" l="1"/>
  <c r="F15" i="2"/>
  <c r="E36" i="49"/>
  <c r="D29" i="49"/>
  <c r="D24" i="49"/>
  <c r="D23" i="49"/>
  <c r="AA20" i="49" a="1"/>
  <c r="AA20" i="49" s="1"/>
  <c r="Z20" i="49" a="1"/>
  <c r="Z20" i="49" s="1"/>
  <c r="AA19" i="49" a="1"/>
  <c r="AA19" i="49" s="1"/>
  <c r="Z19" i="49" a="1"/>
  <c r="Z19" i="49" s="1"/>
  <c r="AA18" i="49" a="1"/>
  <c r="AA18" i="49" s="1"/>
  <c r="Z18" i="49" a="1"/>
  <c r="Z18" i="49" s="1"/>
  <c r="AA17" i="49" a="1"/>
  <c r="AA17" i="49" s="1"/>
  <c r="Z17" i="49" a="1"/>
  <c r="Z17" i="49" s="1"/>
  <c r="AA16" i="49"/>
  <c r="Z16" i="49"/>
  <c r="B3" i="49"/>
  <c r="E35" i="47"/>
  <c r="D29" i="47"/>
  <c r="D24" i="47"/>
  <c r="D23" i="47"/>
  <c r="AA20" i="47" a="1"/>
  <c r="AA20" i="47" s="1"/>
  <c r="Z20" i="47" a="1"/>
  <c r="Z20" i="47" s="1"/>
  <c r="D20" i="47"/>
  <c r="AA19" i="47" a="1"/>
  <c r="AA19" i="47" s="1"/>
  <c r="Z19" i="47" a="1"/>
  <c r="Z19" i="47" s="1"/>
  <c r="D19" i="47"/>
  <c r="AA18" i="47" a="1"/>
  <c r="AA18" i="47" s="1"/>
  <c r="Z18" i="47" a="1"/>
  <c r="Z18" i="47" s="1"/>
  <c r="D18" i="47"/>
  <c r="AA17" i="47" a="1"/>
  <c r="AA17" i="47" s="1"/>
  <c r="Z17" i="47" a="1"/>
  <c r="Z17" i="47" s="1"/>
  <c r="D17" i="47"/>
  <c r="AA16" i="47"/>
  <c r="Z16" i="47"/>
  <c r="D16" i="47"/>
  <c r="F15" i="47"/>
  <c r="D5" i="47"/>
  <c r="B3" i="47"/>
  <c r="F21" i="47"/>
  <c r="D36" i="45"/>
  <c r="D29" i="45"/>
  <c r="AA20" i="45" a="1"/>
  <c r="AA20" i="45" s="1"/>
  <c r="Z20" i="45" a="1"/>
  <c r="Z20" i="45" s="1"/>
  <c r="D20" i="45"/>
  <c r="AA19" i="45" a="1"/>
  <c r="AA19" i="45" s="1"/>
  <c r="Z19" i="45" a="1"/>
  <c r="Z19" i="45" s="1"/>
  <c r="D19" i="45"/>
  <c r="AA18" i="45" a="1"/>
  <c r="AA18" i="45" s="1"/>
  <c r="Z18" i="45" a="1"/>
  <c r="Z18" i="45" s="1"/>
  <c r="D18" i="45"/>
  <c r="AA17" i="45" a="1"/>
  <c r="AA17" i="45" s="1"/>
  <c r="Z17" i="45" a="1"/>
  <c r="Z17" i="45" s="1"/>
  <c r="D17" i="45"/>
  <c r="AA16" i="45"/>
  <c r="Z16" i="45"/>
  <c r="D16" i="45"/>
  <c r="F15" i="45"/>
  <c r="D7" i="45"/>
  <c r="D5" i="45"/>
  <c r="F21" i="45"/>
  <c r="AA16" i="2"/>
  <c r="Z16" i="2"/>
  <c r="Z17" i="2" a="1"/>
  <c r="Z17" i="2" s="1"/>
  <c r="D37" i="49"/>
  <c r="D37" i="47"/>
  <c r="D32" i="47"/>
  <c r="D35" i="47"/>
  <c r="D33" i="47"/>
  <c r="D34" i="47"/>
  <c r="AA20" i="2" a="1"/>
  <c r="AA20" i="2" s="1"/>
  <c r="Z20" i="2" a="1"/>
  <c r="Z20" i="2" s="1"/>
  <c r="AA19" i="2" a="1"/>
  <c r="AA19" i="2" s="1"/>
  <c r="Z19" i="2" a="1"/>
  <c r="Z19" i="2" s="1"/>
  <c r="AA18" i="2" a="1"/>
  <c r="AA18" i="2" s="1"/>
  <c r="Z18" i="2" a="1"/>
  <c r="Z18" i="2" s="1"/>
  <c r="AA17" i="2" a="1"/>
  <c r="AA17" i="2" s="1"/>
  <c r="D5" i="36"/>
  <c r="D22" i="36"/>
  <c r="D17" i="36"/>
  <c r="D16" i="36"/>
  <c r="D15" i="36"/>
  <c r="D23" i="2"/>
  <c r="D20" i="2"/>
  <c r="D19" i="2"/>
  <c r="D18" i="2"/>
  <c r="D16" i="2"/>
  <c r="D17" i="2"/>
  <c r="B3" i="36"/>
  <c r="D7" i="2"/>
  <c r="F21" i="2"/>
  <c r="D29" i="2"/>
  <c r="B3" i="2"/>
  <c r="D33" i="49" l="1"/>
  <c r="D32" i="49"/>
  <c r="D34" i="45"/>
  <c r="D33" i="45"/>
  <c r="D35" i="45"/>
  <c r="D22" i="45"/>
  <c r="E17" i="45" s="1"/>
  <c r="D32" i="45"/>
  <c r="D22" i="47"/>
  <c r="E20" i="47" s="1"/>
  <c r="D34" i="2"/>
  <c r="AB16" i="45"/>
  <c r="F16" i="45" s="1"/>
  <c r="AB19" i="45"/>
  <c r="F19" i="45" s="1"/>
  <c r="D33" i="2"/>
  <c r="AB19" i="2"/>
  <c r="F19" i="2" s="1"/>
  <c r="AB16" i="2"/>
  <c r="F16" i="2" s="1"/>
  <c r="AB20" i="2"/>
  <c r="F20" i="2" s="1"/>
  <c r="D37" i="2"/>
  <c r="D35" i="2"/>
  <c r="AB18" i="2"/>
  <c r="F18" i="2" s="1"/>
  <c r="AB20" i="47"/>
  <c r="F20" i="47" s="1"/>
  <c r="D36" i="2"/>
  <c r="D32" i="2"/>
  <c r="AB17" i="2"/>
  <c r="F17" i="2" s="1"/>
  <c r="AB17" i="45"/>
  <c r="F17" i="45" s="1"/>
  <c r="AB18" i="45"/>
  <c r="F18" i="45" s="1"/>
  <c r="D37" i="45"/>
  <c r="AB16" i="47"/>
  <c r="F16" i="47" s="1"/>
  <c r="AB17" i="47"/>
  <c r="F17" i="47" s="1"/>
  <c r="AB18" i="47"/>
  <c r="F18" i="47" s="1"/>
  <c r="AB19" i="47"/>
  <c r="F19" i="47" s="1"/>
  <c r="D36" i="47"/>
  <c r="D25" i="36"/>
  <c r="D29" i="36"/>
  <c r="D30" i="36"/>
  <c r="D27" i="36"/>
  <c r="D18" i="36"/>
  <c r="E17" i="36" s="1"/>
  <c r="D28" i="36"/>
  <c r="AB20" i="45"/>
  <c r="F20" i="45" s="1"/>
  <c r="D22" i="2"/>
  <c r="D36" i="49"/>
  <c r="D35" i="49"/>
  <c r="AB17" i="49"/>
  <c r="F17" i="49" s="1"/>
  <c r="AB19" i="49"/>
  <c r="F19" i="49" s="1"/>
  <c r="AB18" i="49"/>
  <c r="F18" i="49" s="1"/>
  <c r="AB20" i="49"/>
  <c r="F20" i="49" s="1"/>
  <c r="AB16" i="49"/>
  <c r="F16" i="49" s="1"/>
  <c r="D38" i="49" l="1"/>
  <c r="F22" i="49"/>
  <c r="G19" i="49" s="1"/>
  <c r="F22" i="47"/>
  <c r="G17" i="47" s="1"/>
  <c r="E18" i="47"/>
  <c r="E19" i="45"/>
  <c r="E16" i="45"/>
  <c r="E20" i="45"/>
  <c r="E18" i="45"/>
  <c r="E16" i="47"/>
  <c r="E17" i="47"/>
  <c r="E19" i="47"/>
  <c r="F22" i="2"/>
  <c r="G15" i="2" s="1"/>
  <c r="E16" i="36"/>
  <c r="E15" i="36"/>
  <c r="E19" i="2"/>
  <c r="E20" i="2"/>
  <c r="E18" i="2"/>
  <c r="E16" i="2"/>
  <c r="F22" i="45"/>
  <c r="G20" i="45" s="1"/>
  <c r="E17" i="2"/>
  <c r="G20" i="49" l="1"/>
  <c r="G18" i="49"/>
  <c r="G16" i="49"/>
  <c r="G15" i="49"/>
  <c r="G17" i="49"/>
  <c r="G21" i="49"/>
  <c r="E22" i="47"/>
  <c r="G20" i="47"/>
  <c r="G19" i="47"/>
  <c r="G21" i="47"/>
  <c r="G15" i="47"/>
  <c r="G16" i="47"/>
  <c r="G18" i="47"/>
  <c r="E22" i="45"/>
  <c r="G20" i="2"/>
  <c r="G16" i="2"/>
  <c r="G18" i="2"/>
  <c r="G19" i="2"/>
  <c r="G21" i="2"/>
  <c r="G17" i="2"/>
  <c r="E18" i="36"/>
  <c r="E22" i="2"/>
  <c r="G21" i="45"/>
  <c r="G15" i="45"/>
  <c r="G16" i="45"/>
  <c r="G18" i="45"/>
  <c r="G19" i="45"/>
  <c r="G17" i="45"/>
  <c r="G22" i="49" l="1"/>
  <c r="G22" i="47"/>
  <c r="G22" i="2"/>
  <c r="G22" i="45"/>
</calcChain>
</file>

<file path=xl/sharedStrings.xml><?xml version="1.0" encoding="utf-8"?>
<sst xmlns="http://schemas.openxmlformats.org/spreadsheetml/2006/main" count="3297" uniqueCount="1571">
  <si>
    <t>PLANOS DE AÇÃO NACIONAIS DE CONSERVAÇÃO DE ESPÉCIES AMEAÇADAS DE EXTINÇÃO - PAN</t>
  </si>
  <si>
    <t>Objetivo Geral do PAN</t>
  </si>
  <si>
    <t>AUMENTAR O HABITAT E REDUZIR O DECLÍNIO DAS POPULAÇÕES DE PRIMATAS E PREGUIÇA AMEAÇADOS DA MATA ATLÂNTICA EM CINCO ANOS</t>
  </si>
  <si>
    <t>Data da monitoria</t>
  </si>
  <si>
    <t>27-29/08/2019</t>
  </si>
  <si>
    <t>Agrupada</t>
  </si>
  <si>
    <t>Excluída</t>
  </si>
  <si>
    <t>PLANEJAMENTO DO PAN</t>
  </si>
  <si>
    <t xml:space="preserve">SITUAÇÃO ATUAL </t>
  </si>
  <si>
    <t>REPROGRAMAÇÃO DO PAN</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</si>
  <si>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</si>
  <si>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</si>
  <si>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</si>
  <si>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</si>
  <si>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</si>
  <si>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</si>
  <si>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</si>
  <si>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</si>
  <si>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</si>
  <si>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</si>
  <si>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</si>
  <si>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</si>
  <si>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ou não finalizada no período previsto</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</si>
  <si>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</si>
  <si>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</si>
  <si>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</si>
  <si>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</si>
  <si>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</si>
  <si>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</si>
  <si>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</si>
  <si>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</si>
  <si>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</si>
  <si>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</si>
  <si>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</si>
  <si>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</si>
  <si>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</si>
  <si>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</si>
  <si>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</si>
  <si>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</si>
  <si>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</si>
  <si>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</si>
  <si>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</si>
  <si>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</si>
  <si>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</si>
  <si>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</si>
  <si>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</si>
  <si>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</si>
  <si>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1. Restaurar, manter e aumentar o hábitat e sua conectividade em áreas importantes para a conservação dos táxons alvos do PAN</t>
  </si>
  <si>
    <t>1.1</t>
  </si>
  <si>
    <t>Identificar áreas importantes para as espécies alvo do PAN.</t>
  </si>
  <si>
    <t>Mapa das áreas importantes</t>
  </si>
  <si>
    <t>Leonardo Oliveira (UERJ)</t>
  </si>
  <si>
    <t xml:space="preserve">Jorge Luiz Nascimento (PARNASO), Marcio Port Carvalho (IF/SP), Robson Hack (Lactec), Maurício Talebi (UNIFESP), Márcia Jardim (FZBRS), Zelinda Hirano (FURB), Adriana Nunes (IMA/SC), Gabriela Rezende (IPÊ), Leonardo Silva (IPÊ), Gaston Giné (UESC), Kristel de Vleeschouwer (Royal Zoological Society of Antwerp), Adriano Chiarello (USP), Adriano Paglia (UFMG), Paloma Marques (UFMG), Fabiano Melo (UFV), Floriano Soto (INEMA/BA), Giulia Capucho (Instituto Pró-Muriqui),  Suzan Mo (Instituto Pró-Muriqui), Rodrigo Salles de Carvalho (PREA), Dilmar Alberto Gonçalves de Oliveira (SIMA-SP/CFB/DeFau), Brígida G Fries (DEPAVE/SVMA Secretaria do Verde e Meio Ambiente da cidade de São Paulo) </t>
  </si>
  <si>
    <t>integrar base de dados do pacto para MA, Bioma pampa (A.g,clamitans), áreas prioritárias da MA (MMA), Mata dos remanescentes (SOS Mata Atlantica). Escala adequada para gestão.</t>
  </si>
  <si>
    <t>x</t>
  </si>
  <si>
    <t>1. Inventário da Fauna Silvestre do Município de São Paulo - 2018 &lt;https://www.prefeitura.sp.gov.br/cidade/secretarias/upload/PUB_FAUNA_DIGITAL_2018%20download2.pdf&gt; com os registros de ocorrência de espécies alvos do PAN&gt;</t>
  </si>
  <si>
    <t>2. Falta de veículo para saídas a campo. Falta de funcionários.</t>
  </si>
  <si>
    <t>1. Gabriela Rezende; 2. Brígida Fries 
3. Maurício Talebi; 4. Márcia Jardim; 5. Robson Hack (LACTEC)</t>
  </si>
  <si>
    <t>Waldney Martins</t>
  </si>
  <si>
    <t xml:space="preserve">Acrescentar para MLP: bacias do Alto Paranapanema e Pontal do Paranapanema - SP </t>
  </si>
  <si>
    <t>1.2</t>
  </si>
  <si>
    <t>Ampliar o conhecimento sobre áreas de vida, ocorrência e ocupação dos táxons alvos do PAN e seus preditores ambientais.</t>
  </si>
  <si>
    <t>Informação disponibilizada (Relatórios, publicações em geral, blog )</t>
  </si>
  <si>
    <t>pesquisas científicas com os táxons reaizadas</t>
  </si>
  <si>
    <t>Waldney Martins (UNIMONTES)</t>
  </si>
  <si>
    <t>Giulia Capucho (Instituto Pró-Muriqui -SP),  Suzan Mo (Instituto Pró-Muriqui -SP), Marcio Port Carvalho (IF/SP), Márcia Jardim (FZB), Camila R. Cassano (UESC), Adriano Chiarello (USP), Adriano Paglia (UFMG), Paloma Marques (UFMG), Joana Zorzal Nodari (UFES), Maurício Talebi (UNIFESP), Rodrigo Salles de Carvalho (PREA), Brígida G. Fries (DEPAVE/SVMA-SP); Mariana Landis (Instituto Manacá), Guadalupe Vivekananda (SPVS), Elenise Sipinski (SPVS), Emygdio Leite de Araújo Monteiro Filho (UFPR e IPeC); Roberto Fusco (UFPR e IPeC); Shanna Bittencourt (PARNA Superagui); Bianca Ingberman (IPeC); Alexandre Amaral Nascimento (UEMG)</t>
  </si>
  <si>
    <t>Ariri (cananéia) e ParNa Superagui (Guaraqueçaba) - PR</t>
  </si>
  <si>
    <t xml:space="preserve">1. Dissertação de Leonardo Silva: "Seleção de dormitórios pelos micos-leões-pretos: uma comparação entre floresta contínua e fragmento";
3. Inventário da Fauna Silvestre do Município de São Paulo - 2018 &lt;https://www.prefeitura.sp.gov.br/cidade/secretarias/upload/PUB_FAUNA_DIGITAL_2018%20download2.pdf&gt; com os registros de ocorrência de espécies alvos do PAN
4. Dissertação de Robson Hack
5. Preguiça-de-coleira: Delineamento amostral concluído e coleta de dados em andamento através do monitoramento por GPS de 8 preguiças-de-coleira no RJ </t>
  </si>
  <si>
    <t>1. Tem se mostrado necessária a realização de um novo censo das populações de mico-leão-preto. Porém, existe a dificuldade de obtenção de recursos para esse tipo de pesquisa.
2. Devido a um evento clímático em 30 de novembro de 2018 na região do Ariri,  parte da área onde grupos de MLCP eram avistados foi destruída por ventos fortes (área de aproximadamente 2.400 ha) . Essa alteração vêm dificultando as atividades de campo e a localização dos grupos de MLCP.
3. Por falta de veículo não foi possível dar continuidade aos trabalhos a campo</t>
  </si>
  <si>
    <t>1. Gabriela Rezende; 2. Elenise Sipinski; 3.Brígida Fries; 4. Robson Hack; 5. Rodrigo Carvalho; Gastón Giné (UESC)</t>
  </si>
  <si>
    <t>1. Atualização do censo das populações de mico-leão-preto;  os resultados da dissertação de Leonardo Silva devem ser submetidos para uma revista ainda em 2019. As demais pesquisas ainda estão em andamento.
2. MLCP: para esse trabalho dois moradores da comunidade do Ariri foram contratados. Delineamento amostral e início da coleta de dados para estimativa de ocupação. O primeiro relatório está em fase de elaboração. Assim que pronto, encaminharemos ao articulador. 
3. Item 3: informações da brígida município de SP
4. Verificar informações do SALVE sobre as áreas das espécies.
5. Brachyteles arachnoides - PR: em 2019 foi obtido novo patrocinio da Fundação Grupo Boticário e realizada a contratação da prestação de um serviço pela Concessionária Paranaense de Energia (COPEL) do LACTEC, que envolve a captura de um muriqui para instalação de um rádio-colar com coleta de dados de GPS e transmissão de dados através de satélite para definição do tamanho da área de vida, uso e ocupação de habitat da população de muriquis localizada na região da Fazenda Lagoa Alegre em Castro/PR.</t>
  </si>
  <si>
    <t>Incluir: Gabriela Rezende (IPÊ)</t>
  </si>
  <si>
    <t>Acrescentar para MLP: fragmentos com diferentes tamanhos ao longo da distribuição</t>
  </si>
  <si>
    <t>1.3</t>
  </si>
  <si>
    <t>Implementar projetos de restauração ecológica para conexão de fragmentos ou ampliação de habitat.</t>
  </si>
  <si>
    <t>Projetos iniciados</t>
  </si>
  <si>
    <t xml:space="preserve">  Habitat das espécies do PAN ampliado  e corredores florestais conectando fragmentos plantados ou em processo de recuperação. Medida em hectares</t>
  </si>
  <si>
    <t>Luiz Paulo Ferraz (AMLD)</t>
  </si>
  <si>
    <t>Savana Nunes (IEMA/ES), Jorge Nascimento (ICMBio/PARNASO), Leonardo Oliveira (UERJ), Marianna Pinho (INEMA/BA), Letícia Brandão (APA Mananciais do rio Paraíba do Sul), Maria Otávia Crepaldi (Univasf/IFBA), Renato Crouzeilles (IIS e PUC/RJ - CSRio)</t>
  </si>
  <si>
    <t>Joinville (A.g.clamitans); P.E. Desengano/Serra dos Orgãos (C. aurita; B. arachnoides), Corredor norte (L. chrysopygus), Espírito Santo - Corredor Muriqui; e Minas Gerais - Corredor Sossego-Caratinga (B. hypoxanthus) Reserva do Ibitipóca (MG) (B. hypoxanthus) REBIO Poço das Antas (L. rosalia); Vale do Ribeira - SP/PR e Vale da Paraíba - SP (B. arachnoides e C. aurita); Ilhéus (BA) - L. chrysomelas</t>
  </si>
  <si>
    <t>1. https://ipe.org.br/ultimas-noticias/1659-plantios-do-primeiro-trecho-do-corredor-norte-no-pontal-do-paranapanema-sao-finalizados 
2. Relatório Corredor delineado;</t>
  </si>
  <si>
    <t>1. A principal dificuldade para implementação, além da disponibilidade de recursos para plantio e manutenção, é a liberação das áreas a serem restauradas por parte dos proprietários, uma vez que, no caso do corredor norte, são mais de 10 propridades envolvidas.
2. Dificuldade na obtenção de recursos; obtenção de mão-de-obra qualificada.</t>
  </si>
  <si>
    <t>Gabriela Rezende; Pietro Scarascia (incluir como colaborador); Gastón Giné</t>
  </si>
  <si>
    <t>1. O plano do corredor norte corresponde a cerca de 1000ha a serem restaurados (previstos para um prazo de 5 a 10 anos, a depender da disponibilidade de recursos), que estabelecerá uma área contínua de +45.000ha e conectará todas as populações de mico-leão-preto no Pontal do Paranapanema, ampliando o habitat disponível para a espécie.
2. Promoção de capacitação dos colaboradores; e realizar edital para liberar fundos de apoio a programas, via PAN.</t>
  </si>
  <si>
    <t>Incluir: Pietro Scarascia (Instituto Manacá), Gabriela Rezende (IPÊ)</t>
  </si>
  <si>
    <t>1.4</t>
  </si>
  <si>
    <r>
      <t xml:space="preserve">Propor Unidades de Conservação e auxiliar na criação. </t>
    </r>
    <r>
      <rPr>
        <strike/>
        <sz val="11"/>
        <color indexed="62"/>
        <rFont val="Calibri"/>
        <family val="2"/>
      </rPr>
      <t/>
    </r>
  </si>
  <si>
    <t>Propostas encaminhadas</t>
  </si>
  <si>
    <t>Criação de uma Unidade de Conservação para cada espécie do PAN</t>
  </si>
  <si>
    <t>Maurício Talebi (UNIFESP)</t>
  </si>
  <si>
    <t>Robson Hack (Lactec), Marcio Port Carvalho (IF/SP), Marianna Pinho (INEMA/BA), Floriano Soto (INEMA/BA), Waldney Martins (UNIMONTES), Márcia Nogueira (REBIO Mata Escura), Fernanda Tabacow (MIB), Fabiano Melo (UFV), Marcelo Nery (MIB), Letícia Brandão (APA Mananciais Paraíba do Sul), Jorge Luiz Nascimento (PARNASO), Luis Paulo Ferraz (AMLD), Leonardo Oliveira (UERJ), Adriano Paglia (UFMG), Giulia Capucho (Instituto Pró-Muriqui),  Suzan Mo (Instituto Pró-Muriqui), Fernanda Braga (SEMA-PR), Rodrigo Salles de Carvalho (PREA), Pietro Scarascia (Instituto Manacá),  Edson Montilha (SIMA-SP/FF - Fundação Florestal)</t>
  </si>
  <si>
    <t>1. Já foi realizado um Diagnóstico Físico e Socioambiental a partir de dados primários e secundários e estabelecido um Banco de Dados Georreferenciados do Extremo Oeste Paulista (região do entorno dos PEs Morro do Diabo, Aguapeí e Rio do Peixe). A partir da realização de oficinas participativas, foram formulados diversos cenários possíveis para a região, junto aos atores locais. Esses cenários servirão de base para a elaboração de Propostas Operacionais para a ampliação da conservação e conectividade da região.
2.  Áreas prioritárias para conservação amostradas; Implantação de programa voltado a Conservação e manutenção de áreas protegidas privativas.
3. Muriqui do Sul: RPPNs do Instituto Pró-Muriqui em fase final de documentação e já relatadas no PAN Muriqui; 
4. RPPN criada</t>
  </si>
  <si>
    <t>1. O momento político não está muito favorável à criação de UCs, especialmente as que envolvem desapropriação.
2. Dificuldade na obtenção de recursos; obtenção de mão-de-obra qualificada.
3. Falta de estabilidade em políticas ambientais nacional ou infra-nacionais, que incentivem o avanço; Criação e propostas de Ucs recentem nos PANs Muriqui p.ex, consolidadas; Nivel Estadual: estudos em fase de desenvolvimento  pela Fundação Florestal-SP  que não são fruto ou resultados do PAN PPMA mas atividades internas da SMA-SP.</t>
  </si>
  <si>
    <t>Gabriela Rezende; Pietro Scarascia; Maurício Talebi; Robson Hack, Fernanda Tabacow, Rodrigo Carvalho</t>
  </si>
  <si>
    <t xml:space="preserve">1. Espera-se que atenção maior seja dada às áreas desprotegidas que abrigam populações de mico-leão preto (fragmentos florestais privados).
2. Promoção de capacitação dos colaboradores; e realizar edital para liberar fundos de apoio a programas, via PAN.
3. Oficinas Estaduais do PAN PPMA visando reunir os atores infra-nacionais e divulgar as metas e ações do PAN PPMA visando sinergia e convergência das propostas. Ações de Comunicação visando difundir o PAN. </t>
  </si>
  <si>
    <t>Inserir Gabriela Rezende (IPÊ)</t>
  </si>
  <si>
    <t>1.5</t>
  </si>
  <si>
    <t>Auxiliar na implementação de Unidades de Conservação.</t>
  </si>
  <si>
    <t>UC Implementada</t>
  </si>
  <si>
    <t>Jorge Luiz Nascimento (PARNASO)</t>
  </si>
  <si>
    <t xml:space="preserve">Fernanda Tabacow (MIB), Fabiano Melo (UFV) Marcelo Nery (MIB), MaurícioTalebi (UNIFESP), Robson Hack (Lactec), Luís Paulo Ferraz (AMLD), Marianna Pinho (INEMA/BA), Giulia Capucho (Instituto Pró-Muriqui),  Suzan Mo (Instituto Pró-Muriqui), Pietro Scarascia (Instituto Manacá),  Edson Montilha (SIMA-SP/FF - Fundação Florestal),  Elenise Sipinski (SPVS), Guadalupe Vivekananda (SPVS); Mitzi Oliveira da Silva (PARNA Superagui), Shanna Bittencourt (PARNA Superagui) e Dailey Fischer (Observatório de Conservação Costeira do Paraná - OC2), Carlos A. M. Silva (Ecologic Bike), Klinton Senra (ICMBio e Mosasico Central Fluminense) </t>
  </si>
  <si>
    <t>RPPN Sossego do Muriqui (MG); Mosaico Central Fluminense, Vale do Ribeira SP/PR, Parque Nacional do Superagui PR</t>
  </si>
  <si>
    <t>1. O primeiro relatório está em fase de elaboração e será encaminhado aos gestores em agosto de 2019. 
2. Plano de manejo em elaboração</t>
  </si>
  <si>
    <t xml:space="preserve">Elenise Sipinski; Pietro Scarascia </t>
  </si>
  <si>
    <t>A Reserva Particular do Patrimônio Natural de Trápaga foi criada meio da Resolução SMA n° 10 de 30 de janeiro de 2018), objetivando proteger um grupo de mico-leão-preto, na zona de amortecimento do PE Carlos Botelho. Esta Unidade de Conservação privativa possui 70 hectares de Mata Atlântica em estágio médio a avançado de regeneração. Houve a sua criação em janeiro de 2018, no âmbito do Programa de Conservação do Mico-leão-preto no Mosaico do Paranapiacaba, do qual contou com o apoio da MBZ.</t>
  </si>
  <si>
    <t>1.6</t>
  </si>
  <si>
    <t>Propor e articular ações para minimizar o impacto de empreendimentos lineares na conectividade de populações através da implantação de passagens de fauna e rotas alternativas.</t>
  </si>
  <si>
    <t>Passagem de fauna iniciada ou em implantação. Rota alternativa proposta e implementada.</t>
  </si>
  <si>
    <t>Márcia Jardim (FZRS), Adriana Nunes (IMA/SC), Filipi Siva (IBAMA), Jorge Luiz Nascimento (PARNASO), Gerson Buss (CPB), Cauê Monticelli (FPZSP), Joana Zorzal Nodari (UFES), Maria Otávia Crepaldi (Univasf/IFBA), Marianna Pinho (INEMA/BA), Isabela Diess (ICMBio/PARNASO), Robson Hack (Lactec), Alex Bager (UFLA/CBEE)</t>
  </si>
  <si>
    <t>BR101 - L. rosalia; SP 139 Carlos Botelho (B. arachnoides e A.g.clamitans); BR116 PARNASO (B. arachnoides), e BR495 (C. aurita); LT 138 KV - Bateias - Jaguariaiva (B. arachnoides); Rod. Ilhéus - Uruçuca BR-101 - REBIO  Sooretama (S. robustus, C. personatus, A.g. clamitans); BR-262 Município Domingos Martins (C. flaviceps, C. personatus, S. nigritus, A.g.clamitans, B. torquatus) REBIO União (RJ) MLP - região de Guareí (SP) GRI 253 Rod. Domiciano de Souza, SP 613 Euclides da Cunha; PE Fontes do Ipiranga (SP) A.g. clamitans</t>
  </si>
  <si>
    <t xml:space="preserve">1. Está em elaboração pelo IPÊ, em parceria com a pesquisadora Fernanda Abra, um projeto para implantação de passagens aéreas de fauna em duas rodovias (SP-613 e SPV-035) na região do Pontal do Paranapanema. As passagens são complementares ao plano de conectividade previsto para a região, que está sendo feito através da restauração de corredores florestais e liga os principais fragmentos com ocorrência de mico-leão-preto.
2. Acordo entre o Projeto Bugio e a CELESC por meio do Ministério Público de Santa Catarina inquérito cível n. 06.2015.00000160-2: No dia 11 de junho de 2019 foi formalizado um acordo para  implantação de  cronograma de atividades e monitoramento para a mitigação das mortes de macacos causados em decorrência de choque elétricos, atropelamentos e ataques por animais domésticos no território do Município de Blumenau, a ser realizado conjuntamente entre a CELESC e o Projeto Bugio, até o final de 2020. Paralelamente à implantação das atividades e do cronograma neste ato acordados, a CELESC e o Projeto Bugio farão novas análises de outros pontos de ocorrência de acidentes com macacos no território dos Municípios de Blumenau e Indaial. Assim, a partir de agosto de 2020 serão avaliadas novas ações para implantação de um programa institucional pela CELESC, visando mitigar os conflitos entre animais e redes elétricas, bem como analisar a possibilidade de ressarcimento dos gastos com o tratamento, recuperação e manutenção dos bugios atingidos pela rede elétrica, bem como uma compensação financeira em caso de morte. Esses dados serão apresentados para o Ministério Público para acompanhamento do acordo supracitado.
3. Viaduto vegetado sendo iniciado REBIO Poço das Antas e Monitoramento do antes e depois dos pontos de passagem do oleoduto (Preguiça-de-Coleira e MLD);
4. Monitoramento da passagem de fauna existentes na região Bairro Lamir (Porto Alegre)
5. Em 2017 o Prof. Júlio César Bicca-Marques organizou uma petição pública (com mais de 100 mil assinaturas) para exigir do Departamento Autônomo de Estradas e Rodagem do RS (DAER/RS)  medidas para minimizar os atropelamentos (redutores de velocidade, placas de sinalização e travessias de fauna) nos pontos com maior número de registros de atropelamentos de Alouatta guariba clamitans na  ERS-118, Estrada Frei Pacífico no município de Viamão,RS. Esta rodovia liga duas unidades de conservação, a Reserva Biológica do Lami José Lutzenberger em Porto Alegre, RS e o Parque Estadual de Itapuã, Viamão, RS, ambas UCs com ocorrência da espécie. Não houve nenhuma medida adotada pelo do DAER neste sentido e em 2018 foi instaurado um Inquérito Civil n° 02440.00001/2018 no Ministério Público contra o DAER para responder  em relação às ações de prevenção dos atropelamentos. Neste contexto solicita-se a intervenção do PAN, através da elaboração de um documento para o pressionar o DAER e o MP no intuito de agilizar a resolução do conflito.
</t>
  </si>
  <si>
    <t>2. Seis dispositivos de passagem de fauna instalados e avaliados por 12 meses;. Proteção e ou modificação de redes elétricas em 12 pontos de registro de eletrocussão em Blumenau/SC.</t>
  </si>
  <si>
    <t>2. Necessidade de judicialização das ações. Ausência de auxílio com recursos, por parte das concessionárias, para reabilitação e manutenção de animais sobreviventes.</t>
  </si>
  <si>
    <t>1. Gabriela Rezende
2. Zelinda Hirano
3. Gastón Giné
4. Márcia Jardim</t>
  </si>
  <si>
    <t>Inserir Fernanda Abra (ViaFauna)</t>
  </si>
  <si>
    <t>1.7</t>
  </si>
  <si>
    <t xml:space="preserve">Influenciar e articular políticas públicas de planejamento territorial visando a proteção,  restauração e conectividade nas áreas importantes identificadas na ação 1.1. </t>
  </si>
  <si>
    <t>Proposição de instrumentos legais (normas, INs), reuniões realizadas, materiais produzidos</t>
  </si>
  <si>
    <t>Fabiano Melo (UFV)</t>
  </si>
  <si>
    <t>Letícia Brandão (APA Mananciais Paraíba do Sul), Márcia Jardim (FZBRS), Savana Nunes (IEMA/ES), Marcelo Coutinho (SEMAD/MG), Luis Paulo Ferraz (AMLD), Thaís Guimarães Luiz (SIMA-SP/CFB), Brígida G. Fries (DEPAVE/SVMA-SP), Adriano Paglia (UFMG), Leandro Jerusalinsky (CPB), Marcelo Marcelino (ICMBio), Rosana Subirá (ICMBio), Luiz Paulo Pinto (SOS Mata Atlântica), Fernanda Braga (SEMA-PR), Francis (ONG SOS Vida Silvestre), Mitzi Oliveira da Silva (Parna Superagui), Shanna Bittencourt (Parna Superagui), Elenise Sipinski (SPVS); Guadalupe Vivekananda e Dailey Fischer (OC2), Renato Crouzeilles (IIS e PUC/RJ - CSRio).</t>
  </si>
  <si>
    <t xml:space="preserve">Nas áreas importantes! Ação 1.1. </t>
  </si>
  <si>
    <t>1. Já foi realizado um Diagnóstico Físico e Socioambiental a partir de dados primários e secundários e estabelecido um Banco de Dados Georreferenciados do Extremo Oeste Paulista (região do entorno dos PEs Morro do Diabo, Aguapeí e Rio do Peixe). A partir da realização de oficinas participativas, foram formulados diversos cenários possíveis para a região, junto aos atores locais. Esses cenários servirão de base para a elaboração de Propostas Operacionais para a ampliação da conservação e conectividade da região.</t>
  </si>
  <si>
    <t>N/A</t>
  </si>
  <si>
    <t>Gabriela Rezende, Letícia Brandão</t>
  </si>
  <si>
    <t>1.8</t>
  </si>
  <si>
    <t>Elaborar e articular a inclusão de protocolos mínimos nos processos de autorização e licenciamento ambiental para minimizar os impactos sobre os táxons alvo do PAN.</t>
  </si>
  <si>
    <t>Protocolos elaborados para os termos de referência e no plano básico ambiental (detecção, resgate, afugentamento e monitoramento; monitoramento contínuo específico)</t>
  </si>
  <si>
    <t>Os órgãos licenciadores cobrem os protocolos mínimos em seus processos</t>
  </si>
  <si>
    <t>Filipi Silva (COTRA/IBAMA)</t>
  </si>
  <si>
    <t>Robson Hack (Lactec), Márcia Jardim (FZBRS), Adriano Paglia (UFMG), Maria Otávia Crepaldi (Univasf/IFBA), Marianna Pinho (INEMA/BA), Francis (ONG SOS Vida Silvestre), Claudia Terdiman Schaalmann (SIMA-SP/CETESB), Monicque Silva Pereira (SIMA-SP/CFB), Renata Ramos Mendonça (SIMA-SP/CETESB)</t>
  </si>
  <si>
    <t>1. Para o Estado de São Paulo, foi publicada a Decisão de Diretoria CETESB 141/2018, que obriga todas as operadoras de rodovias estaduais a informar sobre as localizações das ocorrências de fauna nas rodovias, assim como os dados de atropelamentos e destinação das carcaças.
2. IAP e SEMA PR elaborarão um termo de referência para execução de um programa de conservação dos muriquis como condicionante da licença de operação da linha de transmissão 230 KW Bateias-Jaguariaiva.
3. Alguns técnicos do INEMA-BA inserem nos condicionantes de licença-ambiental: Implantar cabos para passagem aérea de primatas; utilizar, nas áreas onde há vegetação em estágio médio, metodologias contra a eletrocussão de primatas.</t>
  </si>
  <si>
    <t xml:space="preserve">Publicada a Decisão de Diretoria CETESB 141, de 14/08/2018, que dispõe sobre a aprovação dos “Critérios para a destinação de animais mortos em rodovias”. </t>
  </si>
  <si>
    <t xml:space="preserve">Pouca contribuição de especialistas dos táxons alvo do PAN. </t>
  </si>
  <si>
    <t>Monicque (Defau); Cláudia e Renata (CETESB); Filipi Silva; Robson Hack; Marianna Pinho (INEMA-BA)</t>
  </si>
  <si>
    <t>1. Cetesb acaba de receber os primeiros dados, que estão em análise. Com essas informações será possível saber onde está ocorrendo esse grupo de animais para realizar alguma medida mitigadora; 2. Existe outra normativa estadual (D.D. 167/15/C) que indica a necessidade de apresentação de medidas mitigadoras aos impactos realizados, tais como as passagens aéreas de fauna que interligam fragmentos de vegetação, permitindo o livre transito da fauna silvestre, principalmente a fauna arborícola. 
Algumas passagens subterrâneas também são implantadas em empreendimentos de menor porte, garantindo a passagem dessa fauna.</t>
  </si>
  <si>
    <t>1.9</t>
  </si>
  <si>
    <t>Propor norma legal para cabeamento isolado de redes elétricas em áreas de ocorrência das espécies alvo do PAN, considerando as iniciativas já existentes.</t>
  </si>
  <si>
    <t>Proposta de norma legal elaborada</t>
  </si>
  <si>
    <t>Gerson Buss (CPB/ICMBio)</t>
  </si>
  <si>
    <t>Priscila Maciel (ELETROPAULO),   Alexandre Herculano Fernandes (ELETROPAULO), Filipi Silva (IBAMA), Leandro Moreira (MIB), Márcia Jardim (FZBRS), Cauê Monticelli (FPZSP), Fernanda Braga (SEMA-PR), Brígida G. Fries (DEPAVE/SVMA-SP), Carlos Alexandre Fortuna (ICMBio/PARNASO), Zelinda Hirano (FURB)</t>
  </si>
  <si>
    <t>Com informações dos colaboradores foram identificadas diversas iniciativas das empresas distribuidoras de energia para troca dos cabos de rede elétrica por cabos multiplex, mas pelo que sabemos não existe uma normativa ou orientação da ANEEL a respeito desse assunto:  em São Paulo (municipio) a troca está sendo feita em áreas onde ocorreu eletrocussão de primatas (de acordo com Brígida Fries). Em Sergipe não há normativa sobre esse assunto (segundo Filipi Silva). Foi elaborado um ofício para a ANEEL perguntando sobre a existência de uma normativa sobre esse tema e caso negativo, se eles teriam interesse na elaboração dessa normativa. Deveremos encaminhar esse ofício na próxima semana.</t>
  </si>
  <si>
    <t>Minuta de ofício a ANEEL.</t>
  </si>
  <si>
    <t>Houve uma dificuldade muito grande em obter informações. Apesar de ter existido algum contato entre articulador e colaboradores, há a necessidade de melhorar essa comunicação.</t>
  </si>
  <si>
    <t>Gerson Buss</t>
  </si>
  <si>
    <t>Melhorar comunicação entre articulador e colaboradores.   Como o resultado esperado é a proposta de  normativa, sugiro modificar a data final para dez/2020.</t>
  </si>
  <si>
    <t>2. Manejar Populações dos táxons alvo do PAN visando sua viabilidade</t>
  </si>
  <si>
    <t>2.1</t>
  </si>
  <si>
    <t>Realizar censo dos táxons em cativeiro.</t>
  </si>
  <si>
    <t>Relatório do censo</t>
  </si>
  <si>
    <t>identificar a população existente em cativeiro para fins de manejo</t>
  </si>
  <si>
    <t>Cláudia Igayara (Zoo Guarulhos/SZB)</t>
  </si>
  <si>
    <t>Thaís Guimarães Luiz (SIMA-SP/CBRN/DeFau), Dilmar Alberto Gonçalves de Oliveira (SIMA-SP/CFB/DeFau), Mara Marques (SPZ), Sisfauna/IBAMA, Marianna Pinho (INEMA/BA)</t>
  </si>
  <si>
    <t>1. Planilha "Censo PAN Primatas Mata Atlântica GEFAU";
2. Relatório AZAB (em resposta a questionário enviado aos zoos).</t>
  </si>
  <si>
    <t>1. Dilmar Oliveira e Thaís Luís (Defau); 2. Cláudia Igayara (Zoo Guarulhos e AZAB); 3. Mara Marques (FPZSP); 4. Robson Hack (LACTEC); 5. Fernanda Tabacow (MIB); 6. Gastón Giné (UESC); Marianna Pinho (INEMA/BA)</t>
  </si>
  <si>
    <t>Inserir Ana Carolina Dalla Vecchia (SIMA-SP/CFB) e retirar Thaís Luíz</t>
  </si>
  <si>
    <t>2.2</t>
  </si>
  <si>
    <t>Aplicar o Protocolo da IUCN/CPSG (One Plan Approach) para avaliar a necessidade de manejo ex situ, in situ ou integrado.</t>
  </si>
  <si>
    <t xml:space="preserve">Lista de táxons com recomendação </t>
  </si>
  <si>
    <t xml:space="preserve"> O estabeleciemto de populações ex situ para as espécies alvo do PAN dependentes de manejo ex situ para a sua conservação</t>
  </si>
  <si>
    <t>Mara Marques (FPZSP)</t>
  </si>
  <si>
    <t>MaurícioTalebi (UNIFESP), Cláudia Igayara (Zoo Guarulhos/SZB), Cecília Pessutti (Zoo Sorocaba), Cauê Monticelli (FPZSP), Giulia Capucho (Instituto Pró-Muriqui),  Suzan Mo (Instituto Pró-Muriqui), Rodrigo Salles de Carvalho (PREA); Danilo Simonini (UESC)</t>
  </si>
  <si>
    <t>PARNASO</t>
  </si>
  <si>
    <t>O workshop OPA, como ferramenta de conservação que auxiliará na tomada de decisão dos táxons que devem ter ações ex situ, estava agendado para o final de agosto de 2019 na FPZSP, porém, foi necessário postergar em função da necessidade de captação de recursos para custear as passagens aéreas e estadias do partipantes (cerca de 25), juntamente com duas mediadoras do CPSG mundial e um regional. Previsão de realização para o primeiro semestre de 2020.</t>
  </si>
  <si>
    <t>A falta de recurso financeiro para as estadias e passagem aéreas dos aprticipantes</t>
  </si>
  <si>
    <t>Mara Cristina Marques (FPZSP)</t>
  </si>
  <si>
    <t>Estamos a procura do suporte da iniciativa privada para ajudar no custo das passagens aéreas e estadia, visto que, o local para a realizaçao do workshop, alimentação e transporte, serão custeados pela FPZSP.</t>
  </si>
  <si>
    <t>Inserir Gabriela Rezende (IPÊ) e Ana Carolina Dalla Vecchia (SIMA-SP/CFB)</t>
  </si>
  <si>
    <t>2.3</t>
  </si>
  <si>
    <t>Plano populacional</t>
  </si>
  <si>
    <t>Cecília Pessutti (Zoo Sorocaba)</t>
  </si>
  <si>
    <t>Cláudia Igayara (Zoo Guarulhos/SZB), Cauê Monticelli (FPZSP), Mara Marques (FPZSP), Fernanda Tabacow (MIB), Claúdio Maas (SZB), Fabiano Melo (UFV), Rodrigo Salles de Carvalho (PREA), Ana Carolina Dalla Vecchia  (SIMA-SP/CFB)</t>
  </si>
  <si>
    <t>Programas AZAB estabelecidos; e criação do centro na UFV</t>
  </si>
  <si>
    <t xml:space="preserve">1. Falta de recurso.  
2. Falta de articulação entre o articulador e colaboradores
3. Aguardar a realização da ação 2.2
</t>
  </si>
  <si>
    <t>1. Cauê Monticeli; 2. Cecília Pessutti; 3. Mara Marques; Mônica Montenegro</t>
  </si>
  <si>
    <t>2.4</t>
  </si>
  <si>
    <t>Elaborar chaves de decisão para destinação (ex situ e in situ) de indivíduos/grupos dos táxons do PAN.</t>
  </si>
  <si>
    <t>Chaves de decisão para todos os táxons</t>
  </si>
  <si>
    <t>Fernanda Tabacow (MIB)</t>
  </si>
  <si>
    <t>Carlos Ruiz (AMLD), Adriano Chiarello (FFCLRP/USP), Gastón Giné (UESC), Mara Marques (FPZSP), Cláudia Igayara (Zoo Guarulhos/SZB), Fabiano Melo (UFV),  Karen B. Strier (UW), Marcello S. Nery (MIB), Rodrigo Salles de Carvalho (PREA), Raphael Stupinhan Araújo (SIMA-SP/CFB/DeFau)</t>
  </si>
  <si>
    <t>Falta de articulação com os colaboradores</t>
  </si>
  <si>
    <t xml:space="preserve">1. Fernanda P. Tabacow; 2. Mara Marques </t>
  </si>
  <si>
    <t>Inserir Ana Carolina Dalla Vecchia (SIMA-SP/CFB), Thaís Guimarães Luiz (SIMA-SP/CFB)</t>
  </si>
  <si>
    <t>2.5</t>
  </si>
  <si>
    <t>Protocolos elaborados</t>
  </si>
  <si>
    <t>Mônica Montenegro (ICMBio/CPB)</t>
  </si>
  <si>
    <t>Thaís Guimarães Luiz (SIMA-SP/CFB), Dilmar Alberto Gonçalves de Oliveira (SIMA-SP/CFB/DeFau), Lou Ann Dietz (SGLT), Cláudia Igayara (Zoo Guarulhos/SZB),  Danilo Simonini (UESC)</t>
  </si>
  <si>
    <t>Falta de apoio financeiro e falta de capacitação mínima (para todos os envolvidos nos procedimentos, inclusive no armazenamento e transporet das amostras) com conceitos básicos e técnicos para a coleta, armazenamento e transporte de material biológico.</t>
  </si>
  <si>
    <t>Lou Ann Dietz; Cláudia Igayara; Mônica Montenegro; Zelinda Hirano</t>
  </si>
  <si>
    <t>Inserir Ana Carolina Dalla Vecchia (SIMA-SP/CFB)</t>
  </si>
  <si>
    <t>2.6</t>
  </si>
  <si>
    <t>Identificar populações fonte e receptoras para o manejo populacional integrado.</t>
  </si>
  <si>
    <t>Banco de dados</t>
  </si>
  <si>
    <t>Cecília Kierulff (Pri-Matas), Nicholas Kaminski (SEMA/PR), Rodrigo Salles de Carvalho (PREA), Robson Hack (Lactec), Maurício Talebi (UNIFESP), Giulia Capucho (Instituto Pró-Muriqui),  Suzan Mo (Instituto Pró-Muriqui), Adriano Chiarello (USP-Ribeirão Preto), Gastón Giné (UESC), Marcio Port Carvalho (IF/SP), Fabiano Melo (UFV), Karen B. Strier (UW), Marcello S. Nery (MIB), Fernanda Braga (SEMA-PR), Wagner Rafael Lacerda (MIB),  Danilo Simonini (UESC).</t>
  </si>
  <si>
    <t>1. MLP: a identificação das populações de mico-leão-preto para o manejo populacional usou como base o ultimo PHVA para a espécie. Porém, as ações de manejo considerando essas populações, assim como a possibilidade de estabelecimento de novas populações em fragmentos "vazios", serão avaliadas e planejadas em oficina prevista para acontecer no início de 2020.
 2. Muriqui-do-norte: com apenas 12 populações conhecidas de muriqui-do-norte, a identificação para manejo populacional foi baseado nos criterios estabelecidos no PAN-Muriquis, no que diz respeito aos criterios para consideração das populações viáveis. Cerca da metade das populações são consideradas viáveis e, portanto, identificadas como populações doadoras. As populações consideradas inviáveis por sua vez, podem ser identificadas como populações receptoras, porém, ao mesmo tempo podem ser doadoras também, devido à migração de fêmeas na puberdade.</t>
  </si>
  <si>
    <t>1. relatorio contendo a relação das populações de muriqui-do-norte doadoras e receptoras.</t>
  </si>
  <si>
    <t>1. Para que uma avaliação genética das populações de MLP pudesse ser feita, seria necessário capturar um número representativo de indivíduos de cada população. Isso não está sendo possível devido às dificuldades logísticas e aos recursos (humanos e financeiros) necessários para essas capturas.</t>
  </si>
  <si>
    <t>1) Gabriela Rezende; 2) Fernanda P. Tabacow</t>
  </si>
  <si>
    <t>1) A população no PE Morro do Diabo é a única população grande e relativamente segura, que pode servir de fonte para que seja possível manter níveis altos de diversidade genética das demais populações, reduzindo seu risco de extinção. Todas as demais populações, que tem tamanho inferior a 250-500 micos, são consideradas populações receptoras. 2) A maioria das populações consideradas doadoras estão localizadas em Unidades de Conservação de poder estadual ou Federal e isso pode dificultar o manejo de individuos para fomentar populações receptoras. Recomenda-se o manejo de fêmeas sub-adultas para populações em declinio como a da Mata do Sossego.</t>
  </si>
  <si>
    <t>Inserir Gabriela Rezende (IPÊ), Leonardo Silva (IPÊ)</t>
  </si>
  <si>
    <t>2.7</t>
  </si>
  <si>
    <t>Identificar áreas potenciais para repovoamento dos táxons do PAN.</t>
  </si>
  <si>
    <t>Cecília Kierulff (Pri-Matas), Nicholas Kaminski (SEMA/PR), Rodrigo Salles de Carvalho (PREA), Robson Hack (Lactec), Maurício Talebi (UNIFESP), Giulia Capucho (Instituto Pró-Muriqui),  Suzan Mo (Instituto Pró-Muriqui), Adriano Chiarello (USP-Ribeirão Preto), Gastón Giné (UESC), Leonardo Oliveira (UERJ), Marcio Port Carvalho (IF/SP), Karen B. Strier (UW), Marcello S. Nery (MIB), Fernanda Tabacow (MIB), Thaís Guimarães Luiz (SMA-SP/CBRN/DeFau), Dilmar Alberto Gonçalves de Oliveira (SIMA-SP/CFB/DeFau)</t>
  </si>
  <si>
    <t>1. O Programa de Conservação do Mico-leão-preto do IPÊ está desenvolvendo a caracterização dos principais fragmentos florestais na região do Pontal do Paranapanema, com enfoque nas áreas que fazem parte do plano de conectividade para a região. Essa caracterização tem por objetivo estimar a capacidade-suporte de cada área a partir da disponibilidade de recursos para a espécie e, assim, identificar as áreas que irão integrar o Plano de Manejo Metapopulacional para o Mico-leão-preto.
2. Já existe a identificação das áreas para o Muriqui do norte</t>
  </si>
  <si>
    <t>Gabriela Rezende</t>
  </si>
  <si>
    <t>Retirar Thaís Guimarães Luiz (SIMA-SP/CFB)</t>
  </si>
  <si>
    <t>2.8</t>
  </si>
  <si>
    <t>Relatório com resultados do manejo</t>
  </si>
  <si>
    <t>Karen B. Strier (UW), Marcello S. Nery (MIB), Sérgio Mendes (INMA), Leandro Moreira (MIB), Danilo Simonini (UESC)</t>
  </si>
  <si>
    <t>Está sendo realizado um manejo experimental com individuos de populações em declínio, como os da Mata do Luna, em Ibitipoca e da Mata do Sossego, em Simonésia. Já foram manejados três individuos, sendo que mais um está em vias de ser manejado.</t>
  </si>
  <si>
    <t>Três individuos devidamente manejados em Ibitipoca</t>
  </si>
  <si>
    <t xml:space="preserve">1. Dificuldades logisticas para sucesso de capturas de mais individuos e falta de recursos (humanos) necessários para essas capturas. </t>
  </si>
  <si>
    <t>Fernanda P. Tabacow</t>
  </si>
  <si>
    <t>2.9</t>
  </si>
  <si>
    <t>Gabriela Rezende (IPÊ)</t>
  </si>
  <si>
    <t>Leonardo Silva (IPÊ), Dominic Wormell (Jersey Wildlife Trust)</t>
  </si>
  <si>
    <t>O IPÊ está planejando, em parceria com Durrell, uma oficina para o desenvolvimento do Plano de Manejo Metapopulacional para o Mico-leão-preto a ser realizada no início de 2020 (fevereiro ou março). A oficina contará com a participação de representantes da sociedade civil, academia e poder público que estejam envolvidos e possam contribuir para a elaboração e implementação do plano.</t>
  </si>
  <si>
    <t>Inserir Claudio Padua (IPÊ), Mariana Landis (Instituto Manacá)</t>
  </si>
  <si>
    <t>Bacia dos rios Paranapanema e Tietê</t>
  </si>
  <si>
    <t>Pontal do Paranapanema (ESEC Mico-leão-preto), Alto Paranapanema, FLONA de Ipanema</t>
  </si>
  <si>
    <t>2.10</t>
  </si>
  <si>
    <t>Relatório de atividades de manejo e status da espécie</t>
  </si>
  <si>
    <t>Carlos Ruiz (UENF e AMLD)</t>
  </si>
  <si>
    <t>900.000,00</t>
  </si>
  <si>
    <t>Luís Paulo Ferraz (AMLD), Jenniffer Mickelberg (SGLT, Atlanta Zoo)</t>
  </si>
  <si>
    <t>Bacia Rio são João</t>
  </si>
  <si>
    <t>Artigo publicado, dados de situação atual da espécie</t>
  </si>
  <si>
    <t>Carlos Ruiz</t>
  </si>
  <si>
    <t>2.11</t>
  </si>
  <si>
    <t>Realizar manejo integrado dos táxons alvo do PAN identificados na ação 2.2.</t>
  </si>
  <si>
    <t>Mônica Montenegro (ICMBIO/CPB)</t>
  </si>
  <si>
    <t>Luiz Paulo Ferraz (AMLD), Zelinda Hirano (FURB), Alcides Pissinati (CPRJ), Fabiano Melo (UFV), Mara Marques (FPZSP), Cláudia Igayara (Zoo Guarulhos/SZB), Leonardo Silva (IPÊ), Gabriela Rezende  (IPÊ), Karen B. Strier (UW), Fernanda Tabacow (MIB), Sérgio Mendes (INMA), Rodrigo Salles de Carvalho (PREA)</t>
  </si>
  <si>
    <t>Identificar táxons que possuem banco de germoplasma e articular para incluir aqueles não possuem</t>
  </si>
  <si>
    <t xml:space="preserve">Este item demanda um número grande de pesquisa em áreas diversas que ainda não foram alcançados. </t>
  </si>
  <si>
    <t>Mônica Montenegro
Adriana Nunes
Mara Marques
Rodrigo Carvalho</t>
  </si>
  <si>
    <t>O IMA-SC enviou um plano de trabalho para o IBAMA, com recurso de compensação para novos recintos do CETAS terrestre e firmou parceira com o Instituto Espaço Silvestre para gestão do CETAS estadual no Parque Estadual do Rio Vermelho</t>
  </si>
  <si>
    <t>2.12</t>
  </si>
  <si>
    <t>Studbooks consolidados</t>
  </si>
  <si>
    <t>Recomendações para o manejo das populações ex situ dos táxons alvo</t>
  </si>
  <si>
    <t>Mara Marques (FPZSP), Cecília Pessutti (Zoo Sorocaba), Jenniffer Mickelberg (SGLT, Atlanta Zoo), Peter Galbusera (Royal Zoological Society of Antwerp), Dominic Wormell (Jersey Wildlife Trust), Dilmar Alberto Gonçalves de Oliveira (SIMA-SP/CFB/DeFau)</t>
  </si>
  <si>
    <t>Claudia Igayara; Mara Marques</t>
  </si>
  <si>
    <t>2.13</t>
  </si>
  <si>
    <t>Acordos interinstitucionais</t>
  </si>
  <si>
    <t>Transferências realizadas com maior brevidade</t>
  </si>
  <si>
    <t>Mara Marques (Zoo SP), Cecília Pessutti (Zoo Sorocaba), Cláudia Igayara (Zoo Guarulhos/SZB), Ana Carolina Dalla Vecchia (SIMA-SP/CFB)</t>
  </si>
  <si>
    <t>IBAMA, ICMBio, OEMAs, MAPA, PF, MS, Receita Federal, Instituições mantenedoras, INFRAEROs*</t>
  </si>
  <si>
    <t>1. Período de indefinição e impasses a cerca da responsabilidade pela emissão das autorizações de transporte interestadual. Quando a questão da atribuição foi sanada, ainda passamos por um outro período de lentidão na emissão de autorizações de/para outros estados em virtude de falta de procedimentos claros e acordados entre os estados. As dificuldades parecem estar sendo superadas com a entrada em vigor da Resolução CONAMA 489/2018, que estabeleceu os procedimentos para esse tipo de transferência.
2. impedimento do transito de PNH por conta da FA.
3. Interpretação dos instrumentos normativos não é o mesmo entre as instituições.
4. Articulação entre SMA estaduais e IBAMA</t>
  </si>
  <si>
    <t>Ana Carolina (Defau); Mônica Montenegro; Mara Marques</t>
  </si>
  <si>
    <t>A atualização do studbook de MLD, assim com as recomendações de manejo, precisam de atenção maior, uma vez que não estão sendo realizadas anualmente apesar de se demandar constantemente</t>
  </si>
  <si>
    <t>3. Manejar primatas e preguiças alóctones em áreas importantes para a conservação de táxons do PAN e prevenir a colonização de novas áreas</t>
  </si>
  <si>
    <t>3.1</t>
  </si>
  <si>
    <t>Propor a adequação do arcabouço legal relativo ao manejo, controle e destinação de populações alóctones e híbridas com impacto nas espécies ameaçadas de extinção, incluindo autorização de remoção – inclusive com eutanásia ou esterilização – dos invasores e híbridos decorrentes de introduções e de manejo inadequado em cativeiro.</t>
  </si>
  <si>
    <t>Proposta de mudanças ao arcabouço legal</t>
  </si>
  <si>
    <t>Carlos Ruiz (UENF)</t>
  </si>
  <si>
    <t>30.000,00</t>
  </si>
  <si>
    <t>Dilmar Alberto Gonçalves de Oliveira (SIMA-SP/CFB/DeFau), Hélia Maria Piedade (SIMA-SP/CFB), Adriana Nunes (IMA/SC), CPB, Cláudia Igayara (Zoo Guarulhos/SZB), Marcelo Coutinho (SEMAD/MG), Marcio Port Carvalho (IF/SP), Marcello S. Nardi (DEPAVE/SVMA Secretaria do Verde e Meio Ambiente da cidade de São Paulo)</t>
  </si>
  <si>
    <t>removidos com autorização de manejo de populações invasoras e híbridas decorrentes de introduções (p.ex. para centros de pesquisa e/ou zoos).</t>
  </si>
  <si>
    <t>1. Publicação da resolução (arquivo "Resolucao-SMA-SP-164-2018-procedimentos-restricao-reproducao-callithrix.pdf"); 
2. Guia de manejo ICMBio;
3. Publicação IN  ICMBio Nº 6/2019</t>
  </si>
  <si>
    <t>Mudança de governo</t>
  </si>
  <si>
    <t xml:space="preserve">1. Dilmar Oliveira; Hélia Piedade; Márcio Port; 2. Mônica Montenegro; 3. Gerson Buss
</t>
  </si>
  <si>
    <t>Necessário reemitir Autorização de Manejo (AM) dos empreendimentos com condicionantes da resolução.</t>
  </si>
  <si>
    <t>3.2</t>
  </si>
  <si>
    <t>Nova chave de decisão</t>
  </si>
  <si>
    <t>Monicque Silva Pereira (SIMA-SP/CFB), Hélia Maria Piedade (SIMA-SP/CFB), Alcides Pissinatti (CPRJ), Silvia Bahadian Moreira (CPRJ), CPB, Cláudia Igayara (Zoo Guarulhos/SZB), Adriana Nunes (IMA/SC), Cecília Kierulff (Pri-Matas), Rodrigo Salles de Carvalho (PREA), Marcio Port Carvalho (IF/SP).</t>
  </si>
  <si>
    <t>custos para fazer alguma reunião dos paerticipantes</t>
  </si>
  <si>
    <t>O grupo liderado pelo Rodrigo Carvalho trabalhou em uma proposta de chave de decisão. Esta será compartilhada com os demais colaboradores do PAN.</t>
  </si>
  <si>
    <t xml:space="preserve">Rodrigo Carvalho </t>
  </si>
  <si>
    <t>Rodrigo Carvalho</t>
  </si>
  <si>
    <t>3.3</t>
  </si>
  <si>
    <t>Relatório indicando as áreas importantes para a manutenção dos primatas e a preguiça deste PAN, que devem estar livres de espécies congêneres de origem alóctone.</t>
  </si>
  <si>
    <t xml:space="preserve">Indicação oficial das áreas onde o controle das espécies invasoras deve ser feito em carater urgente como salvaguarda das espécies nativas  </t>
  </si>
  <si>
    <t>Rodrigo S. Carvalho (PREA)</t>
  </si>
  <si>
    <t>Zelinda Hirano (FURB), Thaís Guimarães Luiz (SIMA-SP/CFB), Wagner Rafael Lacerda (MIB), Adriana Nunes (IMA/SC), Cecília Kierulff (Pri-Matas), CPB, Adriano Chiarello (USP), Marcio Port Carvalho (IF/SP), Fabiano Melo (UFV), Gastón Giné (UESC)</t>
  </si>
  <si>
    <t>UCs (e seus arredores) que tiveram relatos de presença de espécies de primatas e/ou de preguiça invasores.</t>
  </si>
  <si>
    <t>1. Limitações logísticas e financeiras. Chuva intensa no período previamente agendado para determinadas áreas. 
2. Grande extensão de área a ser levantada e dificuldade de recursos financeiros</t>
  </si>
  <si>
    <t>Wagner Lacerda; Claudia Igayara; Rodrigo Carvalho</t>
  </si>
  <si>
    <t>Análises dos dados dos levantamento de C aurita e C flaviceps ainda precisam ser feitas e os resultados discutidos objetivando uma lista oficial.</t>
  </si>
  <si>
    <t>3.4</t>
  </si>
  <si>
    <t>Jogos e revistas de EA direcionados para cada espécie deste PAN (5) que enfrenta o problema  com espécies de congêneres invasores. Dinâmica de EA padronizada para a abordagem do tema. Curso de capacitação para educadores.</t>
  </si>
  <si>
    <t>Para cada uma das espécies ameaçadas por congêneres invasores, escolas terão tido 1 dia de  dinâmicas de EA com jogos, teatro e leituras sobre o tema das espécies nativas x espécies invasoras, incluindo o treinamento dos professores locais para continuarem utilizando o Kit (elaborado e confecçionado para este objetivo) de EA doado para a escola.</t>
  </si>
  <si>
    <t>Zelinda Hirano (FURB), Nandia Xavier (AMLD), Kátia Rancura (FPZSP), Luis Paulo Ferraz (AMLD), Cecília Kierulff (Pri-Matas), Cláudia Igayara (Zoo Guarulhos/SZB),  Samantha Bitencourt (SZB), Alessandro Antunes da Silva (PREA), Hélia Maria Piedade (SIMA-SP/CFB/DeFau), Leila Weiss (DEPAVE/SVMA Secretaria do Verde e Meio Ambiente da cidade de São Paulo), Marcus Gomes (ICMBio/PARNASO), Vitor Guniel (UNIFESO), Ana Júlia Dutra Nunes (Univille)</t>
  </si>
  <si>
    <t>Bacia do Rio são João para retirada de Callithrix
UCs (e seus arredores) que tiveram relatos de presença de espécies de primatas e/ou de preguiça invasores.</t>
  </si>
  <si>
    <t>Interface com OE ed. Ambiental</t>
  </si>
  <si>
    <t xml:space="preserve">Várias ações sendo desenvolvidas pelo PREA no RJ, MG, ES, SC (Ver relatório do Projeto Saguis da Serra)
</t>
  </si>
  <si>
    <t>1. Falta de verba e interconexão com parceiros/colaboradores não funcionando</t>
  </si>
  <si>
    <t>Rodrigo Carvalho; Zelinda Hirano</t>
  </si>
  <si>
    <t xml:space="preserve">Na região de Una, existe uma iniciativa coordenada pela Ana Cláudia Fandi abordando o MLCD. Convidá-la como colaboradora do PAN. </t>
  </si>
  <si>
    <t>Inserir Ana Cláudia Fandi</t>
  </si>
  <si>
    <t>3.5</t>
  </si>
  <si>
    <t>Desenvolver projetos-piloto e protocolos para controle/erradicação de populações invasoras e híbridas decorrentes de introduções.</t>
  </si>
  <si>
    <t>Projetos e protocolos desenvolvidos</t>
  </si>
  <si>
    <t>Cecília Kierulff (Pri-Matas)</t>
  </si>
  <si>
    <t>Carlos Ruiz (UENF), CPB, Rodrigo Salles de Carvalho (PREA), Marina G. Bueno (PIBSS/Fiocruz), Marcello S. Nardi (DEPAVE/SVMA-SP), ABRAVAS</t>
  </si>
  <si>
    <t>Bacia do Rio são João para retirada de Callithrix
Parque Estadual da Serra da Tiririca, Niterói, para retirada de L. chrysomelas</t>
  </si>
  <si>
    <t>1. Projeto piloto REVIS Serra da Estrela (RJ) em andamento e Projeto Piloto no Parque Natural Municipal de Petrópolis em andamento.
Discussões sobre o tema do controle de espécies invasoras e, em particular dos saguis invasores, são antigas e recorrentes, e tem como marco o ano de 2011 em que foi lançada a RESOLUÇÃO SMAC Nº 492 DE 05 DE JULHO DE 2011 no Rio de Janeiro. Contudo somente no ano de 2019, dia 23 de setembro, é que o PCSS elaborou e colocou em andamento um Projeto Piloto para a conservação do sagui-da-serra-escuro e o controle dos saguis invasores no Refúgio de Vida Silvestre Serra da Estrela (REVISEST) – RJ, em parceria com a REVISEST e o INEA (com promessa de financiamento externo). Neste mesmo mês e ano, outro projeto começou a ser elaborado como Projeto Piloto entre o PCSS/PREA e a Secretaria de Saúde de Petrópolis, específico para o controle dos saguis invasores no Parque Natural Municipal de Petrópolis e suas bordas florestais, onde a presença dos saguis tem causado incidentes e acidentes com a comunidade local.
2. Monitoramento de MLCD ainda em andamento em Niterói</t>
  </si>
  <si>
    <t>1. Os principais problemas encontrados para este objetivo foram:
a) Dificuldade de articular e estabelecer um consenso entre os tomadores de decisão envolvidos neste tema;
b) Dificuldade de conseguir financiamento para o projeto;
c) Complicações para organizar uma equipe multidisciplinar necessária para realizar o projeto.</t>
  </si>
  <si>
    <t>Cecília Keirulff; Rodrigo Carvalho</t>
  </si>
  <si>
    <t>1. Os projetos piloto ainda estão em fase inicial
2. Perguntar ao C. Ruiz se existe ações implementadas por ele.</t>
  </si>
  <si>
    <t>3.6</t>
  </si>
  <si>
    <t>Diagnosticar fatores relacionados ao estabelecimento de novas populações invasoras.</t>
  </si>
  <si>
    <t>Relatório descrevendo os fatores, suas causas e impacto no problema</t>
  </si>
  <si>
    <t>120.000,00</t>
  </si>
  <si>
    <t>Zelinda Hirano (FURB), Alcides Pissinatti (CPRJ), Cecília Kierulff (Pri-Matas), Rodrigo Salles de Carvalho (PREA), Leila Weiss (DEPAVE/SVMA-SP)</t>
  </si>
  <si>
    <t xml:space="preserve">Sudeste </t>
  </si>
  <si>
    <t>estudo de informações existentes, mas pode ter campo e análises SIG</t>
  </si>
  <si>
    <t>O PCSS tem dados coletados em fase de organização e análise.</t>
  </si>
  <si>
    <t>Sem recurso para análises</t>
  </si>
  <si>
    <t>Carlos Ruiz (AMLD)
Rodrigo Carvalho (PREA)</t>
  </si>
  <si>
    <t>Retirar Zelinda Hirano</t>
  </si>
  <si>
    <t>Inserir: REVIS Serra da Estrela (RJ)</t>
  </si>
  <si>
    <t>3.7</t>
  </si>
  <si>
    <t xml:space="preserve">Desenvolver ações de capacitação e sensibilização – com ênfase em agentes públicos – para prevenir a introdução de novas populações invasoras. </t>
  </si>
  <si>
    <t>Capacitações realizadas</t>
  </si>
  <si>
    <t>CPB, Adriana Nunes (IMA/SC), Nicholas (SEMA/PR), Marcelo Coutinho (SEMAD), Rodrigo Carvalho (PREA), Jorge Luiz Nascimento (PARNASO), Gumercindo Lima (UFV), Marcelo Coutinho (SEMAD-MG), Marianna Pinho (INEMA/BA), Fernanda Braga (SEMA-PR), Dilmar Alberto Gonçalves de Oliveira (SIMA-SP/CFB/DeFau), Hélia Maria Piedade (SIMA-SP/CFB/DeFau)</t>
  </si>
  <si>
    <t>Área de abrangência do PAN</t>
  </si>
  <si>
    <t>Sem andamento</t>
  </si>
  <si>
    <t>Hoje a difusão de informações sobre o Sagui-da-serra-escuro, em particular ganhou uma visibilidade bastante ampla entre os diversos agentes que lidam de uma forma ou outra com as espécies invasoras e nativa, embora cursos específicos direcionados para esse fim não tenham sido promovidos desta forma.</t>
  </si>
  <si>
    <t>Revisar colaboradores</t>
  </si>
  <si>
    <t>3.8</t>
  </si>
  <si>
    <t xml:space="preserve">Articular a proibição da comercialização legal de primatas e preguiças da Mata Atlântica. </t>
  </si>
  <si>
    <t>Articulação realizada</t>
  </si>
  <si>
    <t>Lista pet publicada sem primatas e preguiças</t>
  </si>
  <si>
    <t>Rosana Subirá (ICMBio/CGCON)</t>
  </si>
  <si>
    <t>Cecília Kierulff (Pró-Primatas), Carlos Ruiz (UENF)</t>
  </si>
  <si>
    <t>Em maio de 2019 os estados foram consultados sobre a versão atualizada da Lista Pet. Nesta versão, não havia nenhum mamífero na lista de espécies aprovadas para comercialização como pet.</t>
  </si>
  <si>
    <t>Thaís Luís; Marianna Pinho</t>
  </si>
  <si>
    <t>Acompanhar articulações para a proibição da comercialização legal de primatas e preguiças da Mata Atlântica.</t>
  </si>
  <si>
    <t>Leandro Jerusalinsky</t>
  </si>
  <si>
    <t>4. Mitigar a remoção da natureza de indivíduos dos táxons alvo do PAN, devido a ações antrópogênicas</t>
  </si>
  <si>
    <t>4.1</t>
  </si>
  <si>
    <t>Articular a ampliação e a intensificação da fiscalização contra caça, apanha e comercialização em áreas importantes para a conservação das espécies alvo do PAN.</t>
  </si>
  <si>
    <t>Menor pressão de caça sobre as espécies alvi, principalmente nas áreas importantes para a conservação</t>
  </si>
  <si>
    <t>Marcelo Coutinho (SEMAD-MG)</t>
  </si>
  <si>
    <t>Adriana Nunes (IMA/SC), Savana Nunes (IEMA/SC), Marcelo Coutinho (SEMAD/MG), Marianna Pinho (INEMA/BA), Edson Montilha (SIMA-SP/FF)</t>
  </si>
  <si>
    <t>Áreas importantes para conservação das espécies alvo do PAN</t>
  </si>
  <si>
    <t>Articulações realizadas em São Paulo, Santa Catarina e Rio Grande do Sul</t>
  </si>
  <si>
    <t>Maurício Talebi; Zelinda Hirano; Márcia Jardim</t>
  </si>
  <si>
    <t>Talebi propõe articulação de reunião com Comissão Pró Primatas Paulistas para pautar o assunto.</t>
  </si>
  <si>
    <t>4.2</t>
  </si>
  <si>
    <t>Desenvolver ações de sensibilização e educação ambiental com relação ao tráfico, uso, caça e apanha de animais silvestres e com relação aos impactos dos animais domésticos, com foco nas espécies alvo do PAN.</t>
  </si>
  <si>
    <t>Ações realizadas</t>
  </si>
  <si>
    <t>Cecília Pessutti (PMQB)</t>
  </si>
  <si>
    <t>Marcia Nogueira (RBME), Zelinda Hirano (FURB), Katia Rancura (FPZSP), Nandia Xavier (AMLD), Samantha Bitencourt (SZB), Gastón Giné (UESC), Sérgio Mendes (INMA), Marianna Pinho (INEMA/BA), Rodrigo Salles de Carvalho (PREA), Alessandro Antunes da Silva (PREA), Hélia Maria Piedade (SIMA-SP/CFB/DeFau); Cristiane Schilbach Pizzutto (FMVZ-USP), Guadalupe Vivekananda (SPVS), Elenise Sipinski (SPVS), José Luís Batista (Ecologic Bike), Ana Júlia Dutra Nunes (Univille)</t>
  </si>
  <si>
    <t>(interface com OE sensibilização)</t>
  </si>
  <si>
    <t xml:space="preserve">1. São Paulo: foram realizadas atividades de levantamento populacional de cães e gatos em bairros de entorno imediato de Parques Estaduais, UCs de proteção Integral, PE Carlos Botelho, Intervales e Ilha do Cardoso, campanhas de identificação e esterilização, como atividades de capacitação de professores da rede pública e agentes de saúde municipais com temas relacionados à guarda responsável e interações entre fauna doméstica e silvestre. 
2. Celebração especial do Dia do Mico-Leão-Dourado .   
3. Atividades realizadas individualmente em zoológicos, centros de conservação, ONGs e outros. 
4. Táxons-alvo do PAN: Projeto SBPC vai à escola:  Primata viajante: O projeto Primata Viajante tem como objetivo desenvolver um kit pedagógico para educação ambiental de crianças e adolescentes e aplicá-lo nas escolas municipais e estaduais das cidades de Blumenau, Indaial, Pomerode e Timbó de Santa Catarina em parceria com o Projeto Bugio/FURB. Ainda, objetiva disseminar o pensamento científico entre crianças e adolescentes através da educação ambiental nas escolas e avaliar a receptividade e a dinâmica de utilização dos materiais propostos, utilizando os primatas como tema central. Os conteúdos desenvolvidos foram: a distribuição dos primatas nos continentes; a distribuição dos primatas nos biomas brasileiros; as principais características dos primatas e os principais riscos que estes animais sofrem. Projeto de Extensão FUMDES: Elaboração e aplicação de material para educação ambiental para conservação de primatas em unidades de educação básica de Blumenau e região. O projeto submetido ao edital PROPEX No. 10/2018 de apoio a Projetos de Extensão, consiste no desenvolvimento de kits de materiais para serem utilizados nas intervenções de educação ambiental solicitadas por unidades básicas de ensino, ao Projeto Bugio/FURB, assim como a aplicação e a avaliação da receptividade e praticidade destes kits por parte das crianças e adolescentes que participam destas intervenções. Serão desenvolvidos três kits de materiais, um para cada faixa etária atendida pelo projeto (3 a 6 anos; 7 a 10 anos e 11 a 15 anos). Alouatta guariba clamitans: O Projeto Bugio atende, desde sua criação, há 28 anos, unidades básicas de ensino de Blumenau e Indaial, apresentado as características do bugio e as atividades efetuadas pela nossa equipe.                          </t>
  </si>
  <si>
    <t>1.  Animais (cães domésticos) esterilizados cirurgicamente (436) e identificados por meio de microchip, seis municípios atendidos, com 15 comunidades e duas aldeias guaranis atendidas
2. Propriedade adquirida compõe importante corredor florestal para o Mico-Leão-Dourado, com estrutura e atividades de educação ambiental. 
3. Ações realizadas por cada instituição em zoológicos, centros de  Conservação, ONGs  e outros.
4. Os projetos estão em andamento. Até o momento foram desenvolvidos os seguintes materiais: Jogos de tabuleiro (Eu sou um bugio e Febre amarela), Jogo de memória com os primatas ameaçados no Brasil; Atividades de Jogo dos 7 erros, Liga-Pontos, colorir o bugio, Mapa do Brasil em chapa galvanizada para atividade com imãs com fotos dos primatas ameaçados no Brasil (layout dos materiais desenvolvidos encontra-se em anexo). A comunidade atendida pelo Projeto Bugio através de palestras em unidades de ensino foi de 901 pessoas entre agosto e dezembro de 2018, e 1033 entre janeiro e julho de 2019.</t>
  </si>
  <si>
    <t>1. Mobilização de recursos humanos para realização das
atividades em campo
2.  Não compilação dos resultados das ações realizadas.  Falta de articulação entre o articulador e colaboradores. Execução parcial da Ação.
3. Falta de apoio financeiro para deslocamento de pessoal e grande tiragem dos materiais desenvolvidos.</t>
  </si>
  <si>
    <t>1. Hélia Piedade; 2. Luiz Paulo Ferraz; 3. Cecília Pessutti; 4. Zelinda Hirano</t>
  </si>
  <si>
    <t>1. Cães e gatos SP - Projeto com excelente aceitação das comunidades, com efetivo ganho de imagem positiva para os gestores da UCs, estimulo do interesse da população acerca das questões das interações entre fauna doméstica e silvestre, instrumento de mapeamento e identificação de áreas com indícios de caçadores que utilizam cães, inserção do tema para discussão nas escolas dos bairros de entorno das unidades de conservação.</t>
  </si>
  <si>
    <t>5. Avaliar e mitigar os impactos de doenças de importância para a conservação de primatas e preguiças da mata atlântica</t>
  </si>
  <si>
    <t>5.1</t>
  </si>
  <si>
    <t xml:space="preserve">Desenvolver uma vacina para febre amarela para primatas </t>
  </si>
  <si>
    <t>Vacina Desenvolvida</t>
  </si>
  <si>
    <t>Eficácia da vacina estimada</t>
  </si>
  <si>
    <t>Alcides Pissinatti (CPRJ/INEA)</t>
  </si>
  <si>
    <t>Marcos Freire (FIOCRUZ), Adriana Grativol (AMLD), Carlos Ruiz (UENF), Zelinda Hirano (FURB), Alessandro Romano (MS/SVS), Andre Tavares da Silva (FIOCRUZ); Luciane Gaspar (FIOCRUZ); Renato Marchevsky (FIOCRUZ); Sheila Maria Barbosa de Lima (FIOCRUZ); Equipe do CPRJ (INEA), Hercílio Higino da Silva Filho (Projeto Bugio), Amanda Peruchi (Projeto Bugio)</t>
  </si>
  <si>
    <t>Guapimirim, Rio de Janeiro</t>
  </si>
  <si>
    <t>Estado do Rio de Janeiro</t>
  </si>
  <si>
    <t>pesquisa com mld em fase inicial as ser conduzida na UENF com animais a serem translocados</t>
  </si>
  <si>
    <t>Relatório de resultados preliminares utilizando a vacina já existente para uso humano</t>
  </si>
  <si>
    <t>Recursos e licenciamento</t>
  </si>
  <si>
    <t>Alcides Pissinatti
Mônica Montenegro</t>
  </si>
  <si>
    <t>5.2</t>
  </si>
  <si>
    <t>Sistematizar informações de doenças de importância para a conservação de primatas e preguiça do PAN e integra-las ao banco do Centro de Informações em Saúde Silvestre (SISSGeo-Fiocruz)</t>
  </si>
  <si>
    <t xml:space="preserve">Banco de Dados com informações das doenças (de importância para a conservação, à saúde pública e de interesse ciêntífico) dos primatas e das preguiças do PAN, disponível para consulta pública. </t>
  </si>
  <si>
    <t xml:space="preserve">Banco de dados com registro de doenças (de importância para a conservação, à saúde pública e de interesse ciêntífico) dos primatas e das preguiças do PAN, disponível para consulta pública. </t>
  </si>
  <si>
    <t>Alessandro Romano (MS/SVS)</t>
  </si>
  <si>
    <t>Zelinda Hirano (FURB); Alcides Pissinatti (CPRJ); Thaís Guimarães (SIMA-SP/CFB); Adriana Nunes (IMA-SC), Adriana Grativol (AMLD), Claudia Igayara (Zoo Guarulhos/SZB), Sérgio Mendes (INMA), Helia Maria Piedade (SIMA-SP/CFB/DeFau); Marina G. Bueno (PIBSS/Fiocruz); Eric Thal (DEPAVE/SVMA Secretaria do Verde e Meio Ambiente da cidade de São Paulo); Adriano Pinter dos Santos (SES-SP/SUCEN-DELAB ); Luis Filipe Mucci (SES-SP/SUCEN-DELAB ); Bruno Petri (CRAS PET - Centro de Recuperação de Animais Silvestres do Parque Ecológico do Tietê); José Luiz Catão Dias (FMVZ-USP); Lilian Silva Catenacci (UFPI), Gustavo Henrique Pereira Gonçalves (FURB)</t>
  </si>
  <si>
    <t>Brasil</t>
  </si>
  <si>
    <t>Região alvo do PAN</t>
  </si>
  <si>
    <t>Buscar alternativas para realizar:
1) Seminário de enfermidades infeciosas dos Pimatas e da Preguiça do PAN para intergração de pesquisadores e instituições envolveidas em linhas de pesquisa e/ou atuação na área de interesse para lançamento e debate sobre a proposta de estabelecer um "Sítio de agregação de dados sobre enfermidades (de importância para a conservação, à saúde pública e de interesse ciêntífico) dos primatas e das preguiças do PAN."
2) Integrar os temas e representantes do seminário no curso de vigilância integrada de enfermidades (de importância para a conservação, à saúde pública e de interesse ciêntífico) dos primatas e da preguiça do PAN."</t>
  </si>
  <si>
    <t>Obtenção de recurso e planejamento, mas aguarda autorização e agenda para execução do "Seminário de enfermidades infeciosas dos Primatas e da Preguiça do PAN para intergração de pesquisadores e instituições, que visa integrar os temas e representantes do seminário no curso de vigilância integrada de enfermidades (de importância para a conservação, à saúde pública e de interesse ciêntífico) dos primatas e da preguiça do PAN."</t>
  </si>
  <si>
    <t>Mudança de gestão, aprovação de orçamento e validação por gestores atuais;</t>
  </si>
  <si>
    <t>Alessandro Romano</t>
  </si>
  <si>
    <t xml:space="preserve">Validar proposta e o financiamento </t>
  </si>
  <si>
    <t>5.3</t>
  </si>
  <si>
    <t>Articular a criação e implantação de laboratórios regionais  de análises clínicas e laboratórios de patologia voltados para o diagnóstico de doenças selvagens (incluindo análises toxicológicas) em especial primatas não humanos e preguiças</t>
  </si>
  <si>
    <t>Laboratório de Referência em diagnósticos criado</t>
  </si>
  <si>
    <t>Laboratório credenciado pelo Ministério da Saúde</t>
  </si>
  <si>
    <t xml:space="preserve"> Adriana Nunes (IMA-SC)</t>
  </si>
  <si>
    <t>Zelinda Hirano (FURB), Liliane Milanelo (CRAS PET - Centro de Recuperação de Animais Silvestres do Parque Ecológico do Tietê); Lilian Silva Catenacci (UFPI), Alcides Pissinatti (CPRJ/INEA), Sheila Franscisco (Projeto Bugio), Amanda Peruchi (Projeto Bugio), Gustavo Henrique Pereira Gonçalves (FURB).</t>
  </si>
  <si>
    <t>Grupo presente na oficina</t>
  </si>
  <si>
    <t>Adriana Nunes informou que a Coordenação de Fauna do IMA agora está ligada à Gerência de Biodiversidade e Florestas, conforme a reforma administrativa do estado, e ela está como coordenadora do Parque Estadual do Rio Vermelho, onde está situado o CETAS de SC. Como os PANs estão ligados à Gerência de Biodiversidade e Florestas, a gerente, Ana Cimardi, indicará um novo representante IMA-SC para atuar no PAN.
2. Consultar o Marcos Maes do IMA-SC sobre a possibilidade de haver ainda articulações para a criação e implantação dos laboratórios. Caso não persista esta iniciativa, excluir a ação.</t>
  </si>
  <si>
    <t>Caso não persista esta iniciativa em SC, excluir a ação.</t>
  </si>
  <si>
    <t>5.4</t>
  </si>
  <si>
    <t xml:space="preserve">Articular propostas de convênios entre Ministério da Saúde, Ministério do Meio Ambiente e Ministério da Agricultura, Pecuária e Abastecimento  para o estabelecimento de uma rede integrada de laboratórios para diagnóstico de doenças  silvestres (incluindo análises toxicológicas) em especial primatas não humanos e preguiças </t>
  </si>
  <si>
    <t>Convênios estabelecidos</t>
  </si>
  <si>
    <t>Leandro Jerusalinsky (ICMBio/CPB)</t>
  </si>
  <si>
    <t>Alessandro Romano (MS/SVS), Zelinda Hirano (FURB), Marina G. Bueno (PIBSS/Fiocruz), Alcides Pissinatti (CPRJ/INEA)</t>
  </si>
  <si>
    <t>Não houve avanços para formalização de acordo de cooperação. Parceria entre ICMBio/CPB e GT ARBO/MS continua, especialmente para capacitações, expedições para vigilância ativa, produção de materiais (p.ex. guia de vigilância, protocolos) e algumas análises.</t>
  </si>
  <si>
    <t xml:space="preserve">Provocar uma reunião com representantes do Ministério da Saúde, Ministério do Meio Ambiente e Ministério da Agricultura, Pecuária e Abastecimento. </t>
  </si>
  <si>
    <t>5.5</t>
  </si>
  <si>
    <t>Integrar, divulgar e estimular o uso de protocolos de investigação de doenças e morte de táxons do PAN, otimizando a utilização do material biológico</t>
  </si>
  <si>
    <t>Protocolos integrados elaborados e divulgados</t>
  </si>
  <si>
    <t>Protocolos sendo utilizados</t>
  </si>
  <si>
    <t>Alcides Pissinatti (CPRJ/INEA);  Leandro Jerusalinsky (ICMBio/CPB); , Marcio Port Carvalho (IF/SP), Zelinda Hirano (FURB), Thaís Guimarães Luiz (SIMA-SP/CFB); Luciana Guerra (DEPAVE/SVMA Secretaria do Verde e Meio Ambiente da cidade de São Paulo); Bruno Petri (CRAS PET); José Luiz Catão Dias (FMVZ-USP); Lilian Silva Catenacci (UFPI), Ana Júlia Dutra Nunes (Univille)</t>
  </si>
  <si>
    <t>Integrar os protocolos do MS/SVS e ICMBio/CPB
Estimular inclusive em projetos em andamento</t>
  </si>
  <si>
    <t>1. Cerca de 20  funcionários da vigilância epidemiológica municipal da região do Vale do Ribeira e litoral sul de SP capacitados para a coleta de material de PNH para investigação de febre amarela, e sensibilizados quanto à importância dos dados obtidos para a conservação das espécies de primatas.
2. Cerca de 40 médicos veterinários capacitados para a realização de necropsias de PNH, a maioria funcionários da vigilância epidemiológica de municípios do Estado de SP.
3. Divulgação do curso pela FMVZ/USP: http://comunica.fmvz.usp.br/treinamento/
4. Planilha "Sugestões DeFau - Revisão Guia Vigil PNH_07ago18.xlsx"
5. Foram efetuadas 16 necropsias de bugios-ruivos entre agosto e dezembro de 2018. Entre janeiro e início de julho de 2019, foram efetuadas treze necropsias de bugios-ruivos, e uma necropsia de um sagui. Todas notificadas de forma imediata</t>
  </si>
  <si>
    <t>1. Os únicos protocolos existentes para divulgação, com previsão de destino das amostras coletadas, eram: A. protocolo para diagnóstico de febre amarela pelos laboratórios de referência; B. protocolo do CPB/ICMBio para análises genético-moleculares. Os profissionais capacitados pareceram sensibilizados para a importância da investigação de outras doenças que não apenas FA, mas não existe uma rede laboratorial articulada para justificar o esforço de coleta, e de forma geral os municípios apresentam muita limitação de funcionários e recursos para a execução das investigações de epizootias. 
3. Participantes dos cursos teóricos realizados em 2018 colocaram ao CRMV-SP algumas dúvidas técnicas e jurídicas que até o momento não foram respondidas pelo ICMBio e pelo Ministério da  Saúde (CRMV-SP realizou consulta via ofício) como, por exemplo, a legalidade.
4. Falta de apoio financeiro e falta de capacitação mínima com conceitos básicos e técnicos para a coleta, armazenamento e transporte de material biológico.</t>
  </si>
  <si>
    <t>Thaís Luís; Zelinda Hirano</t>
  </si>
  <si>
    <t>1 e 2. Avaliar se esta atividade é realmente compatível com a ação 5.5., pois os únicos protocolos existentes para divulgação, com previsão de destino das amostras coletadas, eram: A. protocolo para diagnóstico de febre amarela pelos laboratórios de referência; B. protocolo do CPB/ICMBio para análises genético-moleculares.
2. A demora no retorno dos diagnósticos dos laboratórios de referência promove um atraso na compreensão da situação epidemiológica e delay nas ações de prevenção.
3. Verificar com o CEVS/RS o andamento das capacitações no estado.
4. MS, MMA  e colaboradores do PAN PPMA criar uma chave de decisão de animais mortos e moribundos com protocolos mínimos associados; 
5.Identificar bancos de armazenamento de materiais biológicos de primatas que possam receber e inclui-los nos protocolos de coleta do guia + protocolos de coleta e envio.</t>
  </si>
  <si>
    <t xml:space="preserve">Integrar e divulgar protocolos para investigação de doenças e morte de táxons do PAN (otimizando a utilização do material biológico coletado) e estimular a sua aplicação através de capacitações </t>
  </si>
  <si>
    <t>5.6</t>
  </si>
  <si>
    <t>Realizar estudos de impacto da Febre amarela nos táxons afetados</t>
  </si>
  <si>
    <t>Estudos de impacto do surto de febre amarela em diferentes táxons dos primatas e da preguiça do PAN.</t>
  </si>
  <si>
    <t xml:space="preserve">Banco de dados com registro e acompanhamento dos estudos, pesquisadores e instituições q do impacto do surto da febre amarela nos primatas e na preguiças do PAN. </t>
  </si>
  <si>
    <t xml:space="preserve">Alcides Pissinatti (CPRJ/INEA), Joana Zorzal (UFES); Júlio César Bicca-Marques (PUC-RS), Luís Paulo Ferraz (AMLD), Marcio Port Carvalho (IF/SP), Fabiano Melo (UFV), Thaís Guimarães Luiz (SIMA-SP/CFB), Dilmar Alberto Gonçalves de Oliveira (SIMA-SP/CFB/DeFau); Marcello S. Nardi (DEPAVE/SVMA-sp); Roberta Marcatti (FCMSCSP Faculdade de Ciências Médicas da Santa Casa de São Paulo - pesquisadora do Programa de Saúde Coletiva); Paulo Castro (CENP/IEC - Centro Nacional de Primatas/Instituto Evandro Chagas) </t>
  </si>
  <si>
    <t xml:space="preserve">Buscar alternativas para realizar:
1) Seminário de estudos dos impactos da febre amarela e outras enfemidades infecciosas em Pimatas e Preguiças para intergração de pesquisadores e instituições envolvidas em linhas de pesquisa, trabalho ou atuação para integração e debate sobre os impactos da febre amarela (e outras enfermidades?) à conservação dos primatas e preguiças do PAN." ."
2) Elaborar um banco de dados para registro e acompanhamento dos estudos, pesquisadores e instituições envolvidos em linhas de pesquisas, trabalho ou atuação para registro e acompanhamento dos estudos sobre o impacto da febre amarela (e outras enfermidades?) à conservação dos primatas e preguiças do PAN." </t>
  </si>
  <si>
    <t>1. Realizada pela SUCEN-SP pesquisa entomológica no Ariri, área de ocorrência do L. caissara (arquivo "Ofício SUCEN_resultado pesquisa no PELC"); 2. Matriz de atividades do projeto (arquivo "L caissara - Matriz_Projeto_Aval_gerenciam_risco_FA_13dez18 Relação Atividades"). 2.  Retomada de campanhas maciças de vacinação no Litoral Norte de São Paulo, em especial nos municípios de Caraguatatuba e São Sebastião imunizando e informando a população local e turistas da Capital Paulista e Vale do Paraíba nos feriados e alta temporada de veraneio (dezembro, janeiro e fevereiro/2019)  https://saude.estadao.com.br/noticias/geral,caraguatatuba-pede-fechamento-de-parque-da-serra-do-mar-por-suspeita-de-febre-amarela,70002456626 ,  https://www.caraguatatuba.sp.gov.br/pmc/2018/09/caraguatatuba-segue-com-vacinacao-contra-febre-amarela-casa-a-casa/
http://g1.globo.com/sp/vale-do-paraiba-regiao/link-vanguarda/videos/t/edicoes/v/febre-amarela-e-preocupacao-em-caragua/6981363/ ); 3. Organização  evento para implantração programa integrado para conservação do bugio ruivo (A.g. clamitans) no contínuo Cantareira-SP.
3. O projeto Sentinelas da Mata que levantou os primatas afetados pela FA no Espírito Santo.
4. Artigo em elaboração</t>
  </si>
  <si>
    <t>1. Vigilância de epizootias de PNH deficiente no município de Cananéia-SP, um dos dois municípios abrangidos pela área de ocorrência do L. caissara (o outro é Guaraqueçaba-PR, onde não houve relato de falha na vigilâcia). A mesma realidade foi observada na maioria dos municípios do ESP em relação à capacidade de atendimento e investigação das ocorrências de PNH mortos. A vigilância deficiente prejudica a obtenção de dados sobre o impacto da doença para os diferentes táxon. 2. Mudança de gestão de governo prejudicou o avanço da atividade de "realização de expedição do Min. Saúde, de vigilância ativa de febre amarela em PNH, na área de ocorrência do L. caissara". Pretende-se avaliar a pertinência de retomada/adaptação da atividade junto ao Min. Saúde. 3. Para o caso específico da vigilância na serra do Mar dificuldade com o relevo  acidentado. 4. Nas ações relativas ao programa conservação bugios-ruivo Cantareira, incompatibilidade de agendas dos técnicos dos principais órgãos envolvidos para participação em evento(julho 2019) e necessidade de remarcação para agosto/2019. 5. Mudança de gestão, aprovação de orçamento e valiação por gestores atuais;
6. Neste momento alunos de pós-graduação estão envolvidos com o refinamento desses dados (Joana Zorzal)</t>
  </si>
  <si>
    <t>Thaís Guimarães; Dilmar Oliveira; Márcio Port; Alessandro Romano; Joana Zorzal</t>
  </si>
  <si>
    <t>1. De forma geral, recomenda-se realizar censo de primatas nas áreas afetadas pela circulação da febre amarela, de preferência onde houver estimativas de densidade/tamanho populacional anteriores ao surto de FA.
2. Validar proposta e o finaciamento (alessandro)
3. Avaliar os resultados obtidos e o segmento do projeto.
4. Existe uma proposta de início dessa anállse na região do muriqui-do-sul em SP, comparando áreas mais fragmentadas e contínuas.
5. Proposta da FF SP de estudar o impacto da FA no Estado de SP e projeto para avaliar o impacto da FA na Cantareira e alternativa de manejo para mitigar os impactos.
6. Inferência de táxons acometidos (CPB e MS)</t>
  </si>
  <si>
    <t>5.7</t>
  </si>
  <si>
    <t>Relatórios de análise de risco de doenças para os táxons alvo</t>
  </si>
  <si>
    <t>identificar as doenças de maior importância para o manejo  e conservação dos táxons alvo</t>
  </si>
  <si>
    <t>Claudia Igayara (Zoo Guarulhos/SZB)</t>
  </si>
  <si>
    <t>Alcides Pissinatti (CPRJ/INEA), Zelinda Hirano, (FURB), Carlos Ruiz (UENF), Márcia Jardim (FZBRS), José Reck Jr. (Instituto de Pesquisas veterinárias Desidério Finamor (IPVDF)-FEPAGRO), Alessandro Romano (MS/SVS), Thaís Guimarães Luiz (SIMA-SP/CFB); Marina G. Bueno (PIBSS/Fiocruz); Eric Thal (DEPAVE/SVMA-sp); Adriano Pinter dos Santos (SES-SP/SUCEN-DELAB); Luis Filipe Mucci (SES-SP/SUCEN-DELAB); Bruno Petri (CRAS PET); Lilian Silva Catenacci (UFPI),  Danilo Simonini (UESC), Gustavo Henrique Pereira Gonçalves (FURB)</t>
  </si>
  <si>
    <t>Implementar  a ferramenta de Análise de Risco de Doenças - IUCN</t>
  </si>
  <si>
    <t>Thaís Luís; Dilmar Oliveira; Márcio Port; Alessandro Romano; Joana Zorzal</t>
  </si>
  <si>
    <t>5.8</t>
  </si>
  <si>
    <t>Articular e capacitar para a aplicação de protocolos integrados para a coleta e destinação de material biológico, inclusive para investigação de casos relacionados à Febre Amarela</t>
  </si>
  <si>
    <t xml:space="preserve">Protocolos integrados e Cursos de Capacitação  </t>
  </si>
  <si>
    <t>Pessoal capacitado para coleta e destinação de material biológico de primatas.</t>
  </si>
  <si>
    <t xml:space="preserve">Zelinda Hirano (FURB) </t>
  </si>
  <si>
    <t>CPB; Alessandro Romano (MS/SVS), Alcides Pissinatti (CPRJ/INEA), Adriana Nunes (IMA/SC), Adriana Grativol (AMLD), Marina G. Bueno (PIBSS/Fiocruz); Marcello S. Nardi (DEPAVE/SVMA-sp); Paulo Castro (CENP/IEC); José Luiz Catão Dias (FMVZ-USP); Lilian Silva Catenacci (UFPI); Danilo Simonini (UESC), Amanda Peruchi (Projeto Bugio), Julio César de Souza Jr. (Projeto Bugio), Gustavo Henrique Pereira Gonçalves (FURB), Ana Júlia Dutra Nunes (Univille)</t>
  </si>
  <si>
    <t>capacitação direcionada para FA pelo MS
capacitção para outros fins por outras instituições</t>
  </si>
  <si>
    <t>1. Treinamento prático e capacitação de médicos veterinários do serviço municipal de saúde para necropsia e coleta de material biológico de primatas. Participação de aproximadamente 40 veterinários de diferentes municípios
2. Produto da formação efetuada pela DIVE/Projeto Bugio: vinte profissionais atendidos entre eles, Biólogos, Policia Militar Ambiental, Médicos Veterinários, Acadêmicos (Eng. Florestal), carga horária 8h. Produto do III ESBPr: Obteve-se um total de cento e sessenta pessoas treinados para  "A Vigilância de Primatas não Humanos e a Febre Amarela no Brasil", carga horária total de vinte horas. Curso no Programa de Conservação do Bugio-Ruivo do Condomínio Perini Business Park promoveu treinamento de vinte profissinais.</t>
  </si>
  <si>
    <t>1. Determinar qual o fluxo das amostras e informações colhidas durante as necropsias realizados pelos veterinários durante a rotina. Para onde encaminhar amostras para banco genético, assim como outros achados, como parasitas etc, que poderiam compor um banco de dados voltados aos primatas, não apenas para a saúde humana.
2. Falta de apoio financeiro e dificuldade de adesão dos servidores do serviço de saúde.</t>
  </si>
  <si>
    <t>1. Marcello S. Nardi; 2. Zelinda Hirano</t>
  </si>
  <si>
    <t>1. CPB/ICMBio ou outro órgão deveria centralizar e viabilizar o recebimento e encaminhamento das amostras colhidas pelos veterinários dos municípios, de interesse aos táxons relacionados
2. Sugerimos que as formações para recursos humanos direcionados para profissionais da saúde, considerem convidar um primatólogo para apresentar as características comportamentais e morfológicas básicas dos primatas. Sugerimos, ainda, incluir essas capacitação como uma capacitação institucional para os servidores municipais e estaduais envolvidos com saúde básica.</t>
  </si>
  <si>
    <t>Agrupada com a 5.5</t>
  </si>
  <si>
    <t>5.9</t>
  </si>
  <si>
    <t xml:space="preserve">Identificar, avaliar e propor alternativas de manejo voltadas para prevenção, proteção e mitigação durante o surto de febre amarela </t>
  </si>
  <si>
    <t>Propostas de manejo alternativo identificadas e disponibilizadas</t>
  </si>
  <si>
    <t>Thaís Guimarães Luiz (SIMA-SP/CFB), CPB, Júlio Souza (Projeto Bugio), Alcides Pissinatti (CPRJ/INEA), Adriana Grativol (AMLD), Marcio Port Carvalho (IF/SP), Márcia Jardim (FZB), Alessandro Romano (MS/SVS), Sérgio Mendes (INMA), Dilmar Alberto Gonçalves de Oliveira (SIMA-SP/CFB/DeFau); Hélia Maria Piedade  (SIMA-SP/CFB/DeFau); Marcello;  S. Nardi (DEPAVE/SVMA-sp); Adriano Pinter dos Santos (SES-SP/SUCEN-DELAB); Luis Filipe Mucci (SES-SP/SUCEN-DELAB); Paulo Castro (CENP/IEC); Haroldo Furuya (CRAS PET - Centro de Recuperação de Animais Silvestres do Parque Ecológico do Tietê);  Danilo Simonini (UESC)</t>
  </si>
  <si>
    <t xml:space="preserve">2.Não realizada vacinação dos animais pelo estudo já possuir o numero amostral necessário, estar ainda em andamento, e a necessidade de manter o animal cativo por no mínimo dois anos;
3. Proposta do CPRJ em discussão
8 e 9. Orientações de repassadas pelo CPB ao ICMBio e ao Projeto Bugio
</t>
  </si>
  <si>
    <t>1. "Guia de Vigilância de Epizootias em Primatas Não Humanos e Entomologia Aplicada à Vigilância da Febre Amarela" (Min. Saúde) não prevê eventualidade de necessidade de manejo para fins de conservação. De acordo com o guia, "Primatas encontrados mortos ou doentes, não devem ser removidos do local. Os procedimentos de coleta de amostras devem ser realizados a campo, evitando o transporte de animais e minimizando os riscos biológicos envolvidos no procedimento”.
2.  Falta de apoio financeiro e falta de capacitação mínima com conceitos básicos e técnicos para a coleta, armazenamento e transporte de material biológico.</t>
  </si>
  <si>
    <t xml:space="preserve"> 1. Thaís Luís/ Dilmar Oliveira / Hélia Piedade; 2. Marcello S. Nardi; 3. Zelinda Hirano</t>
  </si>
  <si>
    <t>1. Dependendo do avanço das discussões sobre alternativas de manejo para prevenção, proteção e mitigação durante o surto de febre amarela, o guia de vigilância de epizootias em primatas do MS precisará ser atualizado. 
2. A demora no retorno dos diagnósticos dos laboratórios de referência promove um atraso na compreensão da situação epidemiológica e delay nas ações de prevenção.
3. Manejo realizado pelo zoo de SP da retirada de indivíduos da natureza e manutenção temporária em cativeiro</t>
  </si>
  <si>
    <t>6. Desenvolver Estratégias de comunicação, sensibilização ambiental e de articulação multissetorial que favoreçam a conservação dos táxons alvo</t>
  </si>
  <si>
    <t>6.1</t>
  </si>
  <si>
    <t xml:space="preserve">Articular o fortalecimento da gestão das UCs com ocorrência do mico-leão-de-cara-preta, especialmente o PARNA de Superagui </t>
  </si>
  <si>
    <t>Desenvolver Programa Integrado para conservação da espécie;
Reunião Extraordinária do Conselho de cada UC/Mosaico ou Seminário específico para apresentação do PAN, realizados</t>
  </si>
  <si>
    <t>Estabelecer objetivos e ações específicas para conservação do mico nas áreas das UC
Envolvimento dos atores locais nas ações do PAN</t>
  </si>
  <si>
    <t>Mitzi Oliveira da Silva (ICMBio/PARNA Superagui)</t>
  </si>
  <si>
    <t>Thaís Guimarães Luiz (SIMA-SP/CFB); Guadalupe Vivekananda (OC2); Elenise Sipinski (SPVS); Emygdio Monteiro Filho (UFPR, IPeC); Roberto Fusco (UFPR); Shana Bittencourt (ICMBio/PARNA Superagui); Bianca Ingberman (IPEC), Alexandre Amaral Nascimento (UEMG)Marcio Port Carvalho (IF/SP), Edson Montilha (SIMA-SP/FF)</t>
  </si>
  <si>
    <t>Parque Nacional do Superagui incluindo  Ilha do Superagui e Vale do Rio dos Patos;  e Ariri (SP)</t>
  </si>
  <si>
    <t>Mosaico Jacupiranga (a confirmar) (SP); Mosaico Lagamar (PR)</t>
  </si>
  <si>
    <t>Envolver atores chave que não estejam representados nos Conselhos. Envolver comunidades locais em ações de gestão relacionadas ao monitoramento de biodiversidade. Utilizar metodologias participativas nas ações que houver envolvimento das comunidades locais.</t>
  </si>
  <si>
    <t>1. Thaís Guimarães Luis (SMA-SP/CBRN/DeFau), Márcio Port, Edson; 2.
Mitzi Oliveira (ICMBio); 3. Elenise Sipinski</t>
  </si>
  <si>
    <t>1. Equipe do DeFau/CFB/SIMA-SP realizou o esforço de campo que foi possível no período de ago a dez/18, pois neste período ainda não havia sido possível à SPVS iniciar os trabalhos a campo.
2. Contato inicial com os conselheiros para informar sobre o PAN 
3. O projeto iniciou as ações na região do Ariri, mas tem previsão de atuar também no Parque do Superagui, a partir do segundo semestre.  Optamos em iniciar no Ariri devido ao conhecimento dos moradores locais em relação a espécie e a área de uso e ao apoio recebido pelas instituições paulistas. O projeto conta com diferentes parceiros, tais como: DeFau/CFB/SIMA-SP, Fundação Florestal, ICMBio, Fiocruz, IPEC, Zoológico de Guarulhos e Fundação Zoo de São Paulo.
4.Thaís e Tise irão complementar as informações sobre o andamento da ação</t>
  </si>
  <si>
    <t>Implementação do programa para articulação das Ucs</t>
  </si>
  <si>
    <t>6.2</t>
  </si>
  <si>
    <t>Plano de comunicação elaborado</t>
  </si>
  <si>
    <t>Comunidades locais, poder público e atores sociais diversos envolvidos com a execução do PAN</t>
  </si>
  <si>
    <t>Márcia Nogueira (ICMBio/REBIO Mata Escura)</t>
  </si>
  <si>
    <t>Rodrigo  Salles de Carvalho (PREA); Alessandro Antunes da Silva (PREA), Mara Marques (Comissão Pró-Primatas SP), Luccas Longo (SVMA Secretaria do Verde e Meio Ambiente da cidade de São Paulo); José Alberto Gonçalves Pereira (Jornalista e Consultor em Sustentabilidade), Marcus Gomes (ICMBio/PARNASO), Isabela Deiss (ICMBio/PARNASO)</t>
  </si>
  <si>
    <t>Plano deve conter ações de Educomunicação (ex: estimular produção de produtos de comunicação locais elaborados em conjunto com os atores do território)</t>
  </si>
  <si>
    <t xml:space="preserve">Ação não iniciada
</t>
  </si>
  <si>
    <t>Mônica Montenegro</t>
  </si>
  <si>
    <t>Incluir a Gabriela Rezende como colaboradora
Consultaremos a Gabriela do IPÊ para saber se ela tem interesse em articular a ação, caso contrário a ação será excluída.</t>
  </si>
  <si>
    <t>6.3</t>
  </si>
  <si>
    <t>Criar rede de informação rápida entre os atores do PAN visando a troca de informações imediatas sobre os táxons-alvo</t>
  </si>
  <si>
    <t>Grupo de e-mail e whatsapp "rápido" criado estritamente para assuntos do PAN</t>
  </si>
  <si>
    <t>Paralelamente um grupo de whatsapp pode auxiliar a comunicação rápida e efetiva do grupo</t>
  </si>
  <si>
    <t>Grupo do Whatsapp criado na 1ª Oficina de monitoria do PAN PPMA em agosto de 2019.</t>
  </si>
  <si>
    <t>6.4</t>
  </si>
  <si>
    <t xml:space="preserve">Mobilizar recursos para viabilizar a implementação do PAN, incluindo articulação com órgãos de fomento para direcionar financiamento das ações do PAN </t>
  </si>
  <si>
    <t>Editais voltado para financiamento de ações do PAN</t>
  </si>
  <si>
    <t>Carlos Ruiz (UENF), Zelinda Hirano (FURB), Sérgio Mendes (INMA), Marcus Gomes (ICMBio/PARNASO)</t>
  </si>
  <si>
    <t>Acessar os Ministérios Públicos Estaduais</t>
  </si>
  <si>
    <t>Incluir a Gabriela Rezende como colaboradora</t>
  </si>
  <si>
    <t>Projetos aprovados por instituições de fomento, Ações contempladas por financiamento</t>
  </si>
  <si>
    <t>6.5</t>
  </si>
  <si>
    <t xml:space="preserve">Desenvolver material didático pedagógico e de divulgação dos táxons-alvo do PAN </t>
  </si>
  <si>
    <t>Portal na internet "Primatas Ameaçados"; "Kit primata intinerante"</t>
  </si>
  <si>
    <t>Montar uma página na internet sobre Primatas Ameaçados e disponibilizar o kit para instituições.</t>
  </si>
  <si>
    <t>Zelinda Hirano (FURB)</t>
  </si>
  <si>
    <t>Maria Cornélia Mergulhão (UNIP-Sorocaba), Cecília Pessutti (ZOO-Sorocaba), Camila R. Cassano (UESC), Keroline (Prefeitura Boituva), Samantha Bitencourt (SZB), Nandia Xavier (AMLD), Sheila Franscisco (Projeto Bugio), Aline Naíssa Dada (Projeto Bugio), Ana Júlia Dutra Nunes (Univille), Sérgio Mendes (INMA), Márcia Nogueira (RBME), Rodrigo  Salles de Carvalho (PREA); Alessandro Antunes da Silva (PREA), Hélia Maria Piedade (SIMA-SP/CFB/DeFau); Brígida G. Fries (DEPAVE/SVMA-SP); Luccas Longo (SVMA - sp); Miriam Milanello (Secretaria Municipal de Educação de São Paulo), Isabela Deiss (ICMBio/PARNASO)</t>
  </si>
  <si>
    <t>Blumenau - SC, Sorocaba-SP, Boituva, Almenara e Jequitinhonha (MG – RBME)</t>
  </si>
  <si>
    <t>Todo o bioma Mata Atlântica.</t>
  </si>
  <si>
    <t>O site deverá ser desenvolvido juntamente com o CPB, e os kits deverão ser digitalizados e impressos voltados a cada região inclusa no PAN.</t>
  </si>
  <si>
    <t>Falta de apoio financeiro para deslocamento de pessoal e grande tiragem dos materiais desenvolvidos.</t>
  </si>
  <si>
    <t>1. Hélia Piedade
2. Zelinda Hirano
3. Camila R. Cassano
4. Robson Hack
5. Maurício Talebi
Rodrigo Carvalho (PREA)</t>
  </si>
  <si>
    <t>1. Incluir a Gabriela Rezende como colaboradora
2. O projeto contará com parceria da Universidade Estadual de Santa Cruz e Zoológico da Antuérpia (através do projeto BioBrasil). 
3. Na BA, saiu uma Resolução do CEPRAM inserindo ações do PANs nas condicionantes de EA nas licenças Ambientais de empreendimentos.
4. Será criada uma hashtag para vincular ações do PAN PPMA</t>
  </si>
  <si>
    <t>Incluir Gabriela Rezende (IPÊ)</t>
  </si>
  <si>
    <t>6.6</t>
  </si>
  <si>
    <t xml:space="preserve">Articular entre órgãos de saúde, meio ambiente e agricultura, a capacitação integrada de recursos humanos para investigação de doenças </t>
  </si>
  <si>
    <t>Cursos / Capacitações realizados</t>
  </si>
  <si>
    <t>Thaís Guimarães Luiz (SIMA-SP/CFB), Marcio Port Carvalho (IF/SP), Zelinda Hirano (FURB), Marianna Pinho (INEMA/BA), Marina G. Bueno (PIBSS/Fiocruz); Hélia Maria Piedade (SIMA-SP/CFB/DeFau); Marcello S. Nardi (DEPAVE/SVMA-sp); Roberta Marcatti (FCMSCSP); Adriano Pinter dos Santos (SES-SP/SUCEN-DELAB); Luis Filipe Mucci (SES-SP/SUCEN-DELAB); Lilian Silva Catenacci (UFPI)</t>
  </si>
  <si>
    <t>1. Material de divulgação (arquivo "Convite_Reunião Febre Amarela 28jun19"); Relatório sobre o evento e encaminhamentos está em elaboração, será disponibilizado posteriormente.
2. Produto da formação efetuada pela DIVE/Projeto Bugio: vinte profissionais atendidos entre eles, Biólogos, Policia Militar Ambintal, Médicos Veterinários, Acadêmicos (Eng. Florestal), carga horária 8h. Produto do III ESBPr: Obteve-se um total de cento e sessenta pessoas treinados para  "A Vigilância de Primatas não Humanos e a Febre Amarela no Brasil" carga horária total de vinte horas. Curso no Programa de Conservação do Bugio-Ruivo do Condomínio Perini Business Park promoveu treinamento de vinte profissinais.
3. 5 treinamentos e capacitações realizadas: PR (2), SC (1) e RS (2) e mais 3 planejados ainda em 2019, sendo BA (1), CBPr (1) e Região Nordeste (1)</t>
  </si>
  <si>
    <t>1. Pouco comprometimento do município de Cananéia com a atribuição de investigação de epizootias de PNH, dificultando o alcance de alguns dos objetivos pretendidos. 
2. Falta de apoio financeiro e dificuldade de adesão dos servidores do serviço de saúde.
3. Mudança de gestão, aprovação de orçamento e validação por gestores atuais;
4. Participação Limitada de tecnicos de meio ambiente, agircultura e conservação limitados.</t>
  </si>
  <si>
    <t>1. Material de divulgação (arquivo "Convite_Reunião Febre Amarela 28jun19"); Relatório sobre o evento e encaminhamentos está em elaboração, será disponibilizado posteriormente.
2. Produto da formação efetuada pela DIVE/Projeto Bugio: vinte profissionais atendidos entre eles, Biólogos, Policia Militar Ambiental, Médicos Veterinários, Acadêmicos (Eng. Florestal), carga horária 8h. Produto do III ESBPr: Obteve-se um total de 160 pessoas treinados para  "A Vigilância de Primatas não Humanos e a Febre Amarela no Brasil" carga horária total de vinte horas. Curso no Programa de Conservação do Bugio-Ruivo do Condomínio Perini Business Park promoveu treinamento de vinte profissinais.
3. 5 treinamentos e capacitações realizadas: PR (2), SC (1) e RS (2)+ e mais 3 planejados ainda em 2019, sendo BA (1), CSBP (1) e Região Nordeste (1)</t>
  </si>
  <si>
    <t>1. Avaliar se essa reunião técnica contribui para a ação 6.6., apesar de ter sido realizada em Cananéia, no contexto mais específico do Programa de Conservação do L. caissara.
2. Sugerimos que as formações para recursos humanos direcionados para profissionais da saúde, considerem convidar um primatólogo para apresentar as características comportamentais e morfológicas básicas dos primatas. Sugerimos, ainda, incluir essas capacitação como uma capacitação institucional para os servidores municipais e estaduais envolvidos com saúde básica.
3. Validar proposta e o financiamento para ações ainda não realizadas</t>
  </si>
  <si>
    <t>6.7</t>
  </si>
  <si>
    <t xml:space="preserve">Elaborar e divulgar de forma integrada informações sobre as doenças que impactem os táxons-alvo </t>
  </si>
  <si>
    <t>Campanhas integradas</t>
  </si>
  <si>
    <t>Difusão das informações para diferentes públicos, através de ferramentas de comunicação pertinentes para cada um deles</t>
  </si>
  <si>
    <t>Joana Nodari (UFES)</t>
  </si>
  <si>
    <t>Carlos Ruiz (UENF), Márcia Jardim (FZBRS), Hélia Maria Piedade (SIMA-SP/CFB/DeFau); Eric Thal (DEPAVE/SVMA-sp); Luciana Guerra (DEPAVE/SVMA-sp); Lilian Silva Catenacci (UFPI), Márcia Chame (FIOCRUZ)</t>
  </si>
  <si>
    <t>Toda a extensão do PAN</t>
  </si>
  <si>
    <t>Àreas identificadas na ação 1.1</t>
  </si>
  <si>
    <t>colocar conteudo num blog sobre saguis e sobre FA</t>
  </si>
  <si>
    <t>1. Nova versão do álbum disponível em versão digital (.pdf)
2. Páginas dedicadas à febre amarela e/ou primatas de âmbito estadual  (Facebook)
3. Projeto submetido</t>
  </si>
  <si>
    <t xml:space="preserve">1. Ausência de recursos para impressão da publicação.
2. O próximo passo a ser tomado deve ser a unificação das ações e divulgação dos trabalhos realizados ao longo da Mata Atlântica.  </t>
  </si>
  <si>
    <t>1. Hélia Piedade; 2. Joana Zorzal Nodari (UFES); 3. Camila Cassano; 4.Mônica Montenegro</t>
  </si>
  <si>
    <t xml:space="preserve">1. Captação de recursos para impressão de novos exemplares do material educativo 
2. Recomendação seria a criação de alguma mídia social que pudesse ser divulgado todo o trabalho desse PAN, incluindo o item dessa ação. 
5. 4 propostas de solicitação de fomento voltadas para muriqui-do-sul em SP.
6. Proposta de Educação relacionada à FA em parceria com Fundação Fritz Muller
</t>
  </si>
  <si>
    <t>6.8</t>
  </si>
  <si>
    <t>Estimular ciência cidadã para auxiliar na identificação das  localidades de ocorrência dos táxons-alvo e potencialidades e ameaças pra sua conservação, inclusive com a popularização do SISGeo</t>
  </si>
  <si>
    <t>Oficinas de treinamento dos instrumentos de ciência cidadã realizadas</t>
  </si>
  <si>
    <t>Aumento dos registros dos táxons alvo através de instrumentos de ciência cidadã</t>
  </si>
  <si>
    <t xml:space="preserve">Joana Zorzal (UFES); Rodrigo  Salles de Carvalho (PREA); Alessandro Antunes da Silva (PREA); Carlos Ruiz (UENF); Márcia Chame (Fiocruz), Fabiano Melo (UFV), Márcia Nogueira (RBME), Thaís Guimarães Luiz (SIMA-SP/CFB); Miriam Milanello (Secretaria Municipal de Educação de São Paulo); Maria de Lourdes Rocha Freire (SIMA-SP/CEA - Coordenadoria de Educação Ambiental), Carlos A. M. Silva (Ecologic Bike) </t>
  </si>
  <si>
    <t>Almenara e Jequitinhonha (MG – RBME)</t>
  </si>
  <si>
    <t>Rebio Mata Escura</t>
  </si>
  <si>
    <t xml:space="preserve">1. Material de divulgação (arquivo "Cartaz_Oficina Febre Amarela 29jun19"); Relatório sobre o evento e encaminhamentos está em elaboração, será disponibilizado posteriormente.
</t>
  </si>
  <si>
    <t>1. Pouco comprometimento do município de Cananéia com a atribuição de investigação de epizootias de PNH, dificultando o alcance de alguns dos objetivos pretendidos.
2. A metodologia e a estratégia para o estabelecimento da ciência cidadã ainda está incipiente e é de difícil organização.</t>
  </si>
  <si>
    <t>Thaís Luís; Maria de Lourdes Rocha Freire (SIMA-SP/CEA - Coordenadoria de Educação Ambiental); Alessandro Romano; Rodrigo Carvalho, Fernanda Tabacow, Rodrigo Carvalho (PREA)</t>
  </si>
  <si>
    <t>PLANEJAMENTO DE NOVAS AÇÕES</t>
  </si>
  <si>
    <t>NOVAS AÇÕES:</t>
  </si>
  <si>
    <t>OBJETIVO ESPECÍFICO</t>
  </si>
  <si>
    <t>INSERIR O NOME DO OBJETIVO ESPECÍFICO</t>
  </si>
  <si>
    <t>Inserir nova ação</t>
  </si>
  <si>
    <t>OBJETIVO</t>
  </si>
  <si>
    <t>PLANO DE AÇÃO NACIONAL DE CONSERVAÇÃO DE ESPÉCIES AMEAÇADAS DE EXTINÇÃO - PAN</t>
  </si>
  <si>
    <t>PAINEL DE GESTÃO DO PAN</t>
  </si>
  <si>
    <t>RESUMO DA SITUAÇÃO DAS AÇÕES DO PAN</t>
  </si>
  <si>
    <t>SITUAÇÃO ATUAL DAS AÇÕES - 1ª MONITORIA (2019)</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</si>
  <si>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</si>
  <si>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</si>
  <si>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</si>
  <si>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</si>
  <si>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</si>
  <si>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</si>
  <si>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no período previsto</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</si>
  <si>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</si>
  <si>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</si>
  <si>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</si>
  <si>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</si>
  <si>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</si>
  <si>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</si>
  <si>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</si>
  <si>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</si>
  <si>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</si>
  <si>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</si>
  <si>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</si>
  <si>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</si>
  <si>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</si>
  <si>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</si>
  <si>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</si>
  <si>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</si>
  <si>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OBJETIVO 6</t>
  </si>
  <si>
    <t>Objetivo geral do PAN</t>
  </si>
  <si>
    <t>29 e 30 de outubro de 2020</t>
  </si>
  <si>
    <t xml:space="preserve">Ação não iniciada ou não finalizada no período previsto </t>
  </si>
  <si>
    <t>Jorge Luiz Nascimento (PARNASO), Marcio Port Carvalho (IF/SP), Robson Hack (Lactec), Maurício Talebi (UNIFESP), Márcia Jardim (FZBRS), Zelinda Hirano (FURB), Adriana Nunes (IMA/SC), Gabriela Rezende (IPÊ), Leonardo Silva (IPÊ), Gaston Giné (UESC), Kristel de Vleeschouwer (Royal Zoological Society of Antwerp), Adriano Chiarello (USP), Adriano Paglia (UFMG), Paloma Marques (UFMG), Fabiano Melo (UFV), Floriano Soto (INEMA/BA), Giulia Capucho (Instituto Pró-Muriqui), Suzan Mo (Instituto Pró-Muriqui), Rodrigo Salles de Carvalho (PREA), Dilmar Alberto Gonçalves de Oliveira (SIMA-SP/CFB/DeFau), Brígida G Fries (DEPAVE/SVMA Secretaria do Verde e Meio Ambiente da cidade de São Paulo); Leonardo Oliveira (UERJ)</t>
  </si>
  <si>
    <t>Região dos municípios Santa Maria de Jetibá, Santa Teresa e Santa Leopoldina, ES (Bradypus torquatus);
 Para L. chrysopgus: bacias do Alto Paranapanema e Pontal do Paranapanema - SP</t>
  </si>
  <si>
    <t>1. Mapa da área de escopo: Região de Lontras e áreas imediatamente ao sul (Mico-leão-baiano);
2. Artigo científico: SANTOS, Paloma Marques et al. Living on the edge: Forest cover threshold effect on endangered maned sloth occurrence in Atlantic Forest. Biological Conservation, v. 240, p. 108264, dez. 2019. Disponível em: &lt;https://linkinghub.elsevier.com/retrieve/pii/S0006320719301855&gt;.
3. Tese: SANTOS, Paloma Marques. Avaliação da ocupação e da adequabilidade ambiental para a preguiça-de-coleira (Bradypus torquatus, Illiger 1811): uma abordagem multi-espacial e multi-temporal com contribuições para a conservação da biodiversidade. 2020. Universidade Federal de Minas Gerais. 247p. Disponível em: https://repositorio.ufmg.br/handle/1843/34059;
4. REZENDE, G.C.; SOBRAL-SOUZA, T.; CULOT, L. O uso de Modelos de Nicho Ecológico no planejamento de conservação de Leontopithecus chrysopygus, apresentado durante o simpósio “Primatas sob a perspectiva de seus nichos ecológicos” no XVIII Congresso Brasileiro de Primatologia, em 09 de novembro de 2019; 
5. Artigo Publicado, Rezende et al 2020 "Integrating climate and landscape models to prioritize areas and conservation strategies for an endangered arboreal primate"American Journal of Primatology;</t>
  </si>
  <si>
    <t>Não houve articulação para unir as informações que estão sendo analisadas/produzidas de forma independente pelos colaboradores, e gerar um produto do PAN como um todo.
Não há iniciativas neste sentido para todas as espécies.</t>
  </si>
  <si>
    <t>Kristel De Vleeschouwer (Royal Zoological Society of Antwerp); Zelinda Hirano (Projeto Bugio); Gastón Giné (UESC); Márcia Jardim (Museu de Ciências Naturais/FZB); Fabiano Melo (UFV); Felipe Brandão (Jardim Botânico do RJ)); Gabriela Rezende (IPÊ); Mônica Montenegro (CPB); Leonardo Oliveira (UERJ).</t>
  </si>
  <si>
    <t>pesquisas científicas com os táxons realizadas</t>
  </si>
  <si>
    <t>Giulia Capucho (Instituto Pró-Muriqui -SP), Suzan Mo (Instituto Pró-Muriqui -SP), Marcio Port Carvalho (IF/SP), Márcia Jardim (FZB), Camila R. Cassano (UESC), Adriano Chiarello (USP), Adriano Paglia (UFMG), Paloma Marques (UFMG), Joana Zorzal Nodari (UFES), Maurício Talebi (UNIFESP), Rodrigo Salles de Carvalho (PREA), Brígida G. Fries (DEPAVE/SVMA-SP); Mariana Landis (Instituto Manacá), Guadalupe Vivekananda (SPVS), Elenise Sipinski (SPVS), Emygdio Leite de Araújo Monteiro Filho (UFPR e IPeC); Roberto Fusco (UFPR e IPeC); Shanna Bittencourt (PARNA Superagui); Bianca Ingberman (IPeC); Alexandre Amaral Nascimento (UEMG); Gabriela Rezende (IPÊ).</t>
  </si>
  <si>
    <t>Unidades de Conservação do Estado de São Paulo
 Região de Santa Maria de Jetibá, Santa Teresa e Santa Leopoldina, ES (Bradypus torquatus)
 MLCP: Ariri (cananéia) e ParNa Superagui (Guaraqueçaba);
 bacias do Alto Paranapanema e Pontal do Paranapanema - SP</t>
  </si>
  <si>
    <t>Ariri (cananéia) e ParNa Superagui (Guaraqueçaba) - PR; MLP: fragmentos com diferentes tamanhos ao longo da distribuição</t>
  </si>
  <si>
    <t>Márcia Jardim (Museu de Ciências Naturais/FZB); Gastón Giné (UESC); Marcio Port Carvalho (Instituto Florestal de SP); Robson Hack (Lactec); Fabiano Melo (UFV); Shanna Bittencourt (ICMBio/ NGI Antonina-Guaraqueçaba); Gabriela Rezende (IPÊ); Maurício Talebi (UNIFESP); Leonardo Oliveira (UERJ).</t>
  </si>
  <si>
    <t>habitat das espécies do PAN ampliado e corredores florestais conectando fragmentos plantados ou em processo de recuperação. Medida em hectares</t>
  </si>
  <si>
    <t>Savana Nunes (IEMA/ES), Jorge Nascimento (ICMBio/PARNASO), Leonardo Oliveira (UERJ), Marianna Pinho (INEMA/BA), Letícia Brandão (APA Mananciais do rio Paraíba do Sul), Maria Otávia Crepaldi (Univasf/IFBA), Renato Crouzeilles (IIS e PUC/RJ - CSRio); Pietro Scarascia (Instituto Manacá), Gabriela Rezende (IPÊ)</t>
  </si>
  <si>
    <t>1. Na região do Pontal do Paranapanema, a principal dificuldade para implementação, além da disponibilidade de recursos para plantio e manutenção, é a liberação das áreas a serem restauradas por parte dos proprietários, uma vez que, no caso do corredor norte, são mais de 10 propriedades envolvidas;
2. O LEAC/UESC contribui com os projetos coordenados pela Flávia Miranda e Carlos com a Preguiça-de-coleira, mas tivemos os recursos congelados da Universidade pelo Governo Estadual devido à COVID. Os alunos de mestrado estão com dificuldades de desenvolver os estudos.</t>
  </si>
  <si>
    <t>Associação Mico-leão-dourado; Leonardo Oliveira (UERJ). Gabriela Rezende (IPÊ); Gatón Giné (UESC).</t>
  </si>
  <si>
    <t xml:space="preserve">1. Pontal do Paranapanema: o plano do corredor norte corresponde a cerca de 1500 ha a serem restaurados (previstos para um prazo de 5 a 10 anos, a depender da disponibilidade de recursos), que estabelecerá uma área contínua de +45.000ha e conectará todas as populações de mico-leão-preto no Pontal do Paranapanema, ampliando o habitat disponível para o mico-leão-preto.
2. Karen Strier informa da possibilidade de financiamento externo para o projeto de conectividade da Mata do Sossego até Caratinga.
3. Para incluir nos produtos da próxima monitoria: </t>
  </si>
  <si>
    <t>Propor Unidades de Conservação e auxiliar na criação.</t>
  </si>
  <si>
    <t>MaurícioTalebi (UNIFESP)</t>
  </si>
  <si>
    <t>Robson Hack (Lactec), Marcio Port Carvalho (IF/SP), Marianna Pinho (INEMA/BA), Floriano Soto (INEMA/BA), Waldney Martins (UNIMONTES), Márcia Nogueira (REBIO Mata Escura), Fernanda Tabacow (MIB), Fabiano Melo (UFV), Marcelo Nery (MIB), Letícia Brandão (APA Mananciais Paraíba do Sul), Jorge Luiz Nascimento (PARNASO), Luis Paulo Ferraz (AMLD), Leonardo Oliveira (UERJ), Adriano Paglia (UFMG), Giulia Capucho (Instituto Pró-Muriqui), Suzan Mo (Instituto Pró-Muriqui), Fernanda Braga (SEMA-PR), Rodrigo Salles de Carvalho (PREA), Pietro Scarascia (Instituto Manacá), Edson Montilha (SIMA-SP/FF - Fundação Florestal); Gabriela Rezende (IPÊ)</t>
  </si>
  <si>
    <t>Entorno da REBIO Mata Escura, ampliação da Estação Ecológica Barreiro Rico (SP) (B. arachnoides) , ampliação ESEC Mico leão preto; REVIS dos monos de Castro PR (B. arachnoides); REVIS em Nova Friburgo (C. aurita), Vale do Ribeira em SP (B. arachnoides); Serra dos Poncianos SP/MG (B. archnoides, C. aurita) RPPN Bom Pastor (Ilhéus, BA) RPPN Mico leão dourado (Silva Jardim - RJ)</t>
  </si>
  <si>
    <t xml:space="preserve">1. O IPÊ finalizou o projeto do Termo de Compromisso de Compensação Ambiental "Plano Operacional para conectividade entre Unidades de Conservação e demais áreas protegidas no Oeste Paulista" em outubro de 2019, com a proposição de criação de unidades de conservação abrangendo oito áreas prioritárias no Oeste Paulista, incluindo 2 fragmentos de ocorrência do mico-leão-preto. As propostas estão sendo analisadas pela Fundação Florestal/SP. Além disso, tem trabalhado para fomentar a criação de RPPNs na região do Pontal do Paranapanema.
2. O processo de criação do Refugio de Vida Silvestre Monos de Castro está parado no IAT (Instituto de Água e Terra), órgão ambiental responsável pela gestão das UCs estaduais no Paraná, desde 2018.
</t>
  </si>
  <si>
    <t>Relatórios finais do projeto e as respectivas propostas de criação de UCs.</t>
  </si>
  <si>
    <t>O momento político não está muito favorável à criação de UCs, especialmente as que envolvem desapropriação.</t>
  </si>
  <si>
    <t>Gabriela Rezende (IPÊ); Maurício Talebi (UNIFESP)</t>
  </si>
  <si>
    <t>Espera-se que atenção maior seja dada às áreas desprotegidas que abrigam populações de mico-leão preto (fragmentos florestais privados). As propostas elaboradas estão no âmbito da ação proposta pela Operação Primatas para conservação do mico-leão-preto.</t>
  </si>
  <si>
    <t>Fernanda Tabacow (MIB), Fabiano Melo (UFV) Marcelo Nery (MIB), MaurícioTalebi (UNIFESP), Robson Hack (Lactec), Luís Paulo Ferraz (AMLD), Marianna Pinho (INEMA/BA), Giulia Capucho (Instituto Pró-Muriqui), Suzan Mo (Instituto Pró-Muriqui), Pietro Scarascia (Instituto Manacá), Edson Montilha (SIMA-SP/FF - Fundação Florestal), Elenise Sipinski (SPVS), Guadalupe Vivekananda (SPVS); Mitzi Oliveira da Silva (PARNA Superagui), Shanna Bittencourt (PARNA Superagui) e Dailey Fischer (Observatório de Conservação Costeira do Paraná - OC2), Carlos A. M. Silva (Ecologic Bike), Klinton Senra (ICMBio e Mosasico Central Fluminense)</t>
  </si>
  <si>
    <t>1. Publicação do Plano de Manejo do PARNA Superagui.</t>
  </si>
  <si>
    <t>1. Plano de Manejo do PARNA Superagui e aprovação (Portaria Nº 759, de maio de 2020);</t>
  </si>
  <si>
    <t>Falha na articulação para obtenção de informações dos colaboradores</t>
  </si>
  <si>
    <t>1. Shanna Bittencourt (ICMBio/ NGI Antonina-Guaraqueçaba)</t>
  </si>
  <si>
    <t>Márcia Jardim (FZRS), Adriana Nunes (IMA/SC), Filipi Siva (IBAMA), Jorge Luiz Nascimento (PARNASO), Gerson Buss (CPB), Cauê Monticelli (FPZSP), Joana Zorzal Nodari (UFES), Maria Otávia Crepaldi (Univasf/IFBA), Marianna Pinho (INEMA/BA), Isabela Diess (ICMBio/PARNASO), Robson Hack (Lactec), Alex Bager (UFLA/CBEE); Fernanda Abra (ViaFauna).</t>
  </si>
  <si>
    <t>BR101 - L. rosalia; SP 139 Carlos Botelho (B. arachnoides e A.g.clamitans); BR116 PARNASO (B. arachnoides), e BR495 (C. aurita); LT 138 KV - Bateias - Jaguariaiva (B. arachnoides); Rod. Ilhéus - Uruçuca BR-101 - REBIO Sooretama (S. robustus, C. personatus, A.g. clamitans); BR-262 Município Domingos Martins (C. flaviceps, C. personatus, S. nigritus, A.g.clamitans, B. torquatus) REBIO União (RJ) MLP - região de Guareí (SP) GRI 253 Rod. Domiciano de Souza, SP 613 Euclides da Cunha; PE Fontes do Ipiranga (SP) A.g. clamitans</t>
  </si>
  <si>
    <t>Fernada Abra (ViaFauna); Márcia Jardim (Museu de Ciências Naturais/FZB); Associação Mico-leão-dourado; Zelinda (Projeto Bugio); Gabriela Rezende (IPÊ); Carlos Ruiz (UENF)</t>
  </si>
  <si>
    <t>1. A WILDLIFE CROSSING MODEL FOR THE GOLDEN LION TAMARIN - Sarah Elizabeth Turner, Master of Landscape Architecture, 2020
2. https://www.ipe.org.br/ultimas-noticias/1744-dialogos-da-conservacao-nova-serie-tecnica-fala-sobre-modelos-para-usos-economicos-no-pontal-do-paranapanema
3.  Fabiano Melo sugere que se pense na utilização/conhecimento/acesso a novas tecnologias que estão sendo desenvolvidas. Ver atuação da ONG REET Brasil (www.reetbrasil.wixsite.com/reetbrasil – Contato: Clarissa Rosa – rosacla.eco@gmail.com)</t>
  </si>
  <si>
    <t>Funcionários da Reserva Biológica do Lami José Lutzenberger da Secretaria Municipal do Meio Ambiente de Porto Alegre/SMAMS: Maria Carmen Sestren-Bastos e Osmar Oliveira; Carlos Ruiz (UENF)</t>
  </si>
  <si>
    <t>Influenciar e articular políticas públicas de planejamento territorial visando a proteção, restauração e conectividade nas áreas importantes identificadas na ação 1.1.</t>
  </si>
  <si>
    <t>Letícia Brandão (APA Mananciais Paraíba do Sul), Márcia Jardim (FZBRS), Savana Nunes (IEMA/ES), Marcelo Coutinho (SEMAD/MG), Luis Paulo Ferraz (AMLD), Thaís Guimarães Luiz (SIMA-SP/CFB), Brígida G. Fries (DEPAVE/SVMA-SP), Adriano Paglia (UFMG), Leandro Jerusalinsky (CPB), Marcelo Marcelino (ICMBio), Rosana Subirá (ICMBio), Luiz Paulo Pinto (SOS Mata Atlântica), Fernanda Braga (SEMA-PR), Francis (ONG SOS Vida Silvestre), Mitzi Oliveira da Silva (Parna Superagui), Shanna Bittencourt (Parna Superagui), Elenise Sipinski (SPVS); Guadalupe Vivekananda e Dailey Fischer (OC2), Renato Crouzeilles (IIS e PUC/RJ - CSRio); Gabriela Rezende (IPÊ).</t>
  </si>
  <si>
    <t>Nas áreas importantes! Ação 1.1.</t>
  </si>
  <si>
    <t>Relatórios finais do projeto (IPÊ) e as respectivas propostas de corredores.
Publicação de um volume na Série Tecnica do IPÊ apresentando modelos de restauração de Reserva Legal com viabilidade econômica.</t>
  </si>
  <si>
    <t>1. Falta de informações por parte dos colaboradores;
2. Ainda não temos os resultados das análises e identificação das áreas na ação 1.1;
3. Disponibilidade de recurso para implementação dos corredores</t>
  </si>
  <si>
    <t>Fabiano Melo (UFV); Márcia Jardim (Museu de Ciências Naturais/FZB); Gastón Giné (UESC); Gabriela Rezende (IPÊ)</t>
  </si>
  <si>
    <t>1. O projeto de pesquisa de áreas prioritárias para preguiça-de-coleira ao norte de sua distribuição, a partir das áreas identificadas como importantes para a preguiça-de-coleira, irá identificar locais em que há necessidade de restabelecimento da conectividade e restauração. Os resultados obtidos poderão ser utilizados como ferramenta para essa ação 1.7 Ainda, o projeto de pesquisa "Dieta e seleção alimentar da preguiça-de-coleira (Bradypus torquatus) no norte e sul de sua distribuição: similaridades interindividuais e interpopulacionais", da mestranda Laila Mureb (PPGECB - UESC, LEAC), contribuirá com o conhecimento das espécies arbóreas preferencialmente consumidas pela preguiça-de-coleira nas populações que representam os limites norte (Norte da Bahia) e sul (norte do Rio de Janeiro) de sua distribuição. Tais espécies poderão ser utiizadas como espécies-chave em ações de restauração de hábitat e formação de corredores ecológicos. 
2. Um artigo publicado agora (out/2020) na Nature, liderado pelo diretor do IIS Bernardo Strassburg, aponta os locais para restauração prioritária no mundo. Restaurar 30% das áreas degradadas do planeta, de forma otimizada, pode salvar 71% de espécies da extinção e absorver quase a metade do carbono acumulado na atmosfera desde a Revolução Industrial. O artigo está disponível para leitura através do link: https://rdcu.be/b8v3A
http://ekosbrasil.org/dialogos-sobre-a-nova-economia/?utm_campaign=webinar__agradecimento&amp;utm_medium=email&amp;utm_source=RD+Station
https://www.mma.gov.br/informma/item/15875-minist%C3%A9rio-do-meio-ambiente-lan%C3%A7a-floresta-carbono.html
3. CPB vai articular com a Zelinda como fazer o contato com as prefeituras.</t>
  </si>
  <si>
    <t>1. DeFau/CFB/SIMA: a divisão da Cetesb (Diretoria C) que trabalha com o licenciamento SEM Avaliação de Impacto Ambiental tem solicitado em todos os empreendimentos em que são identificadas espécies de primatas a implantação de passagens aéreas para conectar os fragmentos. Trata-se de procedimento ligado às análises para emissão de autorizações de supressão de vegetação.
 2. Foi realizada uma análise das contribuições encaminhadas pelos colaboradores e como esses documentos poderiam ser utilizados no licenciamento ambiental com ênfase nas espécies alvo do PAN. Elaborou-se uma proposta metodológica inicial, encaminhada para os colaboradores darem sugestões/contribuições.</t>
  </si>
  <si>
    <t>Márcia Jardim (Museu de Ciências Naturais/FZB); Thaís Guimarães (SMA-SP/CBRN/DEFAU); Filipi Silva (IBAMA).</t>
  </si>
  <si>
    <t>Priscila Maciel (ELETROPAULO), Alexandre Herculano Fernandes (ELETROPAULO), Filipi Silva (IBAMA), Leandro Moreira (MIB), Márcia Jardim (FZBRS), Cauê Monticelli (FPZSP), Fernanda Braga (SEMA-PR), Brígida G. Fries (DEPAVE/SVMA-SP), Carlos Alexandre Fortuna (ICMBio/PARNASO), Zelinda Hirano (FURB)</t>
  </si>
  <si>
    <t>Para auxiliar na elaboração de norma legal para cabeamento isolado de rede elétrica, foi apresentado como modelo o acordo entre o Projeto Bugio e a CELESC por meio do Ministério Público de Santa Catarina.
Apesar de minutado desde o ano passado, o ofício de consulta à ANEEL não foi enviado.</t>
  </si>
  <si>
    <t>Necessidade de judicialização das ações. Ausência de auxílio com recursos, por parte das concessionárias, para reabilitação e manutenção de animais sobreviventes.</t>
  </si>
  <si>
    <t>Zelinda Hirano (Projeto Bugio); Márcia Jardim (Museu de Ciências Naturais/FZB)</t>
  </si>
  <si>
    <t>1. A partir de agosto de 2020 serão avaliadas novas ações para implantação de um programa institucional pela CELESC, visando mitigar os conflitos entre animais e redes elétricas, bem como analisar a possibilidade de ressarcimento dos gastos com o tratamento, recuperação e manutenção dos bugios atingidos pela rede elétrica, bem como uma compensação financeira em caso de morte. Esses dados serão apresentados para o Ministério Público para acompanhamento do acordo supracitado.
2. Fazer aproximação com a ANEEL para cobrar/articular maior responsabilidade (mais efetiva) sobre os animais que são vítimas de eletrocussão.</t>
  </si>
  <si>
    <t>Ana Carolina Dalla Vecchia (SIMA-SP/CFB), Dilmar Alberto Gonçalves de Oliveira (SIMA-SP/CFB/DeFau), Mara Marques (SPZ), Sisfauna/IBAMA, Marianna Pinho (INEMA/BA)</t>
  </si>
  <si>
    <t>O CPB fez uma solicitação ao IBAMA para obtenção dos dados do SISFAUNA e SISCETAS com a relação dos empreendimentos de fauna; já recebeu o do SISFAUNA. Após uma primeira análise, surgiram algumas dúvidas de informações e uma mensagem foi enviada solicitando esclarecimentos. Também solicitou os dados do GEFAU à SIMA/SP, que já enviou. Porém, foram identificados problemas quanto às informações (animais conhecidos que não constam no sistema); também já foi enviada mensagem ao DeFau/SIMA/SP para entender estas questões.</t>
  </si>
  <si>
    <t xml:space="preserve">Listagem GEFAU e SISFAUNA, sem especificação de M.F.I
</t>
  </si>
  <si>
    <t xml:space="preserve">Questionários diretos enviados pela AZAB apresentam baixa taxa de resposta;
Problemas com informações do SISFAUNA e GEFAU precisam ser esclarecidas.
</t>
  </si>
  <si>
    <t xml:space="preserve">Cláudia Igayara (Zoo de Guarulhos/AZAB); Mônica Montenegro (CPB) </t>
  </si>
  <si>
    <t>1. Cláudia: Não conseguimos acesso a listagens detalhadas dos sistemas. Questionários diretos apresentam baixa taxa de resposta;
2. Mônica agendou uma reunião com o IBAMA sobre o SISFAUNA e aCláudia também vai participar.</t>
  </si>
  <si>
    <t>Lista de táxons com recomendação</t>
  </si>
  <si>
    <t>O estabeleciemto de populações ex situ para as espécies alvo do PAN dependentes de manejo ex situ para a sua conservação</t>
  </si>
  <si>
    <t>MaurícioTalebi (UNIFESP), Cláudia Igayara (Zoo Guarulhos/SZB), Cecília Pessutti (Zoo Sorocaba), Cauê Monticelli (FPZSP), Giulia Capucho (Instituto Pró-Muriqui), Suzan Mo (Instituto Pró-Muriqui), Rodrigo Salles de Carvalho (PREA); Danilo Simonini (UESC); Ana Carolina Dalla Vecchia (SIMA-SP/CFB); Gabriela Rezende (IPÊ)</t>
  </si>
  <si>
    <t>Iniciar por L. caissara</t>
  </si>
  <si>
    <t>A oficina estava agendada para acontecer em Setembro/2020, de forma presencial. Devido à pandemia, foi cancelada. O CPSG/IUCN informou que apenas poderá facilitar se for realizar em 2021.</t>
  </si>
  <si>
    <t>A pandemia impediu a realização. Se quisermos fazer oficialmente com CPSG/IUCN teremos que adiar mais um ano.</t>
  </si>
  <si>
    <t>Mônica Montenegro (CPB)</t>
  </si>
  <si>
    <t>Estamos tentando ver a possibilidade de colaboradores do CPSG Brasil realizarem a facilitação, pois teremos mais possibilidades de datas.</t>
  </si>
  <si>
    <t>Incluir Márcia Jardim e Carla Possamai e Fabiano Melo</t>
  </si>
  <si>
    <t>Planejar o estabelecimento de populações ex situ com base na ação 2.2.</t>
  </si>
  <si>
    <t>Cláudia Igayara (Zoo Guarulhos/SZB), Cauê Monticelli (FPZSP), Mara Marques (FPZSP), Fernanda Tabacow (MIB), Claúdio Maas (SZB), Fabiano Melo (UFV), Rodrigo Salles de Carvalho (PREA), Ana Carolina Dalla Vecchia (SIMA-SP/CFB)</t>
  </si>
  <si>
    <t>A implementação tendo como base a ação 2.2, não ocorreu integralmente. Estamos realizando o manejo ex situ de forma coordenada e integrada, mesmo sem a aplicação das Ex Situ Guidelines para as espécies contempladas em programas da Cooperação AZAB/ICMBio (muriqui-do-sul, mico-leão-da-cara-dourada, sagui-da-serra-escuro), além de mico-leão-preto e mico-leão-dourado.</t>
  </si>
  <si>
    <t>Falta de recursos e a impossibilidade de realizar treinamento devido a pandemia</t>
  </si>
  <si>
    <t>Cecília Pessutti (PZMQB), Mônica Montenegro (CPB)</t>
  </si>
  <si>
    <t xml:space="preserve">Essa ação só poderá ser de fato realizada após a conclusão da 2.2. 
</t>
  </si>
  <si>
    <t>Carlos Ruiz (AMLD), Adriano Chiarello (FFCLRP/USP), Gastón Giné (UESC), Mara Marques (FPZSP), Cláudia Igayara (Zoo Guarulhos/SZB), Fabiano Melo (UFV), Karen B. Strier (UW), Marcello S. Nery (MIB), Rodrigo Salles de Carvalho (PREA), Raphael Stupinhan Araújo (SIMA-SP/CFB/DeFau); Ana Carolina Dalla Vecchia (SIMA-SP/CFB); Thaís Guimarães Luiz (SIMA-SP/CFB)</t>
  </si>
  <si>
    <t>Mônica Montenegro (CPB); Gastón Giné (UESC)</t>
  </si>
  <si>
    <t xml:space="preserve">1. Para a preguiça-de-coleira, não houve andamento, mas espera-se fazer junto com o protocolo da ação 2.5;
2. CPB enviou, em outubro, ofício às OEMAs que fazem gestão de fauna, sobre a necessidade de realizar consulta ao ICMBio/CPB para destinação das espécies ameaçadas;
3. Fazer chave de decisão para muriqui-do-sul usando a chave feita para muriqui-do-norte como modelo.
</t>
  </si>
  <si>
    <t>Incluir Carla Possamai (MIB)</t>
  </si>
  <si>
    <t>Estabelecer e difundir protocolos de manejo in situ e ex situ para os táxons que ainda não possuem.</t>
  </si>
  <si>
    <t>Thaís Guimarães Luiz (SIMA-SP/CFB), Dilmar Alberto Gonçalves de Oliveira (SIMA-SP/CFB/DeFau), Lou Ann Dietz (SGLT), Cláudia Igayara (Zoo Guarulhos/SZB), Danilo Simonini (UESC); Ana Carolina Dalla Vecchia (SIMA-SP/CFB)</t>
  </si>
  <si>
    <t>Os colaboradores que se dispuseram a coordenar cada protocolo apontam a falta de tempo para se dedicar à redação ou mesmos à articulação com os demais colaboradores</t>
  </si>
  <si>
    <t>1. Ana Carolina, Dilmar Alberto,  Thaís Guimarães (SIMA) relataram que eles não avançaram nisso, mas serão ainda convidados a colaborar na primeira versão dos protocolos que, em um primeiro momento, foram demandados a um grupo menor de autores.
2. Incluir Carla Possamai como colaboradora</t>
  </si>
  <si>
    <t>Cecília Kierulff (Pri-Matas), Nicholas Kaminski (SEMA/PR), Rodrigo Salles de Carvalho (PREA), Robson Hack (Lactec), Maurício Talebi (UNIFESP), Giulia Capucho (Instituto Pró-Muriqui), Suzan Mo (Instituto Pró-Muriqui), Adriano Chiarello (USP-Ribeirão Preto), Gastón Giné (UESC), Marcio Port Carvalho (IF/SP), Fabiano Melo (UFV), Karen B. Strier (UW), Marcello S. Nery (MIB), Fernanda Braga (SEMA-PR), Wagner Rafael Lacerda (MIB), Danilo Simonini (UESC); Gabriela Rezende (IPÊ), Leonardo Silva (IPÊ)</t>
  </si>
  <si>
    <t xml:space="preserve">1. Muriqui-do-norte: relação de produtos anexados: 1-  Atualização e Avaliação das Populações; 2- Classificação das populações quanto à sua viabilidade; 3- definição do numero minimo de indviduos para formação de grupo; tabela definição Potencial e Compatibilidade das Populações Inviáveis; 4- foram estabelecidas as diretrizes para translocação no caso de machos, de fêmeas e de grupo misto, sendo que no caso das fêmeas foi elaborada uma tabela de classificação de acordo com os critérios: tempo de isolamento, estimativa de idade, comportamento, condição física e sanitária.4- plano de manejo pra a população do Ibitipoca e da Mata do sossego consolidados.
</t>
  </si>
  <si>
    <t>1. Muriqui-do-norte: uma segunda reunião de planejamento foi prevista para ocorrer em julho de 2020, porém devido a pandemia da COVID19, nada foi feito; 
2. Mico-leão-preto: para que uma avaliação genética das populações pudesse ser feita, seria necessário capturar um número representativo de indivíduos de cada população. Isso não está sendo possível devido às dificuldades logísticas e aos recursos (humanos e financeiros) necessários para essas capturas. Porém, já conseguimos amostras de 6 populaçoes de vida livre, que estão sendo analisadas em parceria com a UFSCar.</t>
  </si>
  <si>
    <t>Fabiano Melo (UFV) e Fernanda Tabacow (MIB); Gabriela Rezende (IPÊ)</t>
  </si>
  <si>
    <t>Mico-leão-preto: a população no PE Morro do Diabo é a única população grande e relativamente segura, que pode servir de fonte para que seja possível manter níveis altos de diversidade genética das demais populações, reduzindo seu risco de extinção. Todas as demais populações, que tem tamanho inferior a 250-500 micos, são consideradas populações receptoras, a princípio.</t>
  </si>
  <si>
    <t>Cecília Kierulff (Pri-Matas), Nicholas Kaminski (SEMA/PR), Rodrigo Salles de Carvalho (PREA), Robson Hack (Lactec), Maurício Talebi (UNIFESP), Giulia Capucho (Instituto Pró-Muriqui), Suzan Mo (Instituto Pró-Muriqui), Adriano Chiarello (USP-Ribeirão Preto), Gastón Giné (UESC), Leonardo Oliveira (UERJ), Marcio Port Carvalho (IF/SP), Karen B. Strier (UW), Marcello S. Nery (MIB), Fernanda Tabacow (MIB), Dilmar Alberto Gonçalves de Oliveira (SIMA-SP/CFB/DeFau)</t>
  </si>
  <si>
    <t>Fabiano R. de Melo (UFV); Gabriela Rezende (IPÊ)</t>
  </si>
  <si>
    <t xml:space="preserve">A oficina para o desenvolvimento do Plano de Manejo Metapopulacional para o Mico-leão-preto, que estava prevista para março/2020 foi adiada em decorrência da COVID-19.
</t>
  </si>
  <si>
    <t xml:space="preserve">1. Reunião em 01/2020 (mencionada na ação 2.6) com esse objetivo e participação de colaboradores do PAN PPMA e do ICMBio/CPB: atualização de informações e avaliação da situação de cada uma das populações; classificação das populações em relação ao seu potencial como doadora e/ou receptora de indivíduos; identificação de indivíduos e grupos isolados da espécie para resgate e translocação; definição de premissas a serem observadas para realização de translocação de indivíduos e grupos; e definição das populações prioritárias para manejo populacional em curto prazo. 
2. Entre agosto de 2019 e agosto de 2020 foram capturados mais dois individuos de muriqui-do-norte, sendo um macho da Mata do Luna e uma fêmea ao redor da Mata do Sossego, respectivamente. Ambos foram transferidos para o Muriquis House, em Ibitipoca Minas Gerais. Esta ação faz parte do manejo estratégico para revigoramento da população de Ibitipoca, a partir de dois machos remanescentes. Após observações comportamentais mostrando as possibilidades de os quatro animais fomarem um grupo, eles foram liberados do gaiolão no fragmento de mata cercado.
</t>
  </si>
  <si>
    <t>1. 02 individuos de muriquis-do-norte resgatados e transferidos para revigoramento da população do Ibitipoca; liberação dos 4 animais no fragmento cercado.</t>
  </si>
  <si>
    <t xml:space="preserve">A maior dificuldade encontrada é a realização de levantamentos para localização de individuos a serem manejados na natureza. </t>
  </si>
  <si>
    <t>Mônica M. Valença-Montenegro (ICMBio/CPB); Leandro Jerusalinsky (ICMBio/CPB); Fernanda Tabacow (MIB)</t>
  </si>
  <si>
    <t>Precisamos receber o relatório de manejo.</t>
  </si>
  <si>
    <t>Leonardo Silva (IPÊ), Dominic Wormell (Jersey Wildlife Trust); Claudio Padua (IPÊ), Mariana Landis (Instituto Manacá)</t>
  </si>
  <si>
    <t>O IPÊ, em parceria com diversas instituições, deu início em 2020 a uma série de oficinas de Análise de Viabilidade de Populações (PVA), visando o desenvolvimento do Plano de Manejo Metapopulacional para o Mico-leão-preto. A oficina de PHVA, que ainda não pode ser realizada em decorrencia da pandemia, foi adiada para 2021 e contará com a participação de representantes da sociedade civil, academia, setor privado e poder público que estejam envolvidos e possam contribuir para a elaboração e implementação do plano. O manejo populacional depende destes resultados para ser implementado.</t>
  </si>
  <si>
    <t>Dissertação de Francy Forero Sanchez, que traz alguns dos resultados da PVA.</t>
  </si>
  <si>
    <t>Pandemia de COVID-19 explodiu no Brasil na semana anterior à realização da oficina prevista. Acreditamos que a oficina de PHVA apresenta melhores resultados se acontecer de forma presencial, por isso, ainda não remarcamos a data.</t>
  </si>
  <si>
    <t>Realizar manejo populacional in situ de mico-leão-dourado, visando a viabilidade de suas populações, de acordo com as recomendações do GAT.</t>
  </si>
  <si>
    <t>Foram monitorados grupos na região de Imbaú (8), na região de Aldeia Velha (4) e na Fazenda Rio Vermelho (2), sendo que os desta última deveriam ser translocados em 2020. Nas REBIOs União e Poço das Antas está havendo dificuldade de captura dos micos por causa dos macacos-prego e por conta de redução da população, possivelmente devido à febre amarela (FA). A equipe vem coletando amostras para análise de sorologia dos MLD em várias localidades para avaliar aonde a FA esteve e qual foi o seu impacto, aonde não esteve, e tentar estimar locais de impacto futuro. Foi iniciado um estudo de movimentação dos micos em relação a estruturas lineares, utilizando telemetria (VHF e GPS). Este estudo serve também como monitoramento do efeito barreira da BRr101, e fornece dados para avaliar o uso do viaduto vegetado pelos animais. Resultados de monitoramento de grupos de micos mostram que estradas pavimentadas são barreiras para movimentação, assim como gasodutos e linhas de transmissão, porém com efeito menor que estradas. A sinergia entre estruturas lineares paralelas precisa ser estudada pois aparenta ser um fator limitante dos movimentos. Quatro grupos estão sendo monitorados no entorno da REBIO Poço das Antas, do lado oposto da BR101 e perto do viaduto vegetado. Estes grupos serão monitorados com mais intensidade para documentar possíveis travessias da BR101 usando as passagens de fauna construídas.</t>
  </si>
  <si>
    <t xml:space="preserve">Dietz et al. 2019. Yellow fever in Brazil threatens successful recovery of endangered golden lion tamarins. Scientific Reports  (2019) 9:12926 
Lucas et al. 2019. Spatial Response to Linear Infrastructures by the Endangered Golden Lion Tamarin. Diversity 2019, 11, 100; doi:10.3390/d11070100
Ascensão et al. 2019. End of the line for the golden lion tamarin? A single road
threatens 30 years of conservation efforts. Conservation Science and Practice. 2019;1:e89.
</t>
  </si>
  <si>
    <t>A pandemia fez com que as atividades tivessem que ser suspensas por um período</t>
  </si>
  <si>
    <t>Informações obtidas do relatório SISBIO</t>
  </si>
  <si>
    <t>Luiz Paulo Ferraz (AMLD), Zelinda Hirano (FURB), Alcides Pissinati (CPRJ), Fabiano Melo (UFV), Mara Marques (FPZSP), Cláudia Igayara (Zoo Guarulhos/SZB), Leonardo Silva (IPÊ), Gabriela Rezende (IPÊ), Karen B. Strier (UW), Fernanda Tabacow (MIB), Sérgio Mendes (INMA), Rodrigo Salles de Carvalho (PREA)</t>
  </si>
  <si>
    <t xml:space="preserve"> Mônica Montenegro (CPB)</t>
  </si>
  <si>
    <t>Incluir Carla Possamai</t>
  </si>
  <si>
    <t>Consolidar studbook para os táxons com populações ex situ.</t>
  </si>
  <si>
    <t>Nem todas as espécies tem um studbook keeper e dados no ZIMS.</t>
  </si>
  <si>
    <t>Cláudia Igayara (Zoo de Guarulhos/AZAB)</t>
  </si>
  <si>
    <t>Nos próximos anos instituir lista de prioridade para estabelecimento dos STBs</t>
  </si>
  <si>
    <t>Incluir Zelinda Hirano</t>
  </si>
  <si>
    <t>Articular com as instituições e órgãos envolvidos maior celeridade nos processos de transferências ex situ de indivíduos dos táxons com studbook estabelecidos.</t>
  </si>
  <si>
    <t>Por conta da pandemia as Autorizações de Transporte interestaduais estiveram momentanemente paradas, mas já voltamos a emitir.</t>
  </si>
  <si>
    <t>Ana Carolina (SMA/SP)</t>
  </si>
  <si>
    <t>CPB enviou, em outubro, ofício às OEMAs que fazem gestão de fauna, sobre a necessidade de realizar consulta ao ICMBio/CPB para destinação das espécies ameaçadas;</t>
  </si>
  <si>
    <t xml:space="preserve"> Incluir Silvia Bahadian Moreira (CPRJ)</t>
  </si>
  <si>
    <t>Não avançou.</t>
  </si>
  <si>
    <t>1. Revisar termos/definições/entendimento com o CBC (ex. híbridos são considerados exóticos?) para saber o que podemos propor e como devemos/podemos atuar.
2. Considerando as INs, Guias e Portarias já existentes, além dos protocolos recém-elaborados no PAN, esta articulação deve ser realizada a nível estadual onde existe o problema.</t>
  </si>
  <si>
    <t>incluir Leonardo Oliveira (UERJ)</t>
  </si>
  <si>
    <t>Refinar chave de decisão para orientar ações de manejo para controle/erradicação de populações invasoras, incluindo destinação dos espécimes manejados de populações alóctones e híbridas decorrentes de introduções.</t>
  </si>
  <si>
    <t>Monicque Silva Pereira (SIMA-SP/CFB), Hélia Maria Piedade (SIMA-SP/CFB), Alcides Pissinatti (CPRJ), Silvia Bahadian Moreira (CPRJ), CPB, Cláudia Igayara (Zoo Guarulhos/SZB), Adriana Nunes (IMA/SC), Cecília Kierulff (Pri-Matas), Rodrigo Salles de Carvalho (PREA), Marcio Port Carvalho (IF/SP); Carlos Ruiz (UENF).</t>
  </si>
  <si>
    <t>1. Foi elaborada uma chave de decisão e protocolos para o manejo de saguis invasores e saguis das espécies nativas, como um dos resultados do I Workshop do Programa de Conservação dos Saguis-da-serra, ocorrido virtualmente nos meses de Maio e Junho de 2020; 
2. Carlos Ruiz está elaborando um esquema de tomada de decisão multi-critério.</t>
  </si>
  <si>
    <t>1- Reunir as pessoas necessárias por um tempo necessário para realizar todo o processo. 
2- Não houve financiamento para para esta ação.</t>
  </si>
  <si>
    <t>Silvia Bahadian (INEA-RJ); Rodrigo Carvalho (PREA); Mônica Montenegro (CPB); Carlos Ruiz (UENF)</t>
  </si>
  <si>
    <t>Apresentar a chave elaborada durante o workshop ao Carlos Ruiz e demais colaboradores da ação qu não participaram da construção, para colaborações.</t>
  </si>
  <si>
    <t>Indicação oficial das áreas onde o controle das espécies invasoras deve ser feito em carater urgente como salvaguarda das espécies nativas</t>
  </si>
  <si>
    <t>Mapas indicadores de áreas prioritárias para manejo das espécies nativas e invasoras, com valores hierarquizados por um conjunto de fatores além da presença e ausência.</t>
  </si>
  <si>
    <t>1. Reunir as pessoas necessárias por um tempo necessário para realizar todo o processo. Não houve financiamento para para esta ação.
2. A pandemia do vírus SARS-COV-2 interrompeu o levantamento de áreas e falta de apoio financeiro.</t>
  </si>
  <si>
    <t>Rodrigo Carvalho (PREA); Zelinda Hirano (Projeto Bugio); Mônica Montenegro (CPB).</t>
  </si>
  <si>
    <t>Jogos e revistas de EA direcionados para cada espécie deste PAN (5) que enfrenta o problema com espécies de congêneres invasores. Dinâmica de EA padronizada para a abordagem do tema. Curso de capacitação para educadores.</t>
  </si>
  <si>
    <t>Para cada uma das espécies ameaçadas por congêneres invasores, escolas terão tido 1 dia de dinâmicas de EA com jogos, teatro e leituras sobre o tema das espécies nativas x espécies invasoras, incluindo o treinamento dos professores locais para continuarem utilizando o Kit (elaborado e confecçionado para este objetivo) de EA doado para a escola.</t>
  </si>
  <si>
    <t>Zelinda Hirano (FURB), Nandia Xavier (AMLD), Kátia Rancura (FPZSP), Luis Paulo Ferraz (AMLD), Cecília Kierulff (Pri-Matas), Cláudia Igayara (Zoo Guarulhos/SZB), Samantha Bitencourt (SZB), Alessandro Antunes da Silva (PREA), Hélia Maria Piedade (SIMA-SP/CFB/DeFau), Leila Weiss (DEPAVE/SVMA Secretaria do Verde e Meio Ambiente da cidade de São Paulo), Marcus Gomes (ICMBio/PARNASO), Vitor Guniel (UNIFESO), Ana Júlia Dutra Nunes (Univille); Ana Cláudia Fandi</t>
  </si>
  <si>
    <t>Bacia do Rio são João para retirada de Callithrix
 UCs (e seus arredores) que tiveram relatos de presença de espécies de primatas e/ou de preguiça invasores.</t>
  </si>
  <si>
    <t xml:space="preserve">1. 2 Palestras,  Preparação para o uso do SISS-GEO e iNaturalist; Cerveja com rótulo sobre o C. aurita; Lei Municipal Aurita em Viçosa;
2. 385 pessoas sensibilizadas em relação a problemática dos saguis como espécie exótica e suas implicações no meio ambiente local; Guia de identificação e informações.       </t>
  </si>
  <si>
    <t xml:space="preserve">Projeto Bugio informa que nenhuma outra atividade foi aplicada devido pandemia de SARS-COV-2 e falta de apoio financeiro.
</t>
  </si>
  <si>
    <t>Rodrigo Carvalho (PREA); Zelinda Hirano (Projeto Bugio); Carlos Ruiz (UENF)</t>
  </si>
  <si>
    <t xml:space="preserve">1. Fabiano Melo informa que existe uma proposta de aplicativo pronto, mas falta recursos pra desenvolvê-lo. Ruiz comenta que é possível conseguir desenvolver gratuitamente através de parcerias com instituições profissionalizantes ou através do pagamento por prestação de serviços. Ruiz vai conversar com os parceiros externos da AMLD para identificar possibilidades.
</t>
  </si>
  <si>
    <t>Bacia do Rio são João para retirada de Callithrix
 Parque Estadual da Serra da Tiririca, Niterói, para retirada de L. chrysomelas</t>
  </si>
  <si>
    <t>Tem sido difícil conseguir financiamento para os trabalhos de campo.
Por causa da pandemia do COVID-19 todos os trabalhos de campo foram temporariamente suspensos</t>
  </si>
  <si>
    <t xml:space="preserve">Cecilia Kierulff (Pri-matas)
</t>
  </si>
  <si>
    <t>Alcides Pissinatti (CPRJ), Cecília Kierulff (Pri-Matas), Rodrigo Salles de Carvalho (PREA), Leila Weiss (DEPAVE/SVMA-SP); REVIS Serra da Estrela (RJ)</t>
  </si>
  <si>
    <t>Sudeste</t>
  </si>
  <si>
    <t xml:space="preserve">Para a região do mico-leão-dourado, onde todos os saguis são híbridos, foi realizada uma análise que confirma que a proximidade a estradas e, em segundo plano, a proximidade a áreas urbanas, explicam o estabelecimento dos saguis em fragmentos, e que a fragmentação também afeta o movimento destes saguis. Consequentemente, medidas de conectividade de habitat vão favorecê-los. </t>
  </si>
  <si>
    <t>incluir Fabiano Melo (UFV)</t>
  </si>
  <si>
    <t>Desenvolver ações de capacitação e sensibilização – com ênfase em agentes públicos – para prevenir a introdução de novas populações invasoras.</t>
  </si>
  <si>
    <t>Guia de identificação e informações.</t>
  </si>
  <si>
    <t>Fabiano Melo (UFV); Mônica Montenegro (CPB)</t>
  </si>
  <si>
    <t xml:space="preserve">1. FabianoMelo articula uma ação no PAN Ungulados que tem por objetivo realizar cursos de capacitação para agentes ambientais. Ele sugere que as espécies de primatas invasoras sejam incluídas no curso.
</t>
  </si>
  <si>
    <t>1. A SBPr está desenvolvendo uma campanha com o Conselho de Veterinária (Federal) sobre a problemática da comercialização de primatas como PET (Primata não é PET).</t>
  </si>
  <si>
    <t>Incentivar para proibir a comercialização legal de primatas e preguiças da Mata Atlântica.</t>
  </si>
  <si>
    <t>Campanhas, seminários, elaboração de documentos técnicos, ações de sensibilização, lives, etc.</t>
  </si>
  <si>
    <t>Incluir Moira Ansolch (Criadouro Arca de Noé) e Marianna Pinho (INEMA/BA)</t>
  </si>
  <si>
    <t>4. Mitigar a remoção da natureza de indivíduos dos táxons alvo do PAN, devido a ações antropogênicas</t>
  </si>
  <si>
    <t>Menor pressão de caça sobre as espécies alvo, principalmente nas áreas importantes para a conservação</t>
  </si>
  <si>
    <t>Adriana Nunes (IMA/SC), Savana Nunes (IEMA/SC), Marcelo Coutinho (SEMAD/MG), Marianna Pinho (INEMA/BA), Edson Montilha (SMA-SP/FF)</t>
  </si>
  <si>
    <t xml:space="preserve">1. Em MG: conforme planejamento conjunto com a Polícia de Meio Ambiente, foi dada maior atenção às áreas de ocorrência dos muriquis (zona da mata, região do Parque do Rio Doce, Parque Serra do Brigadeiro, e RPPNs). Área atendida pelas  4ª Cia Mamb e 12ª Cia Mamb. Não houve nestas áreas registro de caça ou captura de muriquis sem autorização ambiental.
3. Em junho/julho colaboradores do PAN tomaram conhecimento que havia micos-leões em cativeiro ilegal no município de Caratinga. Quando a coordenação foi realizar articulação, tomou conhecimento que uma grande operação já estava sendo planejada. A operação de fiscalização denominada "Operação Macaw", deflagrada em setembro, foi planejada durante meses no estado de Minas Gerais, com envolvimento do MPE, SEMAD, IEEF, Coordenadoria Estadual de Defesa da Fauna (CEDEF), Núcleo de Combate aos Crimes Ambientais (NUCRIM), Centro de Apoio Operacional das Promotorias de Justiça de Defesa da Ordem Econômica e Tributária (CAOET), Grupo de Atuação Especial de Combate ao Crime Organizado (GAECO) e Grupo de Atuação Especial do Meio Ambiente (GAEMA-RJ). Foram resgatados 4 micos-leões-dourados, encaminhados para o CPRJ.
</t>
  </si>
  <si>
    <t>Marcelo Coutinho Amarante (SEMAD-MG); Mônica Montenegro (CPB)</t>
  </si>
  <si>
    <t xml:space="preserve">Infelizmente, no momento, a SEMAD não tem como enviar relatórios da ações de fiscalização, pois os servidores estão sem acesso à rede em virtude da pandemia e do homeofficer. Enviar posteriormente.
Filhote fêmea de muriqui-do-sul, mantida como pet, foi apreendida em Porto Alegre pelo IBAMA no início do ano. Foram feitas articulações entre stubook keeper, CPB e IBAMA, e o animal foi destinado para o Zoo de Curitiba. Não conseguimos identificação sobre a origem do animal. Análises genéticas serão realizadas.
Tráfico de mico-leões-dourados vem aumentando no último ano. Foram resgatados 7 indivíduos (1 no RJ, que mesmo após articulações foi inadivertidamente solto no pela Prefeitura de Cabo Frio; 2 em São Paulo; 4 em Caratinga). </t>
  </si>
  <si>
    <t>Marcia Nogueira (RBME), Zelinda Hirano (FURB), Katia Rancura (FPZSP), Nandia Xavier (AMLD), Samantha Bitencourt (SZB), Gastón Giné (UFJF), Sérgio Mendes (INMA), Marianna Pinho (INEMA/BA), Rodrigo Salles de Carvalho (PREA), Alessandro Antunes da Silva (PREA), Hélia Maria Piedade (SMA-SP/CBRN/DeFau); Cristiane Schilbach Pizzutto (FMVZ-USP), Guadalupe Vivekananda (SPVS), Elenise Sipinski (SPVS), José Luís Batista (Ecologic Bike), Ana Júlia Dutra Nunes (Univille)</t>
  </si>
  <si>
    <t>1. Os projetos estão em andamento. Até o momento foi desenvolvido os seguintes materiais: Jogos de tabuleiro (Eu sou um bugio e Febre amarela), Jogo de memória com os primatas ameaçados no Brasil; Atividades de Jogo dos 7 erros, Liga-Pontos, colorir o bugio, Mapa do Brasil em chapa galvanizada para atividade com imãs com fotos dos primatas ameaçados no Brasil (layout dos materiais desenvolvidos encontra-se em anexo). A comunidade atendida pelo Projeto Bugio através de palestras entre agosto e dezembro de 2019 foi de 1199 estudantes. Em 2020, não houve nenhuma palestra. O projeto foi adaptado e estão sendo desenvolvidos jogos virtuais.
2. As informações sobre o curso de Férias Julho/20 campanha AZAB ”Somos todos primatas”, estão disponíveis na página do facebook: https://www.facebook.com/Curso-de-F%C3%A9rias-de-Educa%C3%A7%C3%A3o-Ambiental-100933118339988;
7. OS ANIMAIS SILVESTRES DE SOROCABA  http://meioambiente.sorocaba.sp.gov.br/wp-content/uploads/2020/08/os-animais-silvestres-de-sorocaba.pdf
8. https://www.facebook.com/Curso-de-F%C3%A9rias-de-Educa%C3%A7%C3%A3o-Ambiental-100933118339988
9. Números e eventuais produtos serão atualizados na oficina. 
10. Relatório de atividades do Programa de educação ambiental (Associação MLD).</t>
  </si>
  <si>
    <t>1. Falta de apoio financeiro para grande tiragem dos materiais desenvolvidos. A pandemia do vírus SARS-COV-2 implossibilitou a aplicação de palestras nas escolas em 2020.
9. Mobilização de recursos humanos para realização das atividades em campo</t>
  </si>
  <si>
    <t>Zelinda (Projeto Bugio); Peônia Brito de M. Pereira (Zoo Sorocaba e Eq. Ed.Amb. SEMA); 9. Comitê de educação Ambiental-AZAB; Nandia de M. Xavier Menezes (Associação MLD)</t>
  </si>
  <si>
    <t>1. O projeto foi adaptado para um novo formato onde serão realizadas atividades virtuais;
2. OBS: Abordado tráfico de modo geral;
8. Zoo Bauru, Zoo Cyro, Gevaerd, Pq Zoobotânico Mário Frota, Bioparque do Rio, Pq Ecológico São Carlos, Fubá Ed. Ambiental, ICAS, R3 Animal,Arca de Noé, Zoológico de Canoas, Pq Água Vermelha, Zoo Sorocaba, SEMA, Colégio Dante Aliguieri, Pref/Zoo Sapucaia do Sul, Mª Rosa Fotografia, Centro Ed. Ambiental Garça, Zoo
Curitiba, pqs e Zoobotânica Belo Horizonte, Zoo Pomerode  
9. Projeto com excelente aceitação das comunidades, com efetivo ganho de imagem positiva para os gestores da UCs, estimulo do interesse da população acerca das questões das interações entre fauna doméstica e silvestre, instrumento de mapeamento e identificação de áreas com indícios de caçadores que utilizam cães, inserção do tema para discussão nas escolas dos bairros de entorno das unidades de conservação;
1) IPÊ vai lançar uma série de desenhos animados no final do ano.
2) SBPC tem o projeto “SBPC vai à escola” que possui algum recurso para ações de educação ambiental.
3) Projeto Bugio está finalizando uma série de jogos didáticos.</t>
  </si>
  <si>
    <t>Desenvolver uma vacina para febre amarela para primatas</t>
  </si>
  <si>
    <t>Relatórios dos testes em cativeiro; publicações (resumo de congresso); dissertação de Rafaella Miranda</t>
  </si>
  <si>
    <t>Silvia Bahadian (INEA-RJ); Alcides Pissinatti (INEA-RJ); Zelinda (Projeto Bugio); Mônica Montenegro (CPB)</t>
  </si>
  <si>
    <t xml:space="preserve">Verificar se haverá continuidade das pesquisas de desenvolvimento da vacina.
Para o MLD  in situ: já foram vacinados mais de 30 animais, a vacinação começou em outubro 2020. Estará no relatório de 2021. Não começou antes por causa da pandemia, mas todas as autorizações estão em mão, desde junho de 2020. </t>
  </si>
  <si>
    <t>Sistematizar informações de doenças de importância para a conservação de primatas e preguiça do PAN e integrá-las ao banco do Centro de Informações em Saúde Silvestre (SISSGeo-Fiocruz)</t>
  </si>
  <si>
    <t>Banco de Dados com informações das doenças (de importância para a conservação, à saúde pública e de interesse ciêntífico) dos primatas e das preguiças do PAN, disponível para consulta pública.</t>
  </si>
  <si>
    <t>Banco de dados com registro de doenças (de importância para a conservação, à saúde pública e de interesse ciêntífico) dos primatas e das preguiças do PAN, disponível para consulta pública.</t>
  </si>
  <si>
    <t>Buscar alternativas para realizar:
 1) Seminário de enfermidades infeciosas dos Pimatas e da Preguiça do PAN para intergração de pesquisadores e instituições envolveidas em linhas de pesquisa e/ou atuação na área de interesse para lançamento e debate sobre a proposta de estabelecer um "Sítio de agregação de dados sobre enfermidades (de importância para a conservação, à saúde pública e de interesse ciêntífico) dos primatas e das preguiças do PAN."
 2) Integrar os temas e representantes do seminário no curso de vigilância integrada de enfermidades (de importância para a conservação, à saúde pública e de interesse ciêntífico) dos primatas e da preguiça do PAN."</t>
  </si>
  <si>
    <t xml:space="preserve">Não foi possível avançar no periodo de agosto de 2019 até julho de 2020. </t>
  </si>
  <si>
    <t>Não foi obtido produto final.</t>
  </si>
  <si>
    <t>1. Não houve articulação entre os pesquisadores. 
2. Em virtude da Pandemia de COVID-19 toda programação projeto SISS-Geo Nacional Febre Amarela e SISS-Geo SUS foi prorrogada.</t>
  </si>
  <si>
    <t>1. Zelinda Hirano (Projeto Bugio); 2. Alessandro Pecego (MS)</t>
  </si>
  <si>
    <t>1. A equipe do Projeto Bugio informa que, entre de agosto de 2019 até julho de 2020, não executou atividades relacionadas a esta ação;
2. Verificar com outros colaboradores e com a Marcia/Plataforma SISS-Geo eventuais passos dados nessa direção além da relação com SISS-geo SVS-SUS.</t>
  </si>
  <si>
    <t>Consultar se Lilian Catenacci ou Mariana Bueno aceitam assumir a articulação da ação</t>
  </si>
  <si>
    <t>Ação 5.3 - Excluída na Monitoria Anual 1</t>
  </si>
  <si>
    <t>Articular propostas de convênios entre Ministério da Saúde, Ministério do Meio Ambiente e Ministério da Agricultura, Pecuária e Abastecimento para o estabelecimento de uma rede integrada de laboratórios para diagnóstico de doenças silvestres (incluindo análises toxicológicas) em especial primatas não humanos e preguiças.</t>
  </si>
  <si>
    <t>Não avançou</t>
  </si>
  <si>
    <t>Dificuldade de articulação com os órgãos responsáveis.</t>
  </si>
  <si>
    <t>Zelinda Hirano (Projeto Bugio)</t>
  </si>
  <si>
    <t>A equipe do Projeto Bugio informa que, entre de agosto de 2019 até julho de 2020, não executou atividades relacionadas a esta ação.
Especialmente para doenças identificadas na ação 5.2.</t>
  </si>
  <si>
    <t>Integrar e divulgar protocolos para investigação de doenças e morte de táxons do PAN (otimizando a utilização do material biológico coletado) e estimular a sua aplicação através de capacitações.</t>
  </si>
  <si>
    <t>Alcides Pissinatti (CPRJ/INEA); Leandro Jerusalinsky (ICMBio/CPB); , Marcio Port Carvalho (IF/SP), Zelinda Hirano (FURB), Thaís Guimarães Luiz (SIMA-SP/CFB); Luciana Guerra (DEPAVE/SVMA Secretaria do Verde e Meio Ambiente da cidade de São Paulo); Bruno Petri (CRAS PET); José Luiz Catão Dias (FMVZ-USP); Lilian Silva Catenacci (UFPI), Ana Júlia Dutra Nunes (Univille); Alessandro Romano (MS/SVS), Alcides Pissinatti (CPRJ/INEA), Adriana Nunes (IMA/SC), Adriana Grativol (AMLD), Marina G. Bueno (PIBSS/Fiocruz); Marcello S. Nardi (DEPAVE/SVMA-sp); Paulo Castro (CENP/IEC); Lilian Silva Catenacci (UFPI); Danilo Simonini (UESC), Amanda Peruchi (Projeto Bugio), Julio César de Souza Jr. (Projeto Bugio), Gustavo Henrique Pereira Gonçalves (FURB), Ana Júlia Dutra Nunes (Univille)</t>
  </si>
  <si>
    <t>Integrar os protocolos do MS/SVS e ICMBio/CPB
 Estimular inclusive em projetos em andamento
 capacitação direcionada para FA pelo MS
 capacitção para outros fins por outras instituições
 AÇÃO AGRUPADA COM A 5.8</t>
  </si>
  <si>
    <t xml:space="preserve">1. Foi desenvolvido vídeo para capacitar profissionais habilitados para realizar necropsias em PNH.
2. Em janeiro/2020, o Centro de Vigilância Epidemiológica da Secretaria de Estado da Saúde de SP (CVE/SES-SP) realizou capacitação de uma rede de parceiros formada no município de Cananeia para a vigilância epidemiológica de febre amarela, com foco em procedimentos de biossegurança para a manipulação de carcaças. </t>
  </si>
  <si>
    <t>2. Dificuldade na articulação com o município para que se formasse a rede de parceiros para a capacitação.</t>
  </si>
  <si>
    <t>1.Zelinda (Projeto Bugio); 2. Thaís Guimarães (SIMA/SP); Shanna Bittencourt (ICMBio/ NGI Antonina-Guaraqueçaba)</t>
  </si>
  <si>
    <t xml:space="preserve">2. De forma geral os municípios apresentam muita limitação de funcionários e recursos para a execução das investigações de epizootias, então talvez sejam necessárias capacitações periódicas sobre o tema, para que a rede de vigilância não seja desarticulada em períodos com pouca ou nenhuma epizootia. </t>
  </si>
  <si>
    <t>Realizar estudos de impacto da Febre amarela nos táxons afetados.</t>
  </si>
  <si>
    <t>Banco de dados com registro e acompanhamento dos estudos, pesquisadores e instituições q do impacto do surto da febre amarela nos primatas e na preguiças do PAN.</t>
  </si>
  <si>
    <t>Alcides Pissinatti (CPRJ/INEA), Joana Zorzal (UFES); Júlio César Bicca-Marques (PUC-RS), Luís Paulo Ferraz (AMLD), Marcio Port Carvalho (IF/SP), Fabiano Melo (UFV), Thaís Guimarães Luiz (SIMA-SP/CFB), Dilmar Alberto Gonçalves de Oliveira (SIMA-SP/CFB/DeFau); Marcello S. Nardi (DEPAVE/SVMA-sp); Roberta Marcatti (Instituto de Medicina Tropical da USP); Paulo Castro (CENP/IEC - Centro Nacional de Primatas/Instituto Evandro Chagas)</t>
  </si>
  <si>
    <t>Buscar alternativas para realizar:
 1) Seminário de estudos dos impactos da febre amarela e outras enfemidades infecciosas em Pimatas e Preguiças para intergração de pesquisadores e instituições envolvidas em linhas de pesquisa, trabalho ou atuação para integração e debate sobre os impactos da febre amarela (e outras enfermidades?) à conservação dos primatas e preguiças do PAN." ."
 2) Elaborar um banco de dados para registro e acompanhamento dos estudos, pesquisadores e instituições envolvidos em linhas de pesquisas, trabalho ou atuação para registro e acompanhamento dos estudos sobre o impacto da febre amarela (e outras enfermidades?) à conservação dos primatas e preguiças do PAN."</t>
  </si>
  <si>
    <t>1. Planilha apresentada na Oficina de Avaliação do Risco de Extinção de Primatas em setembro de 2019.
2. Resumo e apresentação do trabalho no XVIII Congresso Brasileiro de Primatologia: “Avaliação e gerenciamento de risco de febre amarela sobre o Mico-leão-da-cara-preta (Leontopithecus caissara) – Resultados Preliminares” (Guimarães-Luiz et al., 2019);
3. Dissertação de mestrado da Nila Rassia Costa Gontijo.
4. Dietz et al., 2019. Yellow fever in Brazil threatens successful recovery of endangered gol-den lion tamarins. Scientific Reports.</t>
  </si>
  <si>
    <t>Em virtude da Pandemia de COVID-19, toda programação projeto SVS Febre Amarela foi prorrogada.</t>
  </si>
  <si>
    <t>Alessandro Pecego (MS); Mônica Montenegro (CPB); Joana Nodari (UFES)</t>
  </si>
  <si>
    <t xml:space="preserve">1. Revisar iniciativas já registradas/publicadas e contribuições de outros colegas;
2. Dissertação de mestrado da Roberta Marcatti, foi um estudo descritivo sobre as epizootias de febre amarela no estado de São Paulo, nos anos de 2016 e 2017, onde também são abordadas as limitações do Serviço em relação ao fluxo do trabalho de vigilância. Outro produto que também entreguei para a SES-SP durante meu treinamento de Episus foi uma avaliação do sistema de notificação de epizootias, onde são abordados diferentes atributos qualitativos e quantitativos referentes à notificação realizada no Estado.  </t>
  </si>
  <si>
    <t xml:space="preserve">Incluir Carla Possamai </t>
  </si>
  <si>
    <t>Realizar estudos de potenciais ameaças e análises de risco de doenças nos táxons-alvo.</t>
  </si>
  <si>
    <t>identificar as doenças de maior importância para o manejo e conservação dos táxons alvo</t>
  </si>
  <si>
    <t>Alcides Pissinatti (CPRJ/INEA), Zelinda Hirano, (FURB), Carlos Ruiz (UENF), Márcia Jardim (FZBRS), José Reck Jr. (Instituto de Pesquisas veterinárias Desidério Finamor (IPVDF)-FEPAGRO), Alessandro Romano (MS/SVS), Thaís Guimarães Luiz (SIMA-SP/CFB); Marina G. Bueno (PIBSS/Fiocruz); Eric Thal (DEPAVE/SVMA-sp); Adriano Pinter dos Santos (SES-SP/SUCEN-DELAB); Luis Filipe Mucci (SES-SP/SUCEN-DELAB); Bruno Petri (CRAS PET); Lilian Silva Catenacci (UFPI), Danilo Simonini (UESC), Gustavo Henrique Pereira Gonçalves (FURB)</t>
  </si>
  <si>
    <t>Implementar a ferramenta de Análise de Risco de Doenças - IUCN</t>
  </si>
  <si>
    <t>1. Foram efetuadas 56 necropsias de bugios-ruivos entre agosto de 2019 e julho de 2020, foram efetuadas treze necropsias de bugios-ruivos, e uma necropsia de um sagui. Todas notificadas de forma imediata. Foram atendidas 49 ocorrências de conflitos entre a população humana e os bugios (ago/2019 - jul/2020). 54 Amostras biológicas enviadas para a identificação do viroma dos bugios dos CEPESBI; - Dissertação de Ana Júlia Dutra Nunes: “Prevalência da Infecção por Plasmodium spp e sua Associação com os Parâmetros Bioquímicos e Hematológicos de Alouatta guariba clamitans (Cabrera, 1940) (Primates: Atelidae) de Vida Livre” - Dissertação do Gustavo Henrique Pereira Gonçalves "Estudo Eco-Epidemiológico de Parasitos Intestinais de Bugios-Ruivos (Alouatta guariba clamitans) Com Enfase em Giardia duodenalis: Uma Abordagem Sistêmica Em Um Fragmento Florestal no Município de Joinville, SC-Brasil"</t>
  </si>
  <si>
    <t xml:space="preserve">1. Falta de apoio financeiro e falta de capacitação minína com conceitos básicos de técnicos para a coleta, armazenamento e transporte de material biológico;
2. Baixa taxa de resposta a questionários. Pandemia impediu oficinas presenciais;
3. Desde março de 2020 as atividades de taxidermia estão suspensas em função da pandemia do COVID-19
</t>
  </si>
  <si>
    <t xml:space="preserve">1. Zelinda (Projeto Bugio); 2. Márcia Jardim (Museu de Ciências Naturais/FZB); 3. Cláudia Igayara (Zoo de Guarulhos/AZAB) </t>
  </si>
  <si>
    <t>1. A demora no retorno dos diagnósticos dos laboratórios de referência promove um atraso na compreensão da situação epidemiológica e delay nas ações de prevenção. Necessidade de equipar coleções de material biológico para correto processamento e armazenamento de amostras para diagnóstico de agentes infecciosos e parasitários.
2. Lembrar de incluir estudos com os mosquitos. P.ex. Lilian Catenacci coletou mosquitos em Ilhéus.</t>
  </si>
  <si>
    <t>Ação 5.8 -  Agrupada com ação 5.5 na Monitoria Anual 1</t>
  </si>
  <si>
    <t>Identificar, avaliar e propor alternativas de manejo voltadas para prevenção, proteção e mitigação durante o surto de febre amarela.</t>
  </si>
  <si>
    <t>Thaís Guimarães Luiz (SIMA-SP/CFB), CPB, Júlio Souza (Projeto Bugio), Alcides Pissinatti (CPRJ/INEA), Adriana Grativol (AMLD), Marcio Port Carvalho (IF/SP), Márcia Jardim (FZB), Alessandro Romano (MS/SVS), Sérgio Mendes (INMA), Dilmar Alberto Gonçalves de Oliveira (SIMA-SP/CFB/DeFau); Hélia Maria Piedade (SIMA-SP/CFB/DeFau); Marcello; S. Nardi (DEPAVE/SVMA-sp); Adriano Pinter dos Santos (SES-SP/SUCEN-DELAB); Luis Filipe Mucci (SES-SP/SUCEN-DELAB); Paulo Castro (CENP/IEC); Haroldo Furuya (CRAS PET - Centro de Recuperação de Animais Silvestres do Parque Ecológico do Tietê); Danilo Simonini (UESC)</t>
  </si>
  <si>
    <t>1. 6500 pessoas sensibilizadas em eventos, intervenções e palestras de educação ambiental.</t>
  </si>
  <si>
    <t>1. Dificuldade em vencer os tabus da vacina (movimento anti-vax);
3. A elaboração do documento atrasou e, considerando o novo contexto da pandemia e riscos adicionais impostos pelo SARS-CoV2, ainda não retomamos a discussão.</t>
  </si>
  <si>
    <t>1. Zelinda Hirano (Projeto Bugio);  2. Márcia Jardim (Museu de Ciências Naturais/FZB); 3. Thaís, Hélia, Dilmar (SIMA/SP)</t>
  </si>
  <si>
    <t>Articular o fortalecimento da gestão das Ucs com ocorrência do mico-leão-de-cara-preta, especialmente o PARNA de Superagui</t>
  </si>
  <si>
    <t>Estabelecer objetivos e ações específicas para conservação do mico nas áreas das UC
 Envolvimento dos atores locais nas ações do PAN</t>
  </si>
  <si>
    <t>Parque Nacional do Superagui incluindo Ilha do Superagui e Vale do Rio dos Patos; e Ariri (SP)</t>
  </si>
  <si>
    <t>1. Planilha de Planejamento Integrado MLCP (anexo). 1.Relatório Gestores (anexo). 1.1. Relatório Reunião Planejamento (anexo).  O fortalecimento do grupo de parceiros e um plano de trabalho integrado, no horizonte de dois anos, com prazos de execução, responsáveis e colaboradores. 1.3. Publicidade ao Projeto de Conservação do Mico-leão-da-cara-preta e suas atividades técnicas, à espécie e às áreas naturais que a mantém. 1.4. Pinturas e obras que geram reflexão, e podem servir para fins educativos a respeito da conservação. 2.  Matriz Projeto Avaliação e gerenciamento de risco de febre amarela sobre o mico-caiçara (L. caissara) (anexo). 2.1. Além da capacitação essa reunião teve a intenção de fortalecer a REDE de vigilância de febre amarela e construir ferramentas para otimizar seu funcionamento. Dessa forma, se montou um grupo de WhatsApp e foi elaborado um mapa com as localidades, as unidades de conservação e as respectivas áreas de atuação de cada instituição/órgão que compõe a Rede. 3. Plano de Manejo do Parna Superagui (anexo) e Portaria 759/20 que aprova o Plano de Manejo (anexo).</t>
  </si>
  <si>
    <t>1. Elenise Sipinski (SPVS) e Thaís Guimarães Luiz (DeFau/CFB/SIMA) 2. Elenise Sipinski (SPVS) e Thaís Guimarães Luiz (DeFau/CFB/SIMA) 3. Shanna Bittencourt (ICMBio/ NGI Antonina-Guaraqueçaba)</t>
  </si>
  <si>
    <t xml:space="preserve">1. A articuladora sugeriu mudança na articulação desta ação e indicou a Shanna Bittencourt (ICMBio/ NGI Antonina-Guaraqueçaba);
3. Judicialização do Plano de Manejo.
</t>
  </si>
  <si>
    <t>Shanna Bittencourt (PARNA Superagui/ICMBio)</t>
  </si>
  <si>
    <t>Ação 6.2  - Excluída na Monitoria Anual 1</t>
  </si>
  <si>
    <t>Criar rede de informação rápida entre os atores do PAN visando a troca de informações imediatas sobre os táxons-alvo.</t>
  </si>
  <si>
    <t>Atualmente, há um grupo de whatsapp (formados por membros do GAT e alguns colaboradores) em funcionamento. O grupo foi criado na 1ª monitoria do PAN, em agosto de 2019 e tem funcionado bem.</t>
  </si>
  <si>
    <t>Grupo de mensagens criado</t>
  </si>
  <si>
    <t>Mobilizar recursos para viabilizar a implementação do PAN, incluindo articulação com órgãos de fomento para direcionar financiamento das ações do PAN.</t>
  </si>
  <si>
    <t>Leandro Jerusalinsky (CPB); Zelinda (Projeto Bugio)</t>
  </si>
  <si>
    <t>A equipe do Projeto Bugio informa que, entre de agosto de 2019 até julho de 2020, não executou atividades relacionadas a esta ação.</t>
  </si>
  <si>
    <t>Incluir Gabriela Rezende (IPÊ) e Mara Marques (FPZSP)</t>
  </si>
  <si>
    <t>Desenvolver material didático pedagógico e de divulgação dos táxons-alvo do PAN</t>
  </si>
  <si>
    <t>Maria Cornélia Mergulhão (UNIP-Sorocaba), Cecília Pessutti (ZOO-Sorocaba), Camila R. Cassano (UESC), Keroline (Prefeitura Boituva), Samantha Bitencourt (SZB), Nandia Xavier (AMLD), Sheila Franscisco (Projeto Bugio), Aline Naíssa Dada (Projeto Bugio), Ana Júlia Dutra Nunes (Univille), Sérgio Mendes (INMA), Márcia Nogueira (RBME), Rodrigo Salles de Carvalho (PREA); Alessandro Antunes da Silva (PREA), Hélia Maria Piedade (SIMA-SP/CFB/DeFau); Brígida G. Fries (DEPAVE/SVMA-SP); Luccas Longo (SVMA - sp); Miriam Milanello (Secretaria Municipal de Educação de São Paulo), Isabela Deiss (ICMBio/PARNASO), Gabriela Rezende (IPÊ)</t>
  </si>
  <si>
    <t>1.Os projetos estão em andamento. Até o momento foram desenvolvidos os seguintes materiais: Jogos de tabuleiro (Eu sou um bugio e Febre amarela), Jogo de memória com os primatas ameaçados no Brasil; Atividades de Jogo dos 7 erros, Liga-Pontos, colorir o bugio, Mapa do Brasil em chapa galvanizada para atividade com imãs com fotos dos primatas ameaçados no Brasil (layout dos materiais desenvolvidos encontra-se em anexo). A comunidade atendida pelo Projeto Bugio através de palestras entre agosto e dezembro de 2019 foi de 1199 estudantes. Em 2020, não houve nenhuma palestra. O projeto foi adaptado e estão sendo desenvolvidos jogos virtuais; 
3. Em andamento: uma versão teste do jogo foi produzida e aplicada em uma escola municipal do ensino fundamental II (Escola Municipal Cândido Romero Pessoa, em Colônia de Una, Una, BA). Grupo de whatsapp em funcionamento e registros de lives, entrevistas e matérias de programas de TV gravadas e disponibilizadas online;
4. Livro de Atividade do Aurita (CCSS/UFV);
5. Divulgação em site sobre o Sagui-da-serra &lt;https://g1.globo.com/sp/campinas-regiao/terra-da-gente/noticia/2020/06/22/sagui-da-serra-escuro-vira-simbolo-da-preservacao-em-vicosa-mg.ghtml&gt;
6. Vídeo: Charada na Mata (Muriqui-do-norte)</t>
  </si>
  <si>
    <t>1. Falta de apoio financeiro para grande tiragem dos materiais desenvolvidos. A pandemia do vírus SARS-COV-2 implossibilitou a aplicação de palestras nas escolas em 2020.</t>
  </si>
  <si>
    <t>1. Zelinda Hirano (Projeto Bugio); 2. Thaís Guimarães (SIMA/SP); 3. Gastón Giné (UESC) e Camila Cassano (UESC); 4. Fabiano Melo (UFV); 6. Shanna Bittencourt (ICMBio/ NGI Antonina-Guaraqueçaba).</t>
  </si>
  <si>
    <t>1. O projeto foi adaptado para um novo formato em que serão realizadas atividades virtuais;
3. Camila Cassano informa que o jogo não foi amplamente divulgado porque será publicado em uma revista da área de educação.Quando isso acontecer, o jogo ficará disponível na internet como anexos ao artigo.
Gastón Giné (UESC): Atualmente a equipe envolvida na construção do jogo está trabalhando na publicação do material, para que o mesmo possa ser amplamente divulgado.</t>
  </si>
  <si>
    <t>Passar informações de atividades de EA e sensibilização da preguiça de coleira para a ação 4.2</t>
  </si>
  <si>
    <t>Articular entre órgãos de saúde, meio ambiente e agricultura, a capacitação integrada de recursos humanos para investigação de doenças</t>
  </si>
  <si>
    <t>Thaís Guimarães Luiz (SIMA-SP/CFB), Marcio Port Carvalho (IF/SP), Zelinda Hirano (FURB), Marianna Pinho (INEMA/BA), Marina G. Bueno (PIBSS/Fiocruz); Hélia Maria Piedade (SIMA-SP/CFB/DeFau); Marcello S. Nardi (DEPAVE/SVMA-sp); Roberta Marcatti (Instituto de Medicina Tropical da USP); Adriano Pinter dos Santos (SES-SP/SUCEN-DELAB); Luis Filipe Mucci (SES-SP/SUCEN-DELAB); Lilian Silva Catenacci (UFPI)</t>
  </si>
  <si>
    <t>Foi articulado projeto entre os órgãos oficiais para desenvolver evento para capacitação de recursos humanos para investigação de doenças.</t>
  </si>
  <si>
    <t>A pandemia de SARS-COV-2 interrompeu os processos de aplicação de projeto e viabilização do evento.</t>
  </si>
  <si>
    <t xml:space="preserve">Zelinda Hirano (Projeto Bugio) </t>
  </si>
  <si>
    <t>Elaborar e divulgar de forma integrada informações sobre as doenças que impactem os táxons-alvo</t>
  </si>
  <si>
    <t xml:space="preserve">(2) Link do evento disponível no youtube: https://www.youtube.com/watch?v=gI4i8qXuuHY&amp;t=7499s 
As duas notas sobre os riscos da Covid aos primatas. </t>
  </si>
  <si>
    <t>(1) Desde março de 2020 as atividades estão suspensas em função da pandemia do COVID-19</t>
  </si>
  <si>
    <t>Márcia Jardim (Museu de Ciências Naturais/FZB); Hélia Maria Piedade e Thais Guimarães Luiz (DeFau/CFB/SIMA); Mônica Montenegro (CPB); Joana Nodari (UFES)</t>
  </si>
  <si>
    <t>A ação 5.2 subsidiará a ação 6.7.</t>
  </si>
  <si>
    <t>Estimular ciência cidadã para auxiliar na identificação das localidades de ocorrência dos táxons-alvo e potencialidades e ameaças pra sua conservação, inclusive com a popularização do SISSGeo</t>
  </si>
  <si>
    <t>Joana Zorzal (UFES); Rodrigo Salles de Carvalho (PREA); Alessandro Antunes da Silva (PREA); Carlos Ruiz (UENF); Márcia Chame (Fiocruz), Fabiano Melo (UFV), Márcia Nogueira (RBME), Thaís Guimarães Luiz (SIMA-SP/CFB); Miriam Milanello (Secretaria Municipal de Educação de São Paulo); Maria de Lourdes Rocha Freire (SIMA-SP/CEA - Coordenadoria de Educação Ambiental), Carlos A. M. Silva (Ecologic Bike)</t>
  </si>
  <si>
    <t xml:space="preserve">Falta de gente e espaço na agenda da Coordenadoria de Educação Ambiental (CEA-SIMA-SP) para tocar. </t>
  </si>
  <si>
    <t xml:space="preserve"> Thais Guimarães Luiz (DeFau/CFB/SIMA)</t>
  </si>
  <si>
    <t>Incluir Larissa Vaccarini (UFV)</t>
  </si>
  <si>
    <t>SITUAÇÃO ATUAL DAS AÇÕES - 2ª MONITORIA (2020)</t>
  </si>
  <si>
    <t>PLANO DE AÇÃO NACIONAL PARA A CONSERVAÇÃO DOS PRIMATAS DA MATA ATLÂNTICA E PREGUIÇA-DE-COLEIRA</t>
  </si>
  <si>
    <t>PLANO DE AÇÃO NACIONAL PARA A CONSERVAÇÃO DOS PRIMATAS DA MATA ATLÂNTICA E DA PREGUIÇA-DE-COLEIRA</t>
  </si>
  <si>
    <t>25 de novembro de 2021</t>
  </si>
  <si>
    <t>Jorge Luiz Nascimento (PARNASO), Marcio Port Carvalho (IF/SP), Robson Hack (Lactec), Maurício Talebi (UNIFESP), Márcia Jardim (FZBRS), Zelinda Hirano (FURB), Adriana Nunes (IMA/SC), Gabriela Rezende (IPÊ), Leonardo Silva (IPÊ), Gaston Giné (UESC), Kristel de Vleeschouwer (Royal Zoological Society of Antwerp), Adriano Chiarello (USP), Adriano Paglia (UFMG), Paloma Marques (UFMG), Fabiano Melo (UFV), Floriano Soto (INEMA/BA), Giulia Capucho (Instituto Pró-Muriqui), Suzan Mo (Instituto Pró-Muriqui), Rodrigo Salles de Carvalho (PREA), Dilmar Alberto Gonçalves de Oliveira (SIMA-SP/CFB/DeFau), Brígida G Fries (DEPAVE/SVMA Secretaria do Verde e Meio Ambiente da cidade de São Paulo); Waldney Martins (UNIMONTES)</t>
  </si>
  <si>
    <t>Região dos municípios Santa Maria de Jetibá, Santa Teresa e Santa Leopoldina, ES (Bradypus torquatus);
Para L. chrysopgus: bacias do Alto Paranapanema e Pontal do Paranapanema - SP</t>
  </si>
  <si>
    <t>Alguns colaboradores tiveram dificuldades de dar prosseguimento à ação devido às cargas de trbalho pessoais.</t>
  </si>
  <si>
    <t>Rodrigo S Carvalho (PREA/PCSS), Gastón Giné (UESC); Gabriela Rezende (IPÊ); Zelinda Hirano (FURB/Projeto Bugio); Fabiano Rodrigues (UFV); Leonardo Oliveira (UERJ)</t>
  </si>
  <si>
    <t>Pesquisas científicas com os táxons realizadas</t>
  </si>
  <si>
    <t>Giulia Capucho (Instituto Pró-Muriqui -SP), Suzan Mo (Instituto Pró-Muriqui -SP), Marcio Port Carvalho (IF/SP), Márcia Jardim (FZB), Camila R. Cassano (UESC), Adriano Chiarello (USP), Adriano Paglia (UFMG), Paloma Marques (UFMG), Joana Zorzal Nodari (UFES), Maurício Talebi (UNIFESP), Rodrigo Salles de Carvalho (PREA), Brígida G. Fries (DEPAVE/SVMA-SP); Mariana Landis (Instituto Manacá), Guadalupe Vivekananda (SPVS), Elenise Sipinski (SPVS), Emygdio Leite de Araújo Monteiro Filho (UFPR e IPeC); Roberto Fusco (UFPR e IPeC); Shanna Bittencourt (PARNA Superagui); Bianca Ingberman (IPeC); Alexandre Amaral Nascimento (UEMG); Gabriela Rezende (IPÊ); Fabiano R. de Melo (UFV)</t>
  </si>
  <si>
    <t>Unidades de Conservação do Estado de São Paulo 
Região de Santa Maria de Jetibá, Santa Teresa e Santa Leopoldina, ES (Bradypus torquatus) 
MLCP: Ariri (cananéia) e ParNa Superagui (Guaraqueçaba); bacias do Alto Paranapanema e Pontal do Paranapanema - SP</t>
  </si>
  <si>
    <t>1. A maior dificuldade é financiamento para dar suporte as pesquisas planejadas para 2022.
2. Dificuldade em obtenção dos recursos financeiros e baixo interesse dos acadêmicos para realizar iniciação científica in situ dos projetos em SC.</t>
  </si>
  <si>
    <t>Rodrigo S Carvalho (PREA/PCSS), Gastón Giné (UESC), Joana Zorzal Nodari (UFES), Waldney Martins (UNIMONTES); Gabriela Rezende (IPÊ); Fabiano R. de Melo (UFV); Zelinda Hirano (Projeto Bugio); Elenise Sipinski (SPVS).</t>
  </si>
  <si>
    <t xml:space="preserve">Intensificar o esforço de busca de financiadores para dar continuidade as ações de pesquisa e conservação da espécie.
</t>
  </si>
  <si>
    <t>Incluir Maurício Forlani (Ampara Animal)</t>
  </si>
  <si>
    <t>Hábitat das espécies do PAN ampliado e corredores florestais conectando fragmentos plantados ou em processo de recuperação. Medida em hectares</t>
  </si>
  <si>
    <t>Quatro projetos de restauração sendo executados</t>
  </si>
  <si>
    <t>Marianna Pinho (INEMA/BA); Carlos Ruiz (UENF); Gabriela Rezende (IPÊ); Fabiano R. Melo (UFV)</t>
  </si>
  <si>
    <t>Projeto Corredor Ecológico Caratinga-Sossego: coordenado pela Karen Strier, Bráulio Dias, Fabiano Melo e parceiros, que vai envolver os cafeicultores locais na tentativa de ampliar as áreas protegidas e restaurar florestas, especialmente em APPs e Reservas Legais, conforme orientação do CAR. As etapas seguintes envolveriam os corredores Caparaó-Brigadeiro, Sossego-Brigadeiro e Brigadeiro-Parque Estadual do Rio Doce, em 20 anos de implementação total.</t>
  </si>
  <si>
    <t>Monumento Natural Estadual Mantiqueira Paulista (10.363,1617 ha), nos municípios de Cruzeiro e Piquete (Decreto Nº 65.457, de 5/01/2021); Criação da Reserva Particular do Patrimônio Natural - RPPN Solar das Borboletas (Portaria Nº 1.109, de 26/11/2020)</t>
  </si>
  <si>
    <t>Gabriela Rezende (IPÊ); ICMBio/CPB; Marianna Pinho (INEMA/BA); Edson Montilha (FF/SIMA); Fabiano Melo (UFV); Marcia Jardim</t>
  </si>
  <si>
    <t>Projeto amplo e que é dividido em etapas, sendo o Corredor Ecológico Caratinga-Sossego, a primeira das etapas para serem implementadas. Projeto coordenado pela Karen Strier, Bráulio Dias, Fabiano Melo e parceiros, que vai envolver os cafeicultores locais na tentativa de ampliar as áreas protegidas e restaurar florestas, especialmente em APPs e Reservas Legais, conforme orientação do CAR. As etapas seguintes envolveriam os corredores Caparaó-Brigadeiro, Sossego-Brigadeiro e Brigadeiro-Parque Estadual do Rio Doce, em 20 anos de implementação total.</t>
  </si>
  <si>
    <t xml:space="preserve">Relatório da Oficina de planejamento de 2020. Termo de Acordo Judicial: Cumprimento de Sentença nº 5001333-55.2012.4.04.7008 nº 5001337-92.2012.4.04.7008.
Plano de Manejo APA Barreiro Rico: 
https://sigam.ambiente.sp.gov.br/sigam3/Repositorio/511/Documentos/APA%20Barreiro%20Rico/APA_BARREIRO_RICO_CARACT.pdf 
</t>
  </si>
  <si>
    <t>Com a pandemia não teve reunião de Conselho dos Parques nesse período.Também não teve mais reuniões do Plano de Manejo do PE do Lagamar de Cananéia (o PM não avançou). .</t>
  </si>
  <si>
    <t>Elenise Sipinski (SPVS); Edson Montilha (FF/SIMA); Shanna Bittencourt (PNS); Gabriela Rezende (IPÊ)</t>
  </si>
  <si>
    <t>Há necessidade de estruturar o Parque Estadual do Lagamar de Cananéia devido a sua importância para a conservação do mico-leão-da-cara-preta e da pressão em relação ao turismo. Atualmente, esse Parque não tem estrutura alguma. Seria também fundamental ter um alojamento para pesquisadores, conservacionistas e estudantes.</t>
  </si>
  <si>
    <t>Márcia Jardim (FZRS), Adriana Nunes (IMA/SC), Filipi Siva (IBAMA), Jorge Luiz Nascimento (PARNASO), Gerson Buss (CPB), Cauê Monticelli (FPZSP), Joana Zorzal Nodari (UFES), Maria Otávia Crepaldi (Univasf/IFBA), Marianna Pinho (INEMA/BA), Isabela Diess (ICMBio/PARNASO), Robson Hack (Lactec), Alex Bager (UFLA/CBEE); Fernanda Abra (ViaFauna); Maria Carmen Sestren-Bastos e Osmar Oliveira (Reserva Biológica do Lami José Lutzenberger da Secretaria Municipal do Meio Ambiente de Porto Alegre/SMAMS); Carlos Ruiz (UENF)</t>
  </si>
  <si>
    <t xml:space="preserve">1. B.torquatus e L.chrysomelas: foi proposto e aprovado o projeto intitulado "Travessia de Fauna" coordenado pelo Dr.Gastón Giné (LEAC/UESC), administrado pela ISUS e financiado pela BAMIN, o qual visa identificar trechos prioritários e propor medidas mitigatórias para minimização de atropelamentos e maximização da conectividade da paisagem em trechos das rodovias BA262 (trecho Ilhéus-Uruçuca), BA001 (Ilhéus-Serra Grande) e três outras estradas não-pavimentadas de acesso ao empreendimento Porto Sul, Ilhéus (estrada Centenária, Itariri e ramais de acessos internos). O projeto tem como alvo principal as espécies arborícolas ameaçadas da região, incluindo B.torquatus e L.chrysomelas, e visa a manutenção da conectividade da paisagem e unidades de conservação da região litoral norte de Ilhéus. Iniciou em julho/2021, atualmente em andamento. 
2. B. torquatus e L. rosalia: foram propostas passagens de fauna sobre dutos em Silva Jardim para avaliação de sua eficácia pelo projeto "Avaliação do efeito de faixas de dutos na conectividade da paisagem para a mastofauna e análise da eficácia de estruturas de travessia de fauna." coordenado pelo Dr. Carlos Ramon Ruiz-Miranda (UENF e AMLD) e colaboração do Dr. Gastón Giné (UESC) entre membros de outras instituições (UNESP/Rio Claro, Instituto Tamanduá). O projeto tem apoio financeiro da Petrobrás. O monitoramento dos animais foi realizado, fase antes da colocação das passagens, e foi iniciada a licitação das estruturas de passagem. Análises preliminares foram realizadas e apresentadas em relatórios a Petrobrás. Coleta de dados em andamento.
3. L. chrysopygus: projeto para instalação de passagens de fauna nas áreas de ocorrência de L. chrysopygus em discussão entre IPÊ e ViaFauna. Locais para instalação das primeiras passagens no Pontal do Paranapanema já identificados e parcerias estabelecidas com CART, ICMBio (CPB e ESEC MLP) e Durrell para viabilização do projeto. Recurso aprovado para implantação de duas passagens de fauna no Pontal do Paranapanema em rodovia que beira fragmento de ocorrência da espécie e conecta com corredor florestal até a ESEC MLP (frag. Santa Maria), prevista para início de 2022. Parceria com ViaFauna e CART, apoio ICMBio (ESEC MLP e CPB).
4. Alouatta g. clamitans: revisão das condições estruturais das 10 pontes de dossel, instaladas para travessia de bugios-ruivos (Alouatta g. clamitans) no bairro Lami, Porto Alegre, RS, pela equipe do Programa Macacos Urbanos em parceria com as equipes do Museu de Ciências Naturais (SEMA/RS) e da Reserva Biológica do Lami José Lutzenberger. Em 18 de novembro de 2020 foi realizada a substituição e relocação de uma das pontes de dossel, visando melhorar sua efetividade. Na ocasião, foi instalada uma armadilha fotográfica para monitorar o uso pelos bugios e demais espécies arborícolas. Projeto de mestrado iniciado: Avaliação do uso das pontes de dossel por bugios-ruivos (Alouatta g. clamitans) e de seu papel como medida mitigatória para a redução de conflitos em áreas peri-urbanas no sul do Brasil." O estudo está sendo desenvolvido pela aluna Patrícia Dias no PPG Sistemática e Conservação da Diversidade Biológica (SEMA RS/UERGS) sob orientação de Márcia Jardim e co-orientação de Fernanda Z. Teixeira. Pretende analisar a frequência de uso de 10 pontes de dossel pelos bugios no municipio de Porto Alegre, RS, através de armadilhas fotográficas, bem como testar o uso de modelos alternativos de pontes de dossel para a espécie. Em Santa Catarina: após a entrega de relatório sobre a implementação de pontes e cabeamento em relação à morte de bugios por eletrocussão nas redes de distribuição de energia, na região de Blumenau, foram executadas adequadamente pela CELESC, à exceção da possibilidade de ressarcimento dos gastos com o tratamento, a recuperação e a manutenção dos animais atingidos pela rede elétrica, bem como uma compensação financeira em caso de morte. O Projeto Bugio ainda alertou a CELESC sobre a necessidade da continuidade de mitigação das ocorrências de acidentes na rede, com novas intervenções como as já feitas. Ao final, restou ajustado entre todos que o Projeto Bugio apresentará uma proposta de convênio/parceria à CELESC prevendo uma metodologia e cronograma para: 1) intervenções na rede onde há ocorrência de morte/acidentes de bugios; 2) ressarcimento de gastos, conforme mencionado acima. A referida proposta será apresentada ao Ministério Público em 30 (trinta) dias e em seguida será por este remetida à CELESC para análise, deliberação e resposta também em 30 (trinta) dias.    
5. B. hypoxanthus: workshop sobre um corredor Brigadeiro-Caparaó, coordenado pela ONG Eco-Diversa, presidida pelo Daniel Ferraz e com o apoio do Projeto Muriquis do Caparaó, coordenado pela Mariane Kaizer. Este evento ocorreu em agosto de 2021 e fez diversos encaminhamentos, inclusive a retomada da criação de um parque estadual na região do Grumarim, que fica nos municípios de Espera Feliz, Luisburgo, Caparaó, Alto Jequitibá e Divino, MG. Seria um parque e uma área estratégica para o corredor, por estar no caminho entre os parques estadual da Serra do Brigadeiro e Nacional do Caparaó.
</t>
  </si>
  <si>
    <t>Cinco dispositivos de passagem de fauna instalados e avaliados por 12 meses; Proteção e ou modificação de redes elétricas em 12 pontos de registro de eletrocussão em Blumenau/SC.</t>
  </si>
  <si>
    <t>SC: necessidade de judicialização das ações. Ausência de auxílio com recursos, por parte das concessionárias, para reabilitação e manutenção de animais sobreviventes. Baixo uso das pontes pelos bugios. Apenas 3 bugios utilizaram uma única vez.</t>
  </si>
  <si>
    <t>Gastón Giné (UESC); Gabriela Rezende (IPÊ); Marcia Jardim (Museu de Ciência Naturais - Fundação Zoobotânico - RS), Zelinda Hirano (FURB/Projeto Bugio); Sheila Regina Schmidt Francisco (FURB/Projeto Bugio), Mônica Montenegro (ICMBio/CPB).</t>
  </si>
  <si>
    <t>Gabriela Rezende (IPÊ); Elenise Sipinski (SPVS); Shanna Bittencourt (PNS); Fabiano Melo (UFV)</t>
  </si>
  <si>
    <t>Não avançou nesse último ano: nenhum colaborador da ação deu retorno sobre a proposta metodológica consolidada pelo articulador da ação.</t>
  </si>
  <si>
    <t>Elaborar diretrizes técnicas para o estabelecimento e instalação de redes elétricas em áreas com presença de populações das espécies alvo do PAN, considerando as iniciativas já existentes.</t>
  </si>
  <si>
    <t>Identificar a população existente em cativeiro para fins de manejo</t>
  </si>
  <si>
    <t>Rodrigo S Carvalho (PREA/PCSS), Mônica Montenegro (ICMBio/CPB) Claudia Igayara; Thaís Luís (SIMA-SP)</t>
  </si>
  <si>
    <t>MaurícioTalebi (UNIFESP), Cláudia Igayara (Zoo Guarulhos/SZB), Cecília Pessutti (Zoo Sorocaba), Cauê Monticelli (FPZSP), Giulia Capucho (Instituto Pró-Muriqui), Suzan Mo (Instituto Pró-Muriqui), Rodrigo Salles de Carvalho (PREA); Danilo Simonini (UESC); Ana Carolina Dalla Vecchia (SIMA-SP/CFB); Gabriela Rezende (IPÊ), Fabiano Melo (UFV), Carla Possamai (MIB), Márcia Jardim (FZBRS).</t>
  </si>
  <si>
    <t xml:space="preserve">A ação foi cumprida com a realização do Workshop de 9/8 a 20/8/2021. Anteriormente, realizamos uma pré-oficina de alinhamento com a organização e todos os participantes no dia 27/7/2021. O workshop também contemplou a avaliação de duas espécies amazônicas: Ateles marginatus (presente no PAN Primatas Amazônicos) e Saguinus bicolor (PAN Sauim-de-coleira). Todos os dados disponíveis in situ e ex situ foram levantados para subsidiar a avaliação (status, tamanho da população e tendência, ameaças, resumo das ações estratégicas, número de indivíduos mantidos no ex situ, nacional e internacional, tamanho da população e razão sexual, instituições mantenedoras, programas de conservação existentes e dados dos studbooks, quando foi o caso). As sessões foram estrategicamente organizadas por grupos de cada espécie e os especialistas para otimizar as avaliações. No dia 28/8/2021, realizamos a plenária final para consolidar o documento. O produto final deste workshop será um relatório, que está em elaboração, o qual contará com a avaliação individual por espécie com a indicação ou não do estabelecimento de uma população ex situ e quais seus papeis, atribuições e recomendações para o PAN. Porém, já existe um sumário com os principais resultados e recomendações.
</t>
  </si>
  <si>
    <t>Sumário com os principais resultados e recomendações</t>
  </si>
  <si>
    <t>As dificuldades encontradas foram no tocante à organização do evento. A falta de agenda das mediadoras do CPSG/IUCN internacional e a falta de recursos para a realização da oficina presencial, somadoa à pandemia, impossibilitaram a realização do workshop no prazo programado inicialmente pelo PAN, mas de maneira virtual conseguimos realizar a ação 2.2.</t>
  </si>
  <si>
    <t>Mara Marques (FPZSP), Mônica Montenegro (ICMBio/CPB)</t>
  </si>
  <si>
    <t xml:space="preserve">Rodrigo S Carvalho (PREA/PCSS), Mônica Montenegro (ICMBio/CPB); Cecília Pessutti (AZAB)
</t>
  </si>
  <si>
    <t xml:space="preserve">Identificar alguém da Secretaria de Meio Ambiente de SC para colaborar na ação. 
</t>
  </si>
  <si>
    <t>Atualizar a instituição de Cecilia Pessutti: AZAB</t>
  </si>
  <si>
    <t>Carlos Ruiz (AMLD), Adriano Chiarello (FFCLRP/USP), Gastón Giné (UESC), Mara Marques (FPZSP), Cláudia Igayara (Zoo Guarulhos/SZB), Fabiano Melo (UFV), Karen B. Strier (UW), Marcello S. Nery (MIB), Rodrigo Salles de Carvalho (PREA), Raphael Stupinhan Araújo (SIMA-SP/CFB/DeFau); Ana Carolina Dalla Vecchia (SIMA-SP/CFB); Thaís Guimarães Luiz (SIMA-SP/CFB), Carla Possamai (MIB)</t>
  </si>
  <si>
    <t>1. Protocolos para Pesquisa e Manejo de Muriquis - Gênero Brachyteles
Link: https://www.gov.br/icmbio/pt-br/assuntos/biodiversidade/pan/pan-primatas-ma-e-preguica-de-coleira/1-ciclo/produtos/2021-pan-primatas-e-preguica-da-ma-protocolos-para-pesquisa-e-manejo-de-muriquis-genero-brachyteles.pdf</t>
  </si>
  <si>
    <t>Rodrigo S Carvalho (PREA/PCSS); ICMBio/CPB, Montenegro (ICMBio/CPB)</t>
  </si>
  <si>
    <t>1. C. aurita e C. flaviceps - Um conjunto de protocolos (captura, anestesia, coleta de material biológico, transporte e controle de alóctones) produzidos ou revisados durante o I Workshop para a Conservação in situ dos Saguis-da-serra (2020-2021) está nos estágios finais de revisão e será disponibilizado em breve.
2. B. torquatus - Foi inicado o processo de contrução do protocolo pelo Inst.Tamanduá, UESC e CPB, atualmente em consulta ampla para contribuição de outros especialistas e instituições.
3. Brachyteles arachnoides e B. hypoxanthus - Publicado os "Protocolos para Pesquisa e Manejo de Muriquis - Gênero Brachyteles" ;
4. Os protocolos de Manejo ex situ de calitriquídeos, Captura de Leontopithecus e Manejo ex situ de Alouatta estão em fase de revisão final.
5. L. chrysopygus: Oficina de PHVA adiada em decorrência da COVID-19 e sendo planejada para ocorrer no primeiro semestre de 2022. Seis encontros online aconteceram ao longo de 2020 com grupo de especialistas para construção/atualização do modelo (AVP). IPE trabalhou em 2021 na identificação de grupos em possíveis áreas fonte (PEMD) e receptoras (Santa Maria). Protocolo de translocação em elaboração, para início das ações de manejo após a realização da oficina de PHVA.</t>
  </si>
  <si>
    <t>1. Protocolos para Pesquisa e Manejo de Muriquis - Gênero Brachyteles. Link: https://www.gov.br/icmbio/pt-br/assuntos/biodiversidade/pan/pan-primatas-ma-e-preguica-de-coleira/1-ciclo/produtos/2021-pan-primatas-e-preguica-da-ma-protocolos-para-pesquisa-e-manejo-de-muriquis-genero-brachyteles.pdf</t>
  </si>
  <si>
    <t>Rodrigo S. Carvalho (PREA/PCSS), Gastón Giné (UESC), Mônica Montenegro (ICMBio/CPB); Ana Carol/Dilmar/Thaís (SIMA/DeFau); Gabriela Rezende (IPÊ)</t>
  </si>
  <si>
    <t xml:space="preserve">Paloma Marques informou que assumiu a finalização do protocolo para B. torquatus, que está quase pronto.
</t>
  </si>
  <si>
    <t>Cecília Kierulff (Pri-Matas), Nicholas Kaminski (SEMA/PR), Rodrigo Salles de Carvalho (PREA), Robson Hack (Lactec), Maurício Talebi (UNIFESP), Giulia Capucho (Instituto Pró-Muriqui), Suzan Mo (Instituto Pró-Muriqui), Adriano Chiarello (USP-Ribeirão Preto), Gastón Giné (UESC), Marcio Port Carvalho (IF/SP), Fabiano Melo (UFV), Karen B. Strier (UW), Marcello S. Nery (MIB), Fernanda Braga (SEMA-PR), Wagner Rafael Lacerda (MIB), Danilo Simonini (UESC); Gabriela Rezende (IPÊ), Leonardo Silva (IPÊ), Carla Possamai (MIB)</t>
  </si>
  <si>
    <t>A equipe localizou a população de muriqui-do-norte do município de Peçanha e contou 15 individuos com diversas classes de sexo e idade.</t>
  </si>
  <si>
    <t>A área em Peçanha é de dificil acesso para manejo da espécie e falta de recursos financeiros e planejamento estratégico para realização do manejo</t>
  </si>
  <si>
    <t>Rodrigo S. Carvalho (PREA/PCSS); Robson Hack (Latec); Fernanda Tabacow (MIB); Gabriela Rezende (IPÊ)</t>
  </si>
  <si>
    <t xml:space="preserve">Realizar reunões para discutir estratégias de manejo adequadas para esta população de Peçanha;
</t>
  </si>
  <si>
    <t>Cecília Kierulff (Pri-Matas), Nicholas Kaminski (SEMA/PR), Rodrigo Salles de Carvalho (PREA), Robson Hack (Lactec), Maurício Talebi (UNIFESP), Giulia Capucho (Instituto Pró-Muriqui), Suzan Mo (Instituto Pró-Muriqui), Adriano Chiarello (USP-Ribeirão Preto), Gastón Giné (UESC), Leonardo Oliveira (UERJ), Marcio Port Carvalho (IF/SP), Karen B. Strier (UW), Marcello S. Nery (MIB), Fernanda Tabacow (MIB), Dilmar Alberto Gonçalves de Oliveira (SIMA-SP/CFB/DeFau), Carla Possamai (MIB)</t>
  </si>
  <si>
    <t>Rodrigo S Carvalho (PREA/PCSS); Robson Hack (Latec); Gabriela Rezende (IPÊ)</t>
  </si>
  <si>
    <t>Incluir o Maurício Forlani (Ampara Animal) como colaborador</t>
  </si>
  <si>
    <t>Karen B. Strier (UW), Marcello S. Nery (MIB), Sérgio Mendes (INMA), Leandro Moreira (MIB), Danilo Simonini (UESC), Carla Possamai (MIB)</t>
  </si>
  <si>
    <t>Relatório de manejo da população de Ibitipoca</t>
  </si>
  <si>
    <t>Falta de individuos disponíveis para o manejo</t>
  </si>
  <si>
    <t>Fernanda Tabacow (MIB), ICMBio/CPB</t>
  </si>
  <si>
    <t>Implementar um projeto coletivo focado na localização de individuos potencialmente manejáveis.</t>
  </si>
  <si>
    <t>Realizar manejo populacional in situ de mico-leão-preto, visando à viabilidade de suas populações, de acordo com as recomendações do GAT.</t>
  </si>
  <si>
    <t>Oficina de PHVA adiada em decorrência da COVID-19 e sendo planejada para ocorrer no primeiro semestre de 2022. Seis encontros online aconteceram ao longo de 2020 com grupo de especialistas para construção/atualização do modelo (AVP). IPE trabalhou em 2021 na identificação de grupos em possíveis áreas fonte (PEMD) e receptoras (Santa Maria). Protocolo de translocação em elaboração, para início das ações de manejo após a realização da oficina de PHVA.</t>
  </si>
  <si>
    <t>Relatório com resultados do manejo-SISBIO</t>
  </si>
  <si>
    <t>As atividades nesse período foram quase todas dirigidas à vacinação dos micos. Foram monitorados grupos na região de Imbaú (n =8), na região de Aldeia Velha (4) e na Fazendo Rio Vermelho (2), estes últimos para preparação para futuras translocações. Há 4 grupos sendo monitorados no entorno da Rebio Poço das Antas, do lado oposto da BR101 e perto do viaduto vegetado. Estes grupos serão monitorados com mais intensidade para documentar possiveis travessias da BR101, usando as passagens de fauna construidas.</t>
  </si>
  <si>
    <t xml:space="preserve">Resultados a partir de consulta ao relatório SISBIO.
</t>
  </si>
  <si>
    <t>Luiz Paulo Ferraz (AMLD), Zelinda Hirano (FURB), Alcides Pissinati (CPRJ), Fabiano Melo (UFV), Mara Marques (FPZSP), Cláudia Igayara (Zoo Guarulhos/SZB), Leonardo Silva (IPÊ), Gabriela Rezende (IPÊ), Karen B. Strier (UW), Fernanda Tabacow (MIB), Sérgio Mendes (INMA), Rodrigo Salles de Carvalho (PREA), Carla Possamai (MIB)</t>
  </si>
  <si>
    <t>Rodrigo S Carvalho (PREA/PCSS); Zelinda Hirano (FURB/Projeto Bugio); Fabiano Melo (UFV)</t>
  </si>
  <si>
    <t>Mara Marques (FPZSP), Cecília Pessutti (Zoo Sorocaba), Jenniffer Mickelberg (SGLT, Atlanta Zoo), Peter Galbusera (Royal Zoological Society of Antwerp), Dominic Wormell (Jersey Wildlife Trust), Dilmar Alberto Gonçalves de Oliveira (SIMA-SP/CFB/DeFau), Zelinda Hirano</t>
  </si>
  <si>
    <t>Studbooks</t>
  </si>
  <si>
    <t>Mara Marques (Zoo SP), Cecília Pessutti (Zoo Sorocaba), Cláudia Igayara (Zoo Guarulhos/SZB), Ana Carolina Dalla Vecchia (SIMA-SP/CFB), Silvia Bahadian Moreira (CPRJ)</t>
  </si>
  <si>
    <t>DeFau/SIMA/SP: autorizações emitidas no período (ago/20 a jul/21) - dados atualizados em 23/11/2021: Callithrix aurita - 10 (sendo que 7 o empreendimento de origem são CETRAS); Leontopithecus chrysomelas - 2; Leontopithecus rosalia - não houve movimentações no período</t>
  </si>
  <si>
    <t>Transporte internacional: alguns países potenciais para recebimento de micos-leões, por exemplo, não têm acordos sanitários com o Brasil. Isso tem dificultado a emissão de autorizações de exportação da parte do MAPA; ou apresentam algumas exigências que o Brasil tem tido dificuldade em cumprir devido às limitações na rede laboratorial de referência (ex. não há testes para primatas ou análise de amostras de primatas não são prioridade).</t>
  </si>
  <si>
    <t>Rodrigo S Carvalho (PREA/PCSS), Mônica Montenegro (ICMBio/CPB)</t>
  </si>
  <si>
    <t>Dilmar Alberto Gonçalves de Oliveira (SIMA-SP/CFB/DeFau), Hélia Maria Piedade (SIMA-SP/CFB), Adriana Nunes (IMA/SC), CPB, Cláudia Igayara (Zoo Guarulhos/SZB), Marcelo Coutinho (SEMAD/MG), Marcio Port Carvalho (IF/SP), Marcello S. Nardi (DEPAVE/SVMA Secretaria do Verde e Meio Ambiente da cidade de São Paulo), Leonardo Oliveira (UERJ)</t>
  </si>
  <si>
    <t>Ao solicitar autorizações para realização de manejo envolvendo eutanásia, o articulador da ação confirmou que já existe entendimento legal por parte do ICMBio de que os saguis alóctones e híbridos são considerados invasores. Assim, acredita-se, será mais fácil obter autorizações (de CEUAs e universidades) para realizar eutanásia de alguns indivíduos e, talvez, não haja necessidade de alterações na legislação vigente.</t>
  </si>
  <si>
    <t>1. Programa Nacional de Alerta, detecção Precoce e resposta Rápida para Espécies Exóticas Invasoras encontra-se em implementação, coordenado pelo Departamento de Conservação e Manejo de Espécies (DESP/MMA) e pelo WWF-Brasil (GEF Pró-Espécies).
2. Guia técnico de prevenção de invasão biológica associada a atividades de empreendimentos licenciáveis em UC federais, coordenado pelo ICMBio, em editoração final para publicação. Capítulo 10: Atividade de uso e manejo de fauna exótica em cativeiro.</t>
  </si>
  <si>
    <t>Monicque Silva Pereira (SIMA-SP/CFB), Hélia Maria Piedade (SIMA-SP/CFB), Alcides Pissinatti (CPRJ), Silvia Bahadian Moreira (CPRJ), CPB, Cláudia Igayara (Zoo Guarulhos/SZB), Adriana Nunes (IMA/SC), Cecília Kierulff (Pri-Matas), Rodrigo Salles de Carvalho (PREA), Marcio Port Carvalho (IF/SP); Carlos Ruiz (UENF), Carla Possamai (MIB)</t>
  </si>
  <si>
    <t>custos para fazer alguma reunião dos participantes</t>
  </si>
  <si>
    <t>2. O Levantamanto de primatas invasores no Estado de SC está em desenvolvimento.
3. Vital et al, 2020. New records for Callithrix aurita and Callithrix hybrids in the region of Viçosa, Minas Gerais, Brazil. Neotropical Primates 26 (2): 104-109.</t>
  </si>
  <si>
    <t>Rodrigo S Carvalho (PREA/PCSS); Zelinda Hirano (FURB/Projeto Bugio); (ICMBio/CPB)</t>
  </si>
  <si>
    <t>4. Dificuldade em aplicar o material didático desenvolvido devido à pandemia de COVID-19.</t>
  </si>
  <si>
    <t>Rodrigo S Carvalho (PREA/PCSS)</t>
  </si>
  <si>
    <t>Cecília Kierulff (Pri-Matas); Rodrigo S Carvalho (PREA/PCSS), Mônica Montenegro (ICMBio/CPB)</t>
  </si>
  <si>
    <t>Alcides Pissinatti (CPRJ), Cecília Kierulff (Pri-Matas), Rodrigo Salles de Carvalho (PREA), Leila Weiss (DEPAVE/SVMA-SP); REVIS Serra da Estrela (RJ), Fabiano Mela (UFV)</t>
  </si>
  <si>
    <t>C. aurita e C. flaviceps - Aplicativos de celular apresentaram muito mais dificuldades do que imaginado inicialmente, e precisarão de um esforço coordenado e continuado para virem a ser funcionais e efetivos.</t>
  </si>
  <si>
    <t xml:space="preserve">C. aurita e C. flaviceps - Aguardando a formação definitiva de um grupo de foco de EA para desenvolver uma ampla gama de estratégias para utilizar essas ferramentas de forma eficaz.
</t>
  </si>
  <si>
    <t>Campanhas, seminários, elaboração de documentos técnicos, ações de sensibilização, lives, etc</t>
  </si>
  <si>
    <t>Cecília Kierulff (Pró-Primatas), Carlos Ruiz (UENF), Moira Ansolch (Criadouro Arca de Noé) e Marianna Pinho (INEMA/BA)</t>
  </si>
  <si>
    <t>1. Em janeiro de 2021, a Sociedade Brasileira de Primatologia (SBPr) iniciou, nas mídias sociais, uma campanha “Eu não sou PET”. Especialistas de diversas instituições gravaram vídeos apoiando esta campanha e, semanalmente, eram postados no Youtube, Instagram e Facebook. Além disso, o GT de comunicação do SBPr lançou uma cartilha “Macaco Não é Pet” e promoveu uma mesa redonda, no canal YT do SBPr, para discutir o tema. 
2. Colaboradores do PAN e ICMBio participaram de reuniões e articulações (principalmente com a ABEMA e o MMA) sobre o texto da minuta da Resolução CONAMA da "Lista Pet" que está em finalização para ser publicada. Como resultados, até onde se sabe, não há mamíferos nas propostas de minuta que seguirão para apreciação pelo CONAMA.</t>
  </si>
  <si>
    <t>CPB/ICMBio</t>
  </si>
  <si>
    <t>Ação de fiscalização realizada e recuperação de 4 MLD que hoje integram o Programa de manejo da espécie</t>
  </si>
  <si>
    <t>1. Marcelo Coutinho (SEMAD/MG)
2. Edson Montilha (FF/SIMA)</t>
  </si>
  <si>
    <t xml:space="preserve">1. Participação da atividade pelos visitantes no Zoo Sorocaba. As fotos tiradas podem ser vistas através do link: https://www.facebook.com/zooquinzinhodebarros/?tn-str=k*F
2. "Execução de atividades ludoeducativas para o público visitante.
187 visitantes foram atingidos diretamente" 
</t>
  </si>
  <si>
    <t>(SPVS) Devido a pandemia não foi possível realizar atividades na escola. O material ainda está com a professora para suas contribuições. 
 (SIMA/DEFAU/SP) Mobilização de recursos humanos para realização das atividades em campo</t>
  </si>
  <si>
    <t xml:space="preserve">Peônia Brito de M. Pereira (Zoo Sorocaba e Eq. Ed.Amb. SEMA); Comitê de educação Ambiental-AZAB; Rodrigo S Carvalho (PREA/PCSS); Elenise Sipinski (SPVS); Hélia (SIMA/DEFAU); Fabiano Melo (UFV); Cecília Pessutti 
</t>
  </si>
  <si>
    <t>A ação foi considerada concluída.</t>
  </si>
  <si>
    <t>Silvia Bahadian Moreira (CPRJ)</t>
  </si>
  <si>
    <t>Aplicação da vacina em: L. rosalia na natureza em andamento conduzida pela UENF/Fiocruz/AMLD com animais a serem translocados; A. g. clamitans em processo de reintrodução no projeto REFAUNA conduzido pelo CPRJ/UFRJ/Fiocruz no PNT; Em preparação a aplicação da vacina em Alouatta do projeto Bugio (FURB/Indaial) e do CETAS Florianópolis. 
Incluir o Maurício Forlani (Ampara Animal) como colaborador</t>
  </si>
  <si>
    <t>Maurício Forlani (Ampara Animal)</t>
  </si>
  <si>
    <t>1. Foi realizada reunião para articular a sistematização do banco de amostras no dia 15/10/2020.
2. Atualmente um projeto de pesquisa para identificação de enfermidades infecciosas (e não infecciosas) que afetam primatas e que são consideradas de importância em saude pública está em andamento em colaboração entre a CGARB/SVS/MS e o laboratório de patologia veterinária da UNB (prof. Marcio Botelho de Castro). A finalidade é ampliar o leque de dianostico para desenvolveimento de protocolo integrado de pesquisa etiológica e mecanismos de alerta do risco à saude pública e a biodversidade, aproveitando a rede e o lastro de investimento nas rotinas de vigilância de epizootias e a Febre Amarela. Alguns produtos estão disponiveis e o projeto está em andamento. 
3. Atualmente está sendo realizado um levantamento sistemático de doenças infecciosas que afetam primatas para fins de disponibilização ao publico em geral, técnicos e especilistas das áreas de saúde, conservação, primatologistas e demais interessados pela equipe de pesquisadores da Plataforma Institucional Biodversidade e Saúde para fins de disponibilização na plataforma CISS (Centro de Informação em Saúde Silvestre) para consulta dos usuários e demais interessados.
4. As iniciativas acima compõe uma proposta de ampliar as informações disponíveis na plataforma PIBS/CISS assim como nos instrucionais de vigilância epidemiológica do Ministério da Saúde, acrescidas de demais experiências e produtos em andamentos com diversos laboratórios da rede de saúde pública e/ou demais colaboradores.</t>
  </si>
  <si>
    <t xml:space="preserve">1. Pulmonary actinomycosis in a free-living black-tufted marmoset (Callithrix penicillata)
January 2019 [Primates 60(2):1-5 DOI: 10.1007/s10329-018-00713-w]
2. Electrocutions in free-living black-tufted marmosets (Callithrix penicillata) in anthropogenic environments in the Federal District and surrounding areas, Brazil [Primates volume 61, pages321–329 (2020)]
3. Pathology and One Health implications of fatal Leptospira interrogans infection in an urbanized, free‐ranging, black‐tufted marmoset (Callithrix penicillata ) in Brazil (August 2021Transboundary and Emerging Diseases 68(3)
DOI: 10.1111/tbed.14287);
</t>
  </si>
  <si>
    <t>Não houve continuidade de ações para sua implementação.
Iniciativas estão em desenvolvimento por meio de colaboração entre o Ministério da Saúde (CGARB) e UNB, Laboratório de Patologia Veterinária assim como com o grupo do Projeto PIBS/Fiocruz/RJ</t>
  </si>
  <si>
    <t>Zelinda Hirano (FURB/Projeto Bugio); Alesssandro Romano (CGARB/SVS/MS)</t>
  </si>
  <si>
    <t>1. Artigo publicado (Chame et al 2020) apresentando uma análise dos dados de 2014 a 2020. O SISSGEO registrou 4.909 primatas não humanos (PNH) em 23 estados do Brasil. Os dados apontam a ocorrência de 30 espécies de PNH, 14 das quais ameaçadas de extinção, e 2.358 animais mortos, 75 % dos quais Alouatta guariba clamitans. "Chame et al, 2020. Primates in SISS-GEO: potential contributions of mobile technology, health surveillance and citizen science to support species conservation in Brazil. Neotropical Primates 26 (2): 80-89."
2. A coordenação do PAN convidou Natália Fernandes (Instituto Adolfo Lutz) para assumir a articulação da ação.
3. Recomendação de ampliar o grupo de colaboradores com colegas como o prof. Marcio Botelho de Castro e demais pesquisadores envolvidos na iniciativa assim como Marcia Chame como pesquisadora e coordenadora da plataforma PIBS/CISS.</t>
  </si>
  <si>
    <t>Natália Fernandes (Instituto Adolfo Lutz)</t>
  </si>
  <si>
    <t>Incluir Marcio Botelho de Castro (UNB), Marcia Chame  (FioCruz), Cristiana Brito (Centro de Pesquisas René Rachou/FioCruz)</t>
  </si>
  <si>
    <t>Articular propostas de convênios entre Ministério da Saúde, Ministério do Meio Ambiente e Ministério da Agricultura, Pecuária e Abastecimento para o estabelecimento de uma rede integrada de laboratórios para diagnóstico de doenças silvestres (incluindo análises toxicológicas) em especial primatas não humanos e preguiças</t>
  </si>
  <si>
    <t>1 - No dia 31/03/2021, foi realizada, a primeira reunião para apresentação de proposta de criação de uma rede nacional de informação em saúde de animais selvagens, na qual participaram os seguintes integrantes e suas respectivas instituições: Abravas – Associação Brasileira de Veterinários de Animais Selvagens; CFBio – Conselho Federal de Biologia; CFMV – Conselho Federal de Medicina Veterinária; Embrapa Amazonia Oriental; Embrapa Gado de Leite; Embrapa Pantanal; Embrapa Suínos e Aves; ICMBio – Instituto Chico Mendes de Conservação da Biodiversidade; Mapa – Ministério da Agricultura, Pecuária e Abastecimento; MS – Ministério da Saúde. Foi apresentada uma proposta do DSA para contextualização e demonstração dos objetivos de criação da rede, tendo em vista as diretrizes da Organização Mundial de Saúde Animal (OIE) e a legislação nacional vigente. Como primeira oportunidade de conversa entre diversos setores foram levantadas as principais sugestões: 1) Incluir as secretarias de saúde das unidades federativas na rede; 2) Incluir na rede de informação a Associação Brasileira de Entidades Estaduais de Meio Ambiente (ABEMA), que já possui estrutura capilarizada e poderia dispor de um ponto focal para comunicação ao invés de se instituir pontos focais em cada umas das unidades federativas; 3) Incluir na rede de informação os Centros de Triagem de Animais Silvestres (Cetas) e Centro de Reabilitação de Animais Silvestres (Cras), além de outras instituições que trabalham com captura e manejo de animais silvestres; 4) Criar uma comissão de trabalho para levantamento das competências e ações iniciadas para aproveitamento de estruturas e informações disponíveis; 5) Apresentar um modelo de organização dos dados e informações necessárias para verificar a possibilidade de integração entre sistemas informatizados existentes; 6) Esclarecer alguns conceitos, tais como “impacto significativo”, “imediato”, “dados de qualidade” e “alta mortalidade” na apresentação dos fluxos de informação; 7) Considerar os objetivos das outras instituições envolvidas na rede nacional para maior garantia de sucesso, prevendo-se também o retorno às fontes de informação; 8) Construir os fluxos de informação de forma participativa, por exemplo, na forma de oficinas; 9)
Esclarecer que as instituições que tiverem dificuldades para a captação de novos dados devem simplesmente comunicar, por meio de seus pontos focais, as situações que são do seu conhecimento e que sejam de interesse da rede, conforme os fluxos de informação a ser definidos. Programada 2a reunião de segmento. No dia 27/08/2021, foi realizada a segunda reunião para apresentação de novas etapas de estruturação da rede de notificação de doenças da fauna selvagem. Nessa ocasião foram discutidas as seguinte sugestões: 1) Incluir na rede o Centro Panamericano de Fiebre Aftosa y Salud Pública Veterinaria – PANAFTOSA/SPV, considerando a experiência de apoio obtido; 2) Discutir sobre a possibilidade de notificação ao MS de síndrome nervosa em animais selvagens ao invés de considerar os fluxos por doenças separadamente; 3) Fortalecer ferramentas existentes de captação de dados para unificação das vias de informação, reiterando-se a proposta de utilização do SISS-Geo, por exemplo, como uma das fontes de dados; 4) Fazer as definições de caso das doenças prioritárias da rede na forma de oficina; 5) Definir uma plataforma alternativa ao Microsoft Teams para reuniões e eventuais discussões, tendo em vista as dificuldades de acesso enfrentadas por alguns convidados e a impossibilidade de visualização das mensagens inseridas no chat por representantes de fora das instituições públicas.</t>
  </si>
  <si>
    <t>- Relatório da 1a reunião: Memoria_de_Reuniao_14839175 [Oficio_Circular_16131842-MAPA] 13/07/2021. 
- Relatório da 2a reunião: Memoria_de_Reuniao_18252107 [ Oficio_Circular_18259884 MAPA] 29/10/2021</t>
  </si>
  <si>
    <t>- Tema e iniciativa complexa que requer muita ação de articulação e integração com necessidade de grande investimento financeirto e técnico.</t>
  </si>
  <si>
    <t>Alessandro Romano (MS)</t>
  </si>
  <si>
    <t>Processo iniciado em 2021 com perspectiva de avanços e consituição de redes colaborativas. Recomendação de envolver novos colaboradores e articuladores.</t>
  </si>
  <si>
    <t>Integrar e divulgar protocolos para investigação de doenças e morte de táxons do PAN (otimizando a utilização do material biológico coletado) e estimular a sua aplicação através de capacitações</t>
  </si>
  <si>
    <t>Integrar os protocolos do MS/SVS e ICMBio/CPB
Estimular inclusive em projetos em andamento
capacitação direcionada para FA pelo MS
capacitção para outros fins por outras instituições
AÇÃO AGRUPADA COM A 5.8</t>
  </si>
  <si>
    <t>Realizada em 08/04/2021 a 'Capacitação em Vigilância de Fauna Silvestre', com o objetivo de capacitar as instituições (alguns empreendimentos de manejo ex situ) e municípios parceiros do Projeto de Vigilância Epidemiológica e Laboratorial de Fauna Silvestre, abordando, dentre outros temas: "Importância do SINAN e da notificação de óbitos de animais silvestres: exemplo de primatas e Febre Amarela" e "Necropsia e colheita de amostras de fauna silvestre". Abrangência: alguns municípios do estado de São Paulo.</t>
  </si>
  <si>
    <t>10 municípios representados na capacitação, seja por meio de representantes de empreendimentos de manejo de fauna ex situ ou dos órgãos de saúde municipais.</t>
  </si>
  <si>
    <t>Thaís Guimarães Luiz (SIMA-SP)</t>
  </si>
  <si>
    <t>Essa mesma atividade foi informada como atualização da Ação 6.6., pois contribui para ambas as ações do PAN.</t>
  </si>
  <si>
    <t>Alcides Pissinatti (CPRJ/INEA), Joana Zorzal (UFES); Júlio César Bicca-Marques (PUC-RS), Luís Paulo Ferraz (AMLD), Marcio Port Carvalho (IF/SP), Fabiano Melo (UFV), Thaís Guimarães Luiz (SIMA-SP/CFB), Dilmar Alberto Gonçalves de Oliveira (SIMA-SP/CFB/DeFau); Marcello S. Nardi (DEPAVE/SVMA-sp); Roberta Marcatti (FCMSCSP Faculdade de Ciências Médicas da Santa Casa de São Paulo - pesquisadora do Programa de Saúde Coletiva); Paulo Castro (CENP/IEC - Centro Nacional de Primatas/Instituto Evandro Chagas), Carla Possamai (MIB)</t>
  </si>
  <si>
    <t>Buscar alternativas para realizar:
1) Seminário de estudos dos impactos da febre amarela e outras enfemidades infecciosas em Pimatas e Preguiças para intergração de pesquisadores e instituições envolvidas em linhas de pesquisa, trabalho ou atuação para integração e debate sobre os impactos da febre amarela (e outras enfermidades?) à conservação dos primatas e preguiças do PAN." ."
2) Elaborar um banco de dados para registro e acompanhamento dos estudos, pesquisadores e instituições envolvidos em linhas de pesquisas, trabalho ou atuação para registro e acompanhamento dos estudos sobre o impacto da febre amarela (e outras enfermidades?) à conservação dos primatas e preguiças do PAN."</t>
  </si>
  <si>
    <t xml:space="preserve">1. No Paraná, foi realizado o TCC da aluna Caroline Rodrigues da PUCPR com o título "Impacto ecológico da febre amarela em populações de bugio (Alouatta Lacépède, 1799) com foco no estado do Paraná" com orientação da Dra. Lays Parolin e co-orientação do Me. Robson Hack. 
2. Projeto "Avaliação do impacto do vírus da febre amarela em primatas não humanos de duas unidades de conservação e potencial estabelecimento do ciclo enzoótico no estado de São Paulo", coordenado pelo pesquisador Adriano Pinter. O foco principal é a espécie bugio-ruivo, nas áreas do Parque Estadual da Cantareira, Parque Estadual Alberto Loefgreen, Parque Estadual Turístico do Alto Ribeira e APA dos Quilombos, todas essas áreas no estado de SP. O projeto está atualmente em andamento, porém com cronograma muito atrasado em função da pandemia, então ainda não há resultados a serem considerados.
3. Projeto "Febre Amarela BR". O projeto vem de uma demanda do Ministério da Saúde, via CNPq, o qual lançou Chamamento Público, em 2019, para o estudo da Febre Amarela no Brasil. O projeto é composto por cinco instituições no Brasil que se uniram para tal estudo: UFRGS, UESC, UFT, IFNMG e UnB e possui como tema: uso de ferramentas genéticas, matemáticas e tecnológicas para avaliar o risco de transmissão e fortalecer a vigilância do vírus da febre amarela nas cinco regiões brasileiras. Dentre os membros da equipe estão colaboradores do PAN e também colegas biólogos, veterinários, virologistas, entomologista e primatólogos.
4. Em andamento, o doutorado da Colodetti, A. F., intitulado "Dinâmica espacial da Febre Amarela e sua ameaça aos primatas da Mata Atlântica". Neste trabalho, o intuito é avaliar as questões espaciais da doença, sendo que o impacto nas populações entrará como discussão e não terá enfoque em comparações de número das populações antes e depois do surto, por exemplo. 
5. Em andamento, o doutorado Fonseca, J.L.G., intitulado "Estrutura genética de Alouatta guariba e implicações para conservação frente a um recente surto de febre amarela no sudeste do Brasil". 
6. Em andamento estudo da dispersão do virus da Febre Amarela na região Sul, sobreposição de modelos e estudos combinados de casos, animais afetados, mosquitos, dados ecológicos e ambientais e validação dos modelos de dispersão de corredores ecológicos e favorabilidade (SVS-MS, SES-PR, SES-SC, SES-RS, Fiocruz-PR, Fiocruz-RJ, SUCEN-SP e demais colaboradores). 
7. Em andamento, dissertação de mestrado da Roque, A.T.  "Ocorrência de febre amarela em saguis-da-cara-branca (Callithrix geoffroyi) em paisagem urbana".
</t>
  </si>
  <si>
    <t>1. TCC: Rodrigues, C. B. Impacto ecológico da febre amarela em populações de bugio (Alouatta Lacépède, 1799) com foco no estado do Paraná. Pontifícia Universidade Católica do Paraná. 2021.
2. Dissertação de mestrado Bellon, P. P. defendida em junho de 2021, intitulada "Variação morfométrica craniana de bugios, Alouatta guariba (Primates: Atelidae), mortos durante surto de febre amarela silvestre</t>
  </si>
  <si>
    <t>4. Projeto segue, mas com dificuldade de execução. Falta de tempo dos colaboradores da SIMA para prosseguimento da força tarefa, em função de atendimento a demandas represadas durante a pandemia e devido à volta do trabalho presencial.</t>
  </si>
  <si>
    <t>Robson Hack (Lactec), Thaís Guimarães (SIMA/SP), Danilo Simonini (UESC); Joana Zorzal Nodari (UFES)</t>
  </si>
  <si>
    <t xml:space="preserve">Projeto de bioacústica:parceria entre SIMA-SP e UNESP Rio Claro - Laboratório de Ecologia Espacial e Conservação, para etiquetamento de vocalizações de primatas em banco de gravações das Serras da Cantareira e da Mantiqueira do período entre Outubro de 2016 e Janeiro de 2017. Espera-se que isso ajude na busca por áreas que apresentem populações remanescentes de bugios, além de outras possíveis ações de avaliação de impacto.
</t>
  </si>
  <si>
    <t>Realizar estudos de potenciais ameaças e análises de risco de doenças nos táxons-alvo</t>
  </si>
  <si>
    <t>1. Concluída "Análise de risco da febre amarela para o mico-leão-da-cara-preta (MLCP) Leontopithecus caissara Lorini &amp; Persson, 1990)";
2. Publicação de capítulo de livro referente ao tema da febre amarela: Pinto et al., 2021. Febre amarela no brasil: os fatores para a reemergência. Saúde Coletiva: face a face com a interdisciplinaridade II, Capítulo 11, p. 78-89. 
3. L. chrysopygus: protocolo de coleta de amostras sendo executado em todos os eventos de captura, para avaliação do estado de saúde das populações, incluindo: a. Hematologia, bioquímica sérica e hemoparasitologia (projeto de Mestrado de Rodrigo Amaral/LaP-UNESP); b. Investigação sorológica para doença de Chagas e leishmaniose (armazenamento no banco de amostras do PCMLP/IPÊ até termos N para análise); c. Ectoparasitas e exames coproparasitológicos (parceria IPÊ com Laboratório de Doenças Parasitárias da USP e da UFMS, respectivamente); d. Infecções virais (análises de viroma para dengue, febre amarela, zika, vírus espumoso, hepatite B e coronavírus) (parceria IPÊ com André Santos/UFRJ).</t>
  </si>
  <si>
    <t xml:space="preserve">1. Relatório: Guimarães-Luiz, T.; Igayara, C.; Vivekananda, G.; Mangini, P. B.; Mangini, P. R.;
Zacariotti, R. L.; Lima, C. F. M.; Bueno, M. G. (2021). Análise de risco da febre amarela para o mico-
leão-da-cara-preta (MLCP; Leontopithecus caissara Lorini &amp; Persson, 1990), 35 pp.
2. PINTO, E. A.; TEIXEIRA, J. R. R.V.; HIRANO, Z. M. B.; TEIXEIRA, L. R. R.V.; SCHWEGLER, E. GUERETZ, J. S. Febre amarela no brasil: os fatores para a reemergência. In: Sousa, I. C., SAÚDE COLETIVA: Face a face com a interdisciplinaridade 2. – Ponta Grossa ¬– PR: Atena, 2021. https://www.atenaeditora.com.br/post-artigo/55316
</t>
  </si>
  <si>
    <t>Thaís Guimarães Luiz (SIMA-SP); Gabriela Rezende (IPÊ)</t>
  </si>
  <si>
    <t>Incluir Daniel Felippi (IPÊ)</t>
  </si>
  <si>
    <t>Ação 5.8 - Agrupada com ação 5.5 na Monitoria Anual 1</t>
  </si>
  <si>
    <t>Identificar, avaliar e propor alternativas de manejo voltadas para prevenção, proteção e mitigação durante o surto de febre amarela</t>
  </si>
  <si>
    <t>A vacina em MLD não começou antes (junho de 2020) por causa da pandemia.</t>
  </si>
  <si>
    <t xml:space="preserve">Zelinda Hirano (FURB/Projeto Bugio); Thaís / Dilmar / Hélia (SIMA/DeFAU), Carlos Ruiz (UENF)
</t>
  </si>
  <si>
    <t>1. Duas iniciativas estão em andamento para vacinação de A. clamitans mantidos ex situ, seguindo os protocolos definidos na ação 5.1 (Projeto Bugio e CETAS em SC e em 3 instituições de manejo em SP: Instituto Raquel Machado/AMPARA Silvestre, Associação Mata Ciliar, Bosque e Zoológico Municipal de Ribeirão Preto).</t>
  </si>
  <si>
    <t>1. Na Oficina de planejamento do programa do MLCP, realizada em novembro de 2020, de forma virtual, foram planejadas ações de integração entre as duas UCs da região. No primeiro semestre desse ano outra reunião foi realizada entre as equipes dos dois Parques com propósito de fomentar o diálogo e fortalecer a integração entre as equipes.
2. Colaboração do DeFau/CFB/SIMA-SP com o Programa de Conservação do MLCP, coordenado pela SPVS, especialmente por meio de: 1) atividades relacionadas à ameaça "Risco da Febre Amarela e demais doenças para o mico-leão-da-cara-preta"; evento divulgação ao público 30/nov/2020 "Uma hora com o mico-caiçara"; 2) organização e facilitação da oficina anual de planejamento do programa, em dezembro de 2020; 3) Elaboração conjunta com a SPVS de vídeo de divulgação sobre a espécie; 4) Contribuição com esforços da SPVS para elaboração de propostas de captação de recurso; 5) empréstimo de rádios de comunicação e armadilhas fotográficas do DeFau à equipe do PELC/FF, para apoiar as incursões a campo do monitoramento de L. caissara. 5. PN Superagui: Aprovação do Termo de Compromisso celebrado entre ICMBio e pescadores artesanais para prática da pesca do cerco-fixo.</t>
  </si>
  <si>
    <t>Não teve reunião do conselho das UCs nesse período, devido à pandemia (uma das ações planejadas de integração foi o fortalecimento dos conselhos).</t>
  </si>
  <si>
    <t>Elenise Sipinski (SPVS); Thaís (SIMA-SP); Shanna Bittencourt (PNS)</t>
  </si>
  <si>
    <t>Próxima oficina de planejamento, prevista para 01 e 02 de dezembro/2021 para avaliação das ações planejadas de integração entra as UCs. Entre as ações de integração foi previsto uma trilha de ecoturismo envolvendo os dois Parques (em fase ainda de planejamento).</t>
  </si>
  <si>
    <t>Ação 6.2 - Excluída na Monitoria Anual 1</t>
  </si>
  <si>
    <t>A ação foi considerada concluída</t>
  </si>
  <si>
    <t>Mobilizar recursos para viabilizar a implementação do PAN, incluindo articulação com órgãos de fomento para direcionar financiamento das ações do PAN</t>
  </si>
  <si>
    <t>Editais voltados para financiamento de ações do PAN</t>
  </si>
  <si>
    <t>Carlos Ruiz (UENF), Zelinda Hirano (FURB), Sérgio Mendes (INMA), Marcus Gomes (ICMBio/PARNASO), Gabriela Rezende (IPÊ) e Mara Marques (FPZSP)</t>
  </si>
  <si>
    <t>Gabriela Rezende (IPÊ), Elenise Sipinsky (SPVS)</t>
  </si>
  <si>
    <t xml:space="preserve">1. Demora do periódico na revisão para publicação do material didático produzido no projeto "Aliança dos Saberes". 3.Alto custo e dificuldade em encontrar o desenvolvedor de aplicativo. 
4. Dificuldade em aplicar o material didático desenvolvido devido a pandemia de COVID-19. 
</t>
  </si>
  <si>
    <t>Rodrigo S Carvalho (PREA/PCSS); Camila Cassano; Zelinda Hirano (FURB/Projeto Bugio); Sheila Regina Schmidt Francisco (FURB/Projeto Bugio); Aline Naíssa Dada (FURB/Projeto Bugio); Mara Marques (FPZSP); Fabiano Melo (UFV); Gabriela Rezende (IPÊ)</t>
  </si>
  <si>
    <t>1. Projeto Bugio: deve prever ações de divulgação na mídia para que o aplicativo tenha ampla distribuição. Para que fosse possível implementar as atividades de educação ambiental, optamos por apenas entregar o material desenvolvido nas escolas e orientamos os professores com vídeos informativos que pudessem ser assistidos pelos alunos a distância, em casa.</t>
  </si>
  <si>
    <t xml:space="preserve">1. Realizada em 08/04/2021 a 'Capacitação em Vigilância de Fauna Silvestre', com o objetivo de capacitar as instituições (alguns empreendimentos de manejo ex situ) e municípios parceiros do Projeto de Vigilância Epidemiológica e Laboratorial de Fauna Silvestre, abordando, dentre outros temas: "Importância do SINAN e da notificação de óbitos de animais silvestres: exemplo de primatas e Febre Amarela" e "Necropsia e colheita de amostras de fauna silvestre". Abrangência: alguns municípios do estado de São Paulo.
2. Foram realizadas diversas oficinas de trabalho e treinamento envolvendo diferentes instituições voltadas para melhorar o registro e investigação de eventos considerados de relevância epidemiológica e portanto de notificação compulsória que tratou, em especial, da notificação, investigação e coleta de amostras de primatas em diversos estados do Brasil. Entre 2020 e 2021 foram realizados eventos interinstitucionais (Sáude, Sanidade animal e Conservação) nos estados de GO, DF, MS, MG, SP, BA, RN, PI e AL. Outros estão em andamento, planejados para execução ainda em 2021 (MA, MS). </t>
  </si>
  <si>
    <t>Capacitações realizadas listadas no andamento das ações.</t>
  </si>
  <si>
    <t>Thaís / Hélia (SIMA-SP); Alessandro Pecego (MS)</t>
  </si>
  <si>
    <t>1. No dia 18/01/2021, a SBPr promoveu uma mesa redonda “Macacos, Febre Amarela e Vacina” no canal do Youtube da SBPr &lt;https://youtu.be/0f561VAHmgc&gt;. Mediada por Gustavo Canale, a mesa redonda contou com a participação de diversos especialistas: Alcides Pissinatti (CPRJ), Alessandro Pecego M. Romano (MS), André Tavares da Silva Fernandes (Biomanguinhos/Fiocrus), Carlos Ruiz (UENF), Marcos da Silva Freire (Biomanguinhos/Fioruz), Marco A. B. de Almeida (SS/RS), Mônica Montenegro (ICMBio/CPB).</t>
  </si>
  <si>
    <t>Vídeo da mesa redonda: &lt;https://youtu.be/0f561VAHmgc&gt;</t>
  </si>
  <si>
    <t>Estimular ciência cidadã para auxiliar na identificação das localidades de ocorrência dos táxons-alvo e potencialidades e ameaças para sua conservação, inclusive com a popularização do SISSGeo</t>
  </si>
  <si>
    <t>Joana Zorzal (UFES); Rodrigo Salles de Carvalho (PREA); Alessandro Antunes da Silva (PREA); Carlos Ruiz (UENF); Márcia Chame (Fiocruz), Fabiano Melo (UFV), Márcia Nogueira (RBME), Thaís Guimarães Luiz (SIMA-SP/CFB); Miriam Milanello (Secretaria Municipal de Educação de São Paulo); Maria de Lourdes Rocha Freire (SIMA-SP/CEA - Coordenadoria de Educação Ambiental), Carlos A. M. Silva (Ecologic Bike), Larissa Vaccarini (UFV)</t>
  </si>
  <si>
    <t>1. Nove oficinas realizadas para treinamento do uso de SISSGeo;
2. Incorporação da ciência cidadã em pelo menos mais dois estudos.</t>
  </si>
  <si>
    <t>Falta de gente e espaço na agenda da Coordenadoria de Educação Ambiental (CEA-SIMA-SP) para tocar.</t>
  </si>
  <si>
    <t>Larissa V. Ávila (UFV); Thaís; Maria de Lourdes Rocha Freire (SIMA-SP/CEA - Coordenadoria de Educação Ambiental); Fabiano Melo (UFV); Alessandro Pecego (MS)</t>
  </si>
  <si>
    <t>Ainda não foi retomado o Projeto "Sagui-da-serra-escuro (Callithrix aurita) no Parque Jequitibá (Cotia-SP, Região Metropolitana de São Paulo)", no qual há intenção de fomentar o uso so SISSGeo para o monitoramento participativo.</t>
  </si>
  <si>
    <t>SITUAÇÃO ATUAL DAS AÇÕES - 3ª MONITORIA (2021)</t>
  </si>
  <si>
    <t>Ação não iniciada no período previsto</t>
  </si>
  <si>
    <t>Ação iniciada e não concluída no período previsto</t>
  </si>
  <si>
    <t>Não iniciada no período previsto</t>
  </si>
  <si>
    <t>Iniciada e não concluída no período previsto</t>
  </si>
  <si>
    <t>Concluída</t>
  </si>
  <si>
    <t>TOTAL DE AÇÕES DO PAN</t>
  </si>
  <si>
    <t>Grupo criado e em atividade</t>
  </si>
  <si>
    <t>Pouco envolvimento dos colaboradores da ação.</t>
  </si>
  <si>
    <t>O GAT entendeu que está ação está fora da governaça do PAN e propôs um novo texto.</t>
  </si>
  <si>
    <t>Pouco tempo dos colaboradores para  dar continuidade e finalizar a ação.</t>
  </si>
  <si>
    <t>Rodrigo S. Carvalho (PREA/PCSS); Mônica Montenegro (ICMBio/CPB)</t>
  </si>
  <si>
    <t>Diretrizes sendo consideradas pelas em presas de energia</t>
  </si>
  <si>
    <t>Ana Carolina Dalla Vecchia (SIMA-SP/CFB), Dilmar Alberto Gonçalves de Oliveira (SIMA-SP/CFB/DeFau), Mara Marques (SPZ), Sisfauna/IBAMA, Marianna Pinho (INEMA/BA).</t>
  </si>
  <si>
    <t>Cecília Pessutti (AZAB)</t>
  </si>
  <si>
    <t>Cláudia Igayara (Zoo Guarulhos/SZB), Cauê Monticelli (FPZSP), Mara Marques (FPZSP), Fernanda Tabacow (MIB), Claúdio Maas (SZB), Fabiano Melo (UFV), Rodrigo Salles de Carvalho (PREA), Ana Carolina Dalla Vecchia (SIMA-SP/CFB), Maurício Forlani (Ampara Animal)</t>
  </si>
  <si>
    <t>Carlos Ruiz (AMLD), Adriano Chiarello (FFCLRP/USP), Gastón Giné (UESC), Mara Marques (FPZSP), Cláudia Igayara (Zoo Guarulhos/SZB), Fabiano Melo (UFV), Karen B. Strier (UW), Marcello S. Nery (MIB), Rodrigo Salles de Carvalho (PREA), Raphael Stupinhan Araújo (SIMA-SP/CFB/DeFau); Ana Carolina Dalla Vecchia (SIMA-SP/CFB); Thaís Guimarães Luiz (SIMA-SP/CFB), Carla Possamai (MIB).</t>
  </si>
  <si>
    <t>Thaís Guimarães Luiz (SIMA-SP/CFB), Dilmar Alberto Gonçalves de Oliveira (SIMA-SP/CFB/DeFau), Lou Ann Dietz (SGLT), Cláudia Igayara (Zoo Guarulhos/SZB), Danilo Simonini (UESC); Ana Carolina Dalla Vecchia (SIMA-SP/CFB), Maurício Forlani (Ampara Animal)</t>
  </si>
  <si>
    <t>Karen B. Strier (UW), Marcello S. Nery (MIB), Sérgio Mendes (INMA), Leandro Moreira (MIB), Danilo Simonini (UESC), Carla Possamai (MIB).</t>
  </si>
  <si>
    <t>Mara Marques (FPZSP), Cecília Pessutti (AZAB), Jenniffer Mickelberg (SGLT, Atlanta Zoo), Peter Galbusera (Royal Zoological Society of Antwerp), Dominic Wormell (Jersey Wildlife Trust), Dilmar Alberto Gonçalves de Oliveira (SIMA-SP/CFB/DeFau), Zelinda Hirano (FURB), Maurício Forlani (Ampara Animal)</t>
  </si>
  <si>
    <t>Mara Marques (Zoo SP), Cecília Pessutti (AZAB), Cláudia Igayara (Zoo Guarulhos/SZB), Ana Carolina Dalla Vecchia (SIMA-SP/CFB), Silvia Bahadian Moreira (CPRJ).</t>
  </si>
  <si>
    <t>Monicque Silva Pereira (SIMA-SP/CFB), Hélia Maria Piedade (SIMA-SP/CFB), Alcides Pissinatti (CPRJ), Silvia Bahadian Moreira (CPRJ), CPB, Cláudia Igayara (Zoo Guarulhos/SZB), Adriana Nunes (IMA/SC), Cecília Kierulff (Pri-Matas), Rodrigo Salles de Carvalho (PREA), Marcio Port Carvalho (IF/SP); Carlos Ruiz (UENF), Carla Possamai (MIB).</t>
  </si>
  <si>
    <t>Alcides Pissinatti (CPRJ), Cecília Kierulff (Pri-Matas), Rodrigo Salles de Carvalho (PREA), Leila Weiss (DEPAVE/SVMA-SP); REVIS Serra da Estrela (RJ), Fabiano Melo (UFV).</t>
  </si>
  <si>
    <t>Cecília Kierulff (Pró-Primatas), Carlos Ruiz (UENF), Moira Ansolch (Criadouro Arca de Noé) e Marianna Pinho (INEMA/BA).</t>
  </si>
  <si>
    <t>Adriana Nunes (IMA/SC), Savana Nunes (IEMA/SC), Marcelo Coutinho (SEMAD/MG), Marianna Pinho (INEMA/BA), Edson Montilha (SMA-SP/FF), Maurício Forlani (Ampara Animal)</t>
  </si>
  <si>
    <t>Marcia Nogueira (RBME), Zelinda Hirano (FURB), Katia Rancura (FPZSP), Nandia Xavier (AMLD), Samantha Bitencourt (SZB), Gastón Giné (UFJF), Sérgio Mendes (INMA), Marianna Pinho (INEMA/BA), Rodrigo Salles de Carvalho (PREA), Alessandro Antunes da Silva (PREA), Hélia Maria Piedade (SMA-SP/CBRN/DeFau); Cristiane Schilbach Pizzutto (FMVZ-USP), Guadalupe Vivekananda (SPVS), Elenise Sipinski (SPVS), José Luís Batista (Ecologic Bike), Ana Júlia Dutra Nunes (Univille), Maurício Forlani (Ampara Animal)</t>
  </si>
  <si>
    <t>Marcos Freire (FIOCRUZ), Adriana Grativol (AMLD), Carlos Ruiz (UENF), Zelinda Hirano (FURB), Alessandro Romano (MS/SVS), Andre Tavares da Silva (FIOCRUZ); Luciane Gaspar (FIOCRUZ); Renato Marchevsky (FIOCRUZ); Sheila Maria Barbosa de Lima (FIOCRUZ); Equipe do CPRJ (INEA), Hercílio Higino da Silva Filho (Projeto Bugio), Amanda Peruchi (Projeto Bugio), Maurício Forlani (Ampara Animal)</t>
  </si>
  <si>
    <t>Zelinda Hirano (FURB); Alcides Pissinatti (CPRJ); Thaís Guimarães (SIMA-SP/CFB); Adriana Nunes (IMA-SC), Adriana Grativol (AMLD), Claudia Igayara (Zoo Guarulhos/SZB), Sérgio Mendes (INMA), Helia Maria Piedade (SIMA-SP/CFB/DeFau); Marina G. Bueno (PIBSS/Fiocruz); Eric Thal (DEPAVE/SVMA Secretaria do Verde e Meio Ambiente da cidade de São Paulo); Adriano Pinter dos Santos (SES-SP/SUCEN-DELAB ); Luis Filipe Mucci (SES-SP/SUCEN-DELAB ); Bruno Petri (CRAS PET - Centro de Recuperação de Animais Silvestres do Parque Ecológico do Tietê); José Luiz Catão Dias (FMVZ-USP); Lilian Silva Catenacci (UFPI), Gustavo Henrique Pereira Gonçalves (FURB), Marcio Botelho de Castro (UNB), Marcia Chame (FioCruz), Cristiana Brito (Centro de Pesquisas René Rachou/FioCruz)</t>
  </si>
  <si>
    <t>Ação 5.3- Excluída na Monitoria Anual 1</t>
  </si>
  <si>
    <t>Alcides Pissinatti (CPRJ/INEA), Joana Zorzal (UFES); Júlio César Bicca-Marques (PUC-RS), Luís Paulo Ferraz (AMLD), Marcio Port Carvalho (IF/SP), Fabiano Melo (UFV), Thaís Guimarães Luiz (SIMA-SP/CFB), Dilmar Alberto Gonçalves de Oliveira (SIMA-SP/CFB/DeFau); Marcello S. Nardi (DEPAVE/SVMA-sp); Roberta Marcatti (FCMSCSP Faculdade de Ciências Médicas da Santa Casa de São Paulo - pesquisadora do Programa de Saúde Coletiva); Paulo Castro (CENP/IEC - Centro Nacional de Primatas/Instituto Evandro Chagas), Carla Possamai (MIB), Maurício Forlani (Ampara Animal).</t>
  </si>
  <si>
    <t>Shanna Bittencourt (ICMBio/PARNA Superagui)</t>
  </si>
  <si>
    <t>Ação 6.2- Excluída na Monitoria Anual 1</t>
  </si>
  <si>
    <t>Carlos Ruiz (UENF), Zelinda Hirano (FURB), Sérgio Mendes (INMA), Marcus Gomes (ICMBio/PARNASO), Gabriela Rezende (IPÊ), Mara Marques (FPZSP)</t>
  </si>
  <si>
    <t>Maria Cornélia Mergulhão (UNIP-Sorocaba), Cecília Pessutti (AZAB), Camila R. Cassano (UESC), Keroline (Prefeitura Boituva), Samantha Bitencourt (SZB), Nandia Xavier (AMLD), Sheila Franscisco (Projeto Bugio), Aline Naíssa Dada (Projeto Bugio), Ana Júlia Dutra Nunes (Univille), Sérgio Mendes (INMA), Márcia Nogueira (RBME), Rodrigo Salles de Carvalho (PREA); Alessandro Antunes da Silva (PREA), Hélia Maria Piedade (SIMA-SP/CFB/DeFau); Brígida G. Fries (DEPAVE/SVMA-SP); Luccas Longo (SVMA - sp); Miriam Milanello (Secretaria Municipal de Educação de São Paulo), Isabela Deiss (ICMBio/PARNASO), Gabriela Rezende (IPÊ), Maurício Forlani (Ampara Animal)</t>
  </si>
  <si>
    <t>Joana Zorzal (UFES); Rodrigo Salles de Carvalho (PREA); Alessandro Antunes da Silva (PREA); Carlos Ruiz (UENF); Márcia Chame (Fiocruz), Fabiano Melo (UFV), Márcia Nogueira (RBME), Thaís Guimarães Luiz (SIMA-SP/CFB); Miriam Milanello (Secretaria Municipal de Educação de São Paulo); Maria de Lourdes Rocha Freire (SIMA-SP/CEA - Coordenadoria de Educação Ambiental), Carlos A. M. Silva (Ecologic Bike), Larissa Vaccarini (UFV).</t>
  </si>
  <si>
    <t xml:space="preserve">1. Inserir a Roberta Boss (SPVS) entre os colaboradores; 
2. Criar um grupo para cada região, para que os diferentes membros possam entender onde estão sendo feitas as buscas e assim dividir os esforços (Maurício Forlani - Ampara Animal);
3. Deixar o texto da ação mais claro no sentido da necessidade de atualizarmos informações sobre o tamanho das populações, facilitando a compreensão da necessidade desse tipo de estudo (ex. para avaliaçao do estado de conservaçao das espécies) e a captaçao de recursos para tal.
</t>
  </si>
  <si>
    <t>Robson Hack (LACTEC); Marianna Pinho (INEMA); André Aroeira (AMLD); Gabriela Rezende  (IPÊ)</t>
  </si>
  <si>
    <t>Shanna Bittencourt (ICMBio/NGI Antonina-Guaraqueçaba); Mônica Montenegro (ICMBio/CPB)</t>
  </si>
  <si>
    <t>1. Projeto Território Caiçara - condicionante da Petrobrás pré-sal bacia de Santos. Cadastramento das comunidades do interior e entorno imediato do PARNA Superagui para regularização fundiária. Em fase de elaboração.</t>
  </si>
  <si>
    <t>Cecília Pessutti (AZAB); Maurício Forlani (Ampara Animal); Mônica Montenegro (ICMBio/CPB)</t>
  </si>
  <si>
    <t>Fernanda P. Tabacow (MIB); Mônica Montenegro (ICMBio/CPB)</t>
  </si>
  <si>
    <t>Conteúdos de 2 protocolos finalizados</t>
  </si>
  <si>
    <t xml:space="preserve">Mara Marques (FPZSP); Mônica Montenegro (ICMBio/CPB)
</t>
  </si>
  <si>
    <t>1. Falta de recurso para explorar novas áreas</t>
  </si>
  <si>
    <t>Mônica Montenegro (ICMBio/CPB); Maurício Forlani (Ampara Animal)</t>
  </si>
  <si>
    <t>1. A Ampara Animal e o Instituto Raquel Machado sugerem uma propriedade no município de Morungaba, SP com potencial para realizar a reintrodução. A propriedade apresenta remanescentes de floresta em avançado estado de conservação e teria interesse em fazer apoio logístico para as ações. Porém, essa área precisa ser avaliada de acordo com os critérios estabelecidos pelo programa. A Ampara também sugere criar um grupo para cada região, para que os diferentes membros possam entender onde estão sendo feitas as buscas por áreas e assim dividir os esforços.</t>
  </si>
  <si>
    <t xml:space="preserve">1. Entre os dias 7 e 11 de fevereiro/2022, em Conceição do Ibitipoca/MG, o Muriqui Instituto de Biodiversidade conduziu uma reunião para traçar o planejamento das próximas etapas do manejo dos muriquis-do-norte em Ibitipoca. Na ocasião, foi discutido o planejamento de socializaçao para os dois filhotes que chegaram da população de Caratinga, as etapas do processo de integração e o que precisa ser feito para avançar na integração destes animais. Aliado a isso, foram discutidos critérios para liberação do grupo que está temporariamente em cativeiro e apresentado um plano de contigencia e monitoramento da saúde dos muriquis-do-norte de Ibitipoca, bem como, um plano de sustentabilidade. Na reunião, foi feito também uma análise das populações isoladas de muriquis que são indicadas como importantes para o manejo integrado da espécie. Foi identificado que será preciso a elaboração de um plano de manejo espécifico pra população de Peçanha. Participaram da reunião pesquisadores (MIB) e colaboradores do PAN PPMA, que trabalham com manejo e monitoramento da espécie, membros do GAT do PAN PPMA e do ICMBio/CPB. </t>
  </si>
  <si>
    <t>Relatório da reunião</t>
  </si>
  <si>
    <t>Marcello S. Nery (MIB) e Fernanda P. Tabacow (MIB).</t>
  </si>
  <si>
    <t>A implantação do manejo está dependente da elaboração do plano de manejo populacional, pendente desde 2020 em decorrencia da pandemia (ver coluna de problemas para execução). Recursos já foram captados para a execução e algumas populações estão com urgência de manejo para evitar extinção local.</t>
  </si>
  <si>
    <t>Gabriela Rezende  (IPÊ)</t>
  </si>
  <si>
    <t>André Aroeira (AMLD); James Dietz (SGLT)</t>
  </si>
  <si>
    <t>Relatórios de manejo dos studbook keepers e ofícios CPB com recomendações.</t>
  </si>
  <si>
    <t>Atrasos nos relatórios anuais e recomendações de algumas espécies</t>
  </si>
  <si>
    <t>Mara Marques (FPZSP) Claudia Igayara (Zoo de Guarulhos); Mônica Montenegro (ICMBio/CPB)</t>
  </si>
  <si>
    <t>Atrasos nas exportações de mico-leões: dificuldade/impossibilidade em cumprir algumas exigências sanitárias de países como a França, o que exigirá adaptações legais das partes.</t>
  </si>
  <si>
    <t>Será que seria o caso de adaptar o texto da ação, diante da observação do articulador e das inciativas que vêm acontecendo?</t>
  </si>
  <si>
    <t>Embora a construção colaborativa deste produto tenha sido realizada relativamente rápido, o fechamento final enfrentou problemas finalização: correção de detalhes e organização da plenária para concordância final. Entre junho e agosto de 2022 retomamos os encaminhamentos e esperamos ter esse produto completo e divulgado ainda este ano.</t>
  </si>
  <si>
    <t>O esforço para juntar, em uma mesma agenda, o conjunto das pessoas envolvidas para a finalização deste produto não pode esmorecer.</t>
  </si>
  <si>
    <t>1.Dificuldade para conciliar agendas dos colaboradores para realização de reuniões e elaboração da proposta, assim como para fazer a plenária final do workshop 
2. A principal dificuldade enfrentada, no levantamento em Santa Catarina,  foi a obtenção de resposta dos municípios pequenos, que muitas vezes, não possuem biólogos ou pessoas com conhecimento técnico direcionada para a identificação da fauna local.</t>
  </si>
  <si>
    <t>1. Palestra Semana do Aurita 2022: https://www.youtube.com/watch?v=NPxkqHCZpdk&amp;ab_channel=CanalBrendaSantunioni
2. Palestra  sobre o C Aurita na mídia independente - Sala Verde que te quero Verde - https://www.youtube.com/watch?v=VS6qVxD-uM0&amp;t=59s&amp;ab_channel=SalaVerdeQueTeQueroVerde
3. Os materiais didáticos relacionados ao C. aurita de EA criados dentro do PCSS estão sendo compilados e direcionados para um drive compartilhado.
4. Mídias Sociais C. aurita:
- Instagram CCSS - https://www.instagram.com/ccssufv/ 
- Facebook - https://www.facebook.com/Amigos-do-aurita ; https://www.facebook.com/mountainmarmosetsconservation/ ;  https://www.facebook.com/conservacaodossaguisdaserra ; https://www.facebook.com/CCSS.UFV</t>
  </si>
  <si>
    <t>Rodrigo Salles de Carvalho (PREA); Zelinda Hirano (Projeto Bugio)</t>
  </si>
  <si>
    <t>Rodrigo Salles de Carvalho (PREA)</t>
  </si>
  <si>
    <t>Série de vídeos da campanha “Somos Todos Primata": https://youtu.be/CN6fW7cIblA; muriqui-sul &lt;https://youtu.be/9eOtinI25_M&gt;; mico-leão-de-cara-dourada &lt;https://youtu.be/wC76gpoRxV8&gt; e quebra-cabeça Mico-leão-de-cara-dourada https://www.jigsawplanet.com/?rc=play&amp;pid=0d0dcb6ec8aa; Sagui-da-serra-escuro &lt;https://youtu.be/jJhOEeopTPc &gt;</t>
  </si>
  <si>
    <t>1. Foi repassado à PMMamb MG para intensificação das fiscalizações em áreas de ocorrencia das espécies alvo. Ainda não obtivemos relatório da PMMamb.
2. Está sendo discutida a criação de um grupo de trabalho na Secretaria Estadual de Meio Ambiente do Estado do Paraná, para tratar da questão do tráfico com maior critério e rigor. Recentemente, o projeto de Conservação dos Monos do Paraná realizou estudos genéticos que apontaram que a fêmea de muriqui-do-sul, Monalisa, que foi resgatada no Rio Grande do Sul, é paranaense e, provavelmente, proveniente de Água Morna no município de Serra Azul/PR.
3. O CPB, em 03/22, enviou Informação Técnica sobre o caso das postagens em redes sociais onde apareciam micos-leões fotografados com traficantes. Apesar de ter sido sugerido pelo CPB, e acatado pela DIBIO, oficiar o Instituto do Ambiente do Rio de Janeiro (INEA), ao IBAMA e à Polícia Federal, a presidência do ICMBio (em 05/22) entendeu que pela "pertinência regional da temática, restituímos os autos a essa Diretoria solicitando seu encaminhamento à Gerencia Regional 4, a fim de que essa desempenhe interlocução com os devidos Órgãos Fiscalizadores de repressão de ilícitos ambientais".Esse encaminhamento foi feito em 06/22.</t>
  </si>
  <si>
    <t>3 articulações realizadas (MG, PR e em nível federal) para as situações relatadas</t>
  </si>
  <si>
    <t>4. Falta de recurso específico para trabalhar com os bugios</t>
  </si>
  <si>
    <t>Marianna Pinho (INEMA); Cecília Pessutti (AZAB); Maurício Forlani (Ampara Animal); André Aroeira (AMLD)</t>
  </si>
  <si>
    <t xml:space="preserve">
</t>
  </si>
  <si>
    <t>Não houve articulação entre os pesquisadores.</t>
  </si>
  <si>
    <t>Falta de apoio financeiro e pessoal capacitado para efetuar coleta e processamento de amostras.</t>
  </si>
  <si>
    <t>2. Dificuldade em vencer os tabus da vacina (movimento anti-vax).</t>
  </si>
  <si>
    <t>Shanna Bittencourt (NGI Antonina-Guaraqueçaba); Mônica Montenegro (ICMBio/CPB)</t>
  </si>
  <si>
    <t>Anuência Prévia para Regularização e Duplicação da BR 101</t>
  </si>
  <si>
    <t>Fabiano Melo (UFV); Marianna Pinho (INEMA); André Aroeira (AMLD); Zelinda Hirano (Projeto Bugio); Gabriela Rezende  (IPÊ)</t>
  </si>
  <si>
    <t>Helia Piedade (CMFS-EX /DEFAU/CFB/SIMA); Mônica Montenegro (ICMBio/CPB)</t>
  </si>
  <si>
    <t>Integrar base de dados do pacto para MA, Bioma pampa (A.g,clamitans), áreas prioritárias da MA (MMA), Mata dos remanescentes (SOS Mata Atlantica). Escala adequada para gestão.</t>
  </si>
  <si>
    <t>Falta de recurso para explorar novas áreas (Maurício Forlani - Ampara Animal);
A equipe do Projeto Bugio teve como a principal dificuldade foi a obtenção de resposta dos municípios pequenos, que muitas vezes, não possuem biólogos ou pessoas com conhecimento técnico direcionada para a identificação da fauna local.</t>
  </si>
  <si>
    <t>Produtos que servirão de subsídios:
1. DO SOUTO, C. A. Áreas prioritárias para conservação e restauração do hábitat da preguiça-de-coleira (Bradypus torquatus, Illiger, 1811. 2022. Dissertação de Mestrado (Programa de Pós-Graduação em Ecologia e Conservação da Biodiversidade) – Universidade Estadual de Santa Cruz, Ilhéus-BA, 2022. O estudo visou avaliar e identificar áreas de alta adequabilidade climática e de paisagem para priorização de ações de conservação do hábitat, bem como menor adequabilidade de paisagem para priorização de ações de restauração do hábitat da preguiça-de-coleira. 
2. TOURINHO, L. SINERVO, B., CAETANO, G.H.O., GINÉ, G.A.F., SANTOS, C.C, CRUZ-NETO, A.P., VALE,M.M. Integrating climate, ecophysiology, and forest cover to estimate the vulnerability of sloths to climate change. Journal of Mammalogy, 2022. Disponível em: https://doi.org/10.1093/jmammal/gyac043. Este estudo visou identificar áreas adequadas climaticamente no presente e futuro, considerando seus aspectos e limites fisiológicos, e avaliar o grau de vulnerabilidade da espécie frente às mudanças climáticas.</t>
  </si>
  <si>
    <t>Unidades de Conservação do Estado de São Paulo
 Região de Santa Maria de Jetibá, Santa Teresa e Santa Leopoldina, ES (Bradypus torquatus)
 MLCP: Ariri (cananéia) e PARNa Superagui (Guaraqueçaba); Bacias do Alto Paranapanema e Pontal do Paranapanema - SP</t>
  </si>
  <si>
    <t>Ariri (cananéia) e PARNA Superagui (Guaraqueçaba) - PR; MLP: fragmentos com diferentes tamanhos ao longo da distribuição</t>
  </si>
  <si>
    <t>1. Quatro RPPNs criadas: Portaria INEMA Nº 23870/2021;  Portaria INEMA Nº 23910/2021; Portaria INEMA  Nº 24993/2022; Portaria SEMA Nº 46/2022;
2. Três propostas de UCs submetidas</t>
  </si>
  <si>
    <t>1. Planos de Manejo: PE Lagamar de Cananeia (versão preliminar) &lt;https://sigam.ambiente.sp.gov.br/sigam3/Repositorio/511/Documentos/MOJAC/PE_Lagamar/211124_Template%20PE%20Lagamar%20de%20Cananeia.pdf&gt;</t>
  </si>
  <si>
    <t xml:space="preserve">1. Vídeos e documentários
2. Mittermeier, R.A., Reuter, K.E., Rylands, A.B., Jerusalinsky, L., Schwitzer, C., Strier, K.B., Ratsimbazafy, J. and Humle, T. (eds.), 2022. Primates in Peril: The World’s 25 Most Endangered Primates 2022–2023. IUCN SSC Primate Specialist Group, International Primatological Society, Re:wild, Washington, DC. 163pp.;
3. Cartilha e Relatório final do Projeto SBPC vai à escola "Como os primatas se comunicam? </t>
  </si>
  <si>
    <t>1. Elaboração e divulgação de nota informativa sobre a Varíola (a forma de transmisssão da doença, não envolvendo os primatas) pela SBPr em conjunto com a Sociedade Brasileira para o Progresso da Ciência Regional Minas Gerais - SBPC, Instituto Brasileiro para Medicina da Conservação - Tríade, Projeto Bugio/FURB, Centro Nacional de Primatas/MS, Laboratório de Primatologia/PUCRS, Grupo de Ecologia Aplicada/UFMT, Pró-Primatas Paulistas, ICMBio/CPB).
2. Informações sobre a varíola também foram abordadas de várias postagens no perfis de instagram, facebook, youtube de colaboradores deste PAN (como por exemplo, ICMBio/CPB, Sociedade Brasileira de Primatologia, Projeto Febre Amarela BR, Projeto Bugio, Instituto Nacional da Mata Atlântica, Associação Mico-leão-dourado, Macacos urbanos e outros), com o objetivo de transmitir as informações corretas sobre esta doença.
3. Em fevereiro de 2022, a Associação Mico-leão-dourado publicou, no YT, o documentário "O mico-leão-dourado e a vacina da febre amarela" &lt;https://youtu.be/MKqoZF_-trg&gt;. O vídeo narra os impactos do surto de febre amarela que atingiu a população de micos a partir de 2017 e que motivou a elaboração de uma vacina. Na estreia do documentário, houve um debate que contou com a participação do James Dietz (SGLT), Marcos Freire (Bio-Mangiunhos/Fiocruz), Luis Paulo Ferraz (AMLD), Carlos Ruiz (UENF) e Alcides Pissinati (CPRJ), com moderação Cristina Serra (Jornalista).
4. Maio de 2022, foi feito junto à Secretaria de Educação de São Paulo, a gravação da Trilha Formativa - uma para os professores e coordenadores pedagógicos, e outra para os estudantes, inseridas no Programa Escola mais Segura, com participação dos técnicos: do Departamento de Fauna – Helia Piedade (CMFS-EX /DEFAU/CFB/SIMA) e da Dra. Marcia Chame, da FIOCRUZ/RJ. O tema foi prevenção de arboviroses - febre amarela, com foco da coexistência entre humanos e macacos, além do estímulo para adoção do SISSGEO como instrumento para vigilância em saúde única. O público são os professores do nono ano ensino fundamental e os do ensino médio, além dos próprios estudantes destes anos escolares. O vídeo está disponível no canal do Youtube “Centro Mídias da Educação de São Paulo”, no endereço: &lt; https://youtu.be/e_q27bqjAPU&gt;.</t>
  </si>
  <si>
    <t>1. O projeto Febre Amarela Brasil lançou, em agosto, o 3º Boletim Epidemiológico com informações sobre a situação Epidemiológica atual do vírus da FA no Brasil, o Projeto FA-BR, Produções Científicas e outros. &lt;https://drive.google.com/file/d/1nN6S0qYOpp7oAZxBfkuBpBe_Jq0MI9GZ/view&gt;.
2. Uma segunda nota sobre a monkeypox foi elaborada e divulgada pela SBPr e instituições parceiras em 09/22, direcionada à imprensa, para que a doença passasse a ser tratada com outro nome, como "Nova Varíola", com o objetivo não mais associar a participação dos macacos na transmissão e disseminação da doença, principalmente após vários casos de retaliações contra primatas.</t>
  </si>
  <si>
    <t>29 e 30 de setembro de 2022</t>
  </si>
  <si>
    <t>Ampliar o conhecimento sobre áreas de vida, densidade, ocorrência e ocupação dos táxons alvos do PAN e seus preditores ambientais.</t>
  </si>
  <si>
    <t>Articular junto à Comissão Pró-Primatas Paulistas (CPPP) para o avanço da proposta internamente na FF/SP ou buscar futuras articulações junto ao ICMBio.</t>
  </si>
  <si>
    <t>Excluir Leonardo Silva e incluir Daniel Felippi (IPÊ) como colaborador.</t>
  </si>
  <si>
    <t>Helia Piedade (CMFS-EX /DEFAU/CFB/SIMA); Alessandro Pecego (MS)</t>
  </si>
  <si>
    <t>Zelinda Hirano (Projeto Bugio); Alessandro Pecego (MS)</t>
  </si>
  <si>
    <t xml:space="preserve">As programações atrasadas decorrentes da situação da COVID-19 e dos impactos no setor saúde que impactaram nos recursos disponíveis, também contribuíram para a não realização da ação. </t>
  </si>
  <si>
    <t>André Aroeira (AMLD); Zelinda Hirano (Projeto Bugio); Maurício Forlani (Ampara Animal); Alessandro Pecego (MS)</t>
  </si>
  <si>
    <t>Robson Hack (LACTEC);  Carla Possamai (MIB); André Aroeira (AMLD); Alessandro Pecego (MS)</t>
  </si>
  <si>
    <t>Zelinda Hirano (Projeto Bugio); Mônica Montenegro (ICMBio/CPB); Alessandro Pecego (MS)</t>
  </si>
  <si>
    <t>Estudo de informações existentes, mas pode ter campo e análises SIG</t>
  </si>
  <si>
    <t>Rodrigo (PREA)</t>
  </si>
  <si>
    <t xml:space="preserve">Não avançou nesse último ano. </t>
  </si>
  <si>
    <t>A pandemia dificultou os momentos de treinamento.</t>
  </si>
  <si>
    <t>1. Não houve avanços em relação à tramitação da "lista pet": nem foi publicada, nem houve mais discussões/colaborações.
2. O Centro de Conservação dos Saguis-da-serra (UFV) lançou no instagram a Semana #macacaconãoéPET” com informações sobre os problemas e consequências atrelados à domesticação de primatas. https://www.instagram.com/p/CTQfRYgMFxT/;
3. Contnuidade da campanha “Somos Todos Primata" AZAB/SBPR</t>
  </si>
  <si>
    <t>Marcelo Coutinho (SEMAD-MG); Robson Hack (LACTEC); Mônica (ICMBio/CPB)</t>
  </si>
  <si>
    <t>Acrescentar material elaborado/divulgado</t>
  </si>
  <si>
    <t>Desenvolver material didático pedagógico e ações de educação e divulgação dos táxons-alvo do PAN</t>
  </si>
  <si>
    <t>Gastón Giné (UESC); Rodrigo S. Carvalho (PREA); ICMBio/CPB</t>
  </si>
  <si>
    <t>Marcello S. Nery (MIB) e Fernanda P. Tabacow (MIB); Mônica Montenegro (ICMBio/CPB); Gabriela Rezende  (IPÊ); Leonardo Oliveira (UERJ)</t>
  </si>
  <si>
    <t>Rodrigo Carvalho (PREA)</t>
  </si>
  <si>
    <t>1. Foram convidados colaboradores adicionais para participarem da ação: Prof Dr José Luiz Catão Dias, Prof Dr Renato Lima dos Santos, Dra Juliana Mariotti Guerra, Dra Mariana Sequetin Cunha, Me. Ticiana Zwarg,  Me. Suelen Sanches Ferreira, Dr. Pedro Enrique Navaz Suarez, Dr. Marcio Castro (ainda sem resposta); criado formulário google para seleção das principais enfermididades nos grupos.   
2. Levantamento em andamento. Estudantes de pós graduação do hospital veterinário do laboratório de patologia veterinária da FAV/UNB, sob orientação do prof. Marcio Botelho de Castro, estão pesquisando os aspectos das lesões da febre amarela em diferentes gêneros de PNH além da pesquisa de patógenos de importância para saúde pública, sanidade animal e conservação de espécies. Adicionalmente a equipe do SISS-Geo está conduzindo uma revisão sistemática de doenças de PNH, com objetivo de disponibilizar o conteúdo como informativo aos usuários e profissionais de saúde e manejo de PNH.
3. O Projeto Bugio tem coletado amostras para Febre Amarela, Malária e Klebsiella sp. Para este patógeno, já existe um artigo publicado que pode subsidiar a ação e o projeto continua fazendo o monitoramento. Há também em curso uma investigação de Malária.</t>
  </si>
  <si>
    <t>Natália Fernandes (Instituto Adolfo Lutz);  Alessandro Pecego (MS); Zelinda Hirano (Projeto Bugio)</t>
  </si>
  <si>
    <t>SITUAÇÃO ATUAL DAS AÇÕES - 4ª MONITORIA (2022)</t>
  </si>
  <si>
    <t>Rafael Rossato (ICMBio/CPB)</t>
  </si>
  <si>
    <t>1. Nota sobre a Varíola dos Macacos; Divulgação no site do ICMBio;
2. Postagens nas redes sociais
3.  Vídeo produzido e divulgado</t>
  </si>
  <si>
    <t>1. Vídeo produzido e divulgado
2. Oficinas e treinamentos realizados.</t>
  </si>
  <si>
    <t>1. (700) pessoas sensibilizadas em eventos, intervenções e palestras de educação ambiental.
2. Animais vacinados in situ (300 MLD) e ex situ (64 A. guariba)</t>
  </si>
  <si>
    <t>1. Processo iniciado em 2021 com perspectiva de avanços e constituição de redes colaborativas. Recomendação de envolver novos colaboradores e articuladores. Novas reuniões realizadas em 2022, tanto para rede de informação como para rede de laboratórios, entretanto sem ação concreta e/ou estruturante, de fato.
2. Não avançou por parte do Projeto Bugio (não há mais informações sobre essa ação);</t>
  </si>
  <si>
    <t xml:space="preserve">1. Foi acertado que será enviado um questionário a ser preenchido por especialistas nas espécies até o final do ano, com informações sobre capacidade de movimentação na matriz (em termos de distância), considerando o grau de permeabilidade desta e a capacidade de dispersão das espéciesfeito; o CPB fornecerá os registros e shapefiles de distribuição das espécies do SALVE; com estas informações, Gabriela Rezende e Leonardo Oliveira realizarão modelagens para indicação das áreas importantes do PAN; em fevereiro será realizada oficina  (será circulado um questionário doodle para decidir entre as datas de 07 e 08 de fevereiro/2023 ou 14 e 15 de fevereiros/2023) para apresentação dos resultados das modelagens e validação junto ao GAT e colaboradores.  
</t>
  </si>
  <si>
    <t>Repensar o método para definição das áreas, já que por mais um ano a ação não avançou. Sugestão da coordenação: reunir todos os produtos que indicam as áreas importantes para cada espécie, fazer uma sobreposição e propôr um produto final.</t>
  </si>
  <si>
    <t>Incluir Roberta Boss (SPVS)</t>
  </si>
  <si>
    <t xml:space="preserve">Consideramos como preditores ambientais os recursos e condições requeridas pelas espécies (por isso são importantes os estudos de história natural).  </t>
  </si>
  <si>
    <t>O ICMBio/CPB contratará um consultor (via GEF Terrestre) para ação semelhante no PAN PRINE, que poderá colaborar com essa ação.</t>
  </si>
  <si>
    <t>Compartilhar o relatório da CELESC com colaboradores deste e de outros PANs, para articulações de uso das normas técnicas por companhias de distribuição de energia elétrica nos estados.</t>
  </si>
  <si>
    <t>1. Como o relatório da CELESC traz normas técnicas, pode servir como um material de base para atendimento da ação; pode-se fazer um compilado das medidas que foram elencadas para cada situação, a partir deste documento.
2. Compartilhar o relatório da CELESC com colaboradores deste e de outros PANs, para articulações de uso das normas técnicas por companhias de distribuição de energia elétrica nos estados.</t>
  </si>
  <si>
    <t>Excluir Leonardo Silva; incluir Daniel Felippi (IPÊ),  Joanison dos Santos (UESC), Eduardo Cardinas Nogueira Rubião (Instituto de Pesquisa Jardim Botânico do Rio de Janeiro) e Daniel Pereira  (Universidade Santa Úrsula)</t>
  </si>
  <si>
    <t>Excluir Leonardo Silva e incluir Daniel Felippi como colaborador pelo IPÊ.</t>
  </si>
  <si>
    <t xml:space="preserve">Oficina para elaboração do plano de manejo metapopulacional, planejada desde 2020, adiada para março/2023 em decorrência da pandemia e depois por conflito de agenda dos participantes. </t>
  </si>
  <si>
    <t>Incluir James Dietz (SGLT), Carlos Ruiz (UENF e AMLD) e Mara Marques (AZAB e Zoológico de São Paulo)</t>
  </si>
  <si>
    <t>Colaborar com as iniciativas (nacionais e estaduais), novas e em curso, para garantir a criação de políticas públicas voltadas ao manejo, controle e destinação de populações alóctones e híbridas, presentes nas áreas das espécies ameaçadas de extinção.</t>
  </si>
  <si>
    <t>Falta de tempo de articulador e principais colaboradores da ação</t>
  </si>
  <si>
    <t>Pouco envolvimento dos colaboradores da ação</t>
  </si>
  <si>
    <t>Dificuldade de articulação com os órgãos responsáveis. Quando esta ação foi elaborada, a preocupação era que existissem laboratórios de referência para realização dos exames. Porém, não existe priorização para exames com primatas não humanos; só se consegue fazer o exame de febre amarela.</t>
  </si>
  <si>
    <t xml:space="preserve">Como ação estruturante interinstitucional é difícil avançar, mas existem iniciativas. Sugestão de tratar com distinção algumas circunstâncias especiais e, enquanto não tem nada formal, oficial, encurtar a conversa e tentar avançar alguns passos. Dr. Marcio Botelho da UNB tem produzido alguns diagnósticos. </t>
  </si>
  <si>
    <t>Integrar os protocolos do MS/SVS e ICMBio/CPB
 Estimular inclusive em projetos em andamento capacitação direcionada para FA pelo MS  capacitção para outros fins por outras instituições.
A AÇÃO 5.8 FOI AGRUPADA COM ESSA</t>
  </si>
  <si>
    <t xml:space="preserve">1. O Projeto Bugio não desenvolveu atividades voltadas à integração, mas sempre indica, nas suas demandas, o guia de vigilância de epizootia. Além disso, vem fazendo capacitações e produção de protocolos;
2. Sempre que houve a demanda (casos de epizootias), o CPB indicou a utilização do "Guia de vigilância de epizootias em primatas não humanos e entomologia aplicada à vigilância da Febre Amarela", do Ministério da Saúde. 
3. Os protocolos de manejo que encontram-se em finalização (ação 2.5) abordam a questão de como coletar, armazenar e conservar material biológico para investigação de doenças.
4. Protocolo de vigilância de PNH do Ministério da Saúde em versão final para revisão com perspectiva de publicação em 2023, incluso protocolo de coleta para fins de estudos genéticos CPB/ICMBio; </t>
  </si>
  <si>
    <t>Fazer uma lista do material biológico que é importante coletar com o animal vivo e com o animal morto. Considerar o que é possível para cada espécie, por questão do tamanho (nem sempre é possível coletar amostras para tudo o que é importante): lista do que é importante coletar, mas também uma chave de decisão, para analisar para qual finalidade vai ser destinada a amostra coletada.
Realizar uma reunião entre os colaboradores para pensar em conjunto o que é necessário e o que alguém pode estar deixando de fazer.</t>
  </si>
  <si>
    <t>1. Importante usar protocolos padronizados desenvolvidos na ação 5.5.
2. A demora no retorno dos diagnósticos dos laboratórios de referência promove um atraso na compreensão da situação epidemiológica e delay nas ações de prevenção. Necessidade de equipar coleções de material biológico para correto processamento e armazenamento de amostras para diagnóstico de agentes infecciosos e parasitários.</t>
  </si>
  <si>
    <t>1. Incluir o Daniel Felippi (IPÊ); 
2. Sugestão para mudar a articulação desta ação para Rafael Rossato (ICMBio/CPB). Acredita-se que ele possa avançar na integração desses protocolos.
3. Essa ação deve ser pensada como um dos suportes da ação 5.7.</t>
  </si>
  <si>
    <t>Marianna Pinho (INEMA); Zelinda Hirano (Projeto Bugio); Mônica Montenegro (ICMBio/CPB)</t>
  </si>
  <si>
    <t>1. Projeto Bugio: Não foi executado entre de agosto de 2021 até julho de 2022.
2. Alessandro: O exercício de 2022 não se demonstrou favorável para tais iniciativas, mas foram realizadas ações pontuais na Bahia e no Acre; não conseguiu trabalhar com grupos regionais de saúde.</t>
  </si>
  <si>
    <t xml:space="preserve">Aproveitar os protocolos consolidados para fazer uma capacitação do uso deles; tentar fazer eventos regionais para treinamento de uso dos protocolos - conseguir uma verba para isso.
</t>
  </si>
  <si>
    <t xml:space="preserve">1. Projeto Bugio: o projeto foi adaptado para um novo formato onde serão realizadas atividades virtuais.
2. Considerar para a próxima monitoria os produtos do III Workshop de Eduação Ambiental do XIX Congresso Brasileiro de Primatologia.
</t>
  </si>
  <si>
    <t xml:space="preserve">1. Neste último ano foram feitas ações diversas (jogos, palestras, apresentações) durante a Semana do Aurita nas cidades de Teresópolis (RJ), Nova Friburgo (RJ), Viçosa (MG), Ponte Nova (MG), Rio Doce (MG) e Santa Cruz do Escalvado (MG).
2. Criado o Projeto Aurita na Praça (@auritanapraca) como parte do projeto PIBIC-ICMBio/CPB de uma aluna (da Silva, M. S.) do Leandro Jerusalinsky, no ciclo 2021-2022. Trata-se de uma ação de divulgação e comunicação ambiental vinculada ao PCSS e desenvolvida em parceria pelo CCSS/UFV e ICMBio/CPB, com o objetivo de conhecer a percepção e o conhecimento das pessoas de Viçosa e região sobre o Callithrix aurita, os congêneres invasores e híbridos, e sobre as ações de manejo (p.ex. esterilização) para controlar as populações de invasores e híbridos e tentar repovoar a região com C. aurita. Os resultados serão apresentados no XIII Seminário de Pesquisa e XIV Encontro de Iniciação Científica do ICMBio, novembro de 2022. Visando continuar o monitoramento, foi aprovado um novo projeto PIBIC/ICMBio "" Manejo e divulgação para a conservação de Callithrix aurita na microrregião de Viçosa, MG: avaliação sanitária de Callithrix sp. em fragmentos florestais e percepção dos moradores rurais sobre a espécie"" e deve ser iniciado em agosto de 2022.
</t>
  </si>
  <si>
    <t>Este ano estamos nos esforçando para dar um passo importante para facilitar, ampliar e efetivar a EA de primatas nas escolas brasileiras, em particular nos municípios em que são evidentes questões envolvendo primatas. Assim, 8 grupos brasileiros de conservação de primatas que já têm solicicado materiais e didáticas em EA participaram juntos por um dia inteiro, em agosto, no XIX Congresso de Primatologia de uma integração de saberes e propuseram um conjunto de materiais e estratégias pedagógicas de EA para serem representantes da Sociedade Brasileira de Primatologia.</t>
  </si>
  <si>
    <t xml:space="preserve">1. HACK, R. O. E.; GERYTCH, P. H. S. . The impacts of yellow fever in 2019 on non-human primates in southern Brazil. In: International Primatological Society Congress 2022, 2022, Equador. Proceedings of International Primatological Society Congress 2022, 2022.
2. POSSAMAI, C. B. et al. Demographic changes in an Atlantic Forest primate community following a yellow fever outbreak. Am J Primatol. 2022;e23425.
3. 01 – dissertação de mestrado (características lesões decorrentes da infecção por FA em diferentes espécies de PNH com artigo publicado.
4. NADAL, V. B. Censo e área de ocupação de bugios ruivos (Alouatta guariba clamitans CABRERA 1940) pré e pós surto de febre amarela evidenciada no ano de 2019 no morro Geisler, Indaial, Santa Catarina. 2021. Monografia (Curso de Ciências Biológicas) - Universidade Regional de Blumenau, Blumenau – SC, 61 p. 2021.
5. PASSOS, P. H. O. et al. Hepato-pathological hallmarks for the surveillance of Yellow Fever in South American non-human primates. Acta tropica, v. 231, p. 106468, jul. 2022. 
</t>
  </si>
  <si>
    <t>Considerar para a próxima monitoria:  JUNGLOS, A. M. et al. Impacto da febre amarela na população de Alouatta guariba clamitans (Cabrera 1940) em fragmento florestal urbano. In: Congresso Brasileiro de Primatologia, 2022, 19, Sinop/MT. Resumos [...]. Sinop/MT: Sociedade Brasileira de Primatologia, 2022.</t>
  </si>
  <si>
    <t>Falta de tempo de articulador e principais colaboradores da ação para elaborar e fechar os produtos.</t>
  </si>
  <si>
    <t>Shanna Bittencourt (ICMBo/NGI Antonina-Guaraqueçaba)</t>
  </si>
  <si>
    <t>Luís Paulo Ferraz (AMLD), Jenniffer Mickelberg (SGLT, Atlanta Zoo), André Aroeira (AMLD)</t>
  </si>
  <si>
    <t>Leonardo Silva (IPÊ), Dominic Wormell (Jersey Wildlife Trust); Claudio Padua (IPÊ), Mariana Landis (Instituto Manacá), Mara Marques (Zoológico de São Paulo)</t>
  </si>
  <si>
    <t>Cecília Kierulff (Pri-Matas), Nicholas Kaminski (SEMA/PR), Rodrigo Salles de Carvalho (PREA), Robson Hack (Lactec), Maurício Talebi (UNIFESP), Adriano Chiarello (USP-Ribeirão Preto), Gastón Giné (UESC), Leonardo Oliveira (UERJ), Marcio Port Carvalho (IF/SP), Karen B. Strier (UW), Marcello S. Nery (MIB), Fernanda Tabacow (MIB), Dilmar Alberto Gonçalves de Oliveira (SIMA-SP/CFB/DeFau), Maurício Forlani (Ampara Animal)</t>
  </si>
  <si>
    <t>Cecília Kierulff (Pri-Matas), Nicholas Kaminski (SEMA/PR), Rodrigo Salles de Carvalho (PREA), Robson Hack (Lactec), Maurício Talebi (UNIFESP), Adriano Chiarello (USP-Ribeirão Preto), Gastón Giné (UESC), Marcio Port Carvalho (IF/SP), Fabiano Melo (UFV), Karen B. Strier (UW), Marcello S. Nery (MIB), Fernanda Braga (SEMA-PR), Wagner Rafael Lacerda (MIB), Danilo Simonini (UESC); Gabriela Rezende (IPÊ), Leonardo Silva (IPÊ), Carla Possamai (MIB), Maurício Forlani (Ampara Animal), Mara Marques (Zoológico de São Paulo)</t>
  </si>
  <si>
    <t>Luiz Paulo Ferraz (AMLD), Zelinda Hirano (FURB), Alcides Pissinati (CPRJ), Fabiano Melo (UFV), Mara Marques (Zoológicos de São Paulo), Cláudia Igayara (Zoo Guarulhos/AZAB), Leonardo Silva (IPÊ), Gabriela Rezende (IPÊ), Karen B. Strier (UW), Fernanda Tabacow (MIB), Sérgio Mendes (INMA), Rodrigo Salles de Carvalho (PREA), Carla Possamai (MIB), Maurício Forlani (Ampara Animal)</t>
  </si>
  <si>
    <t>Incluir Cauê Monticelli (CECFAU/SIMA-SP)</t>
  </si>
  <si>
    <t>Iniciativas acontecendo com participação ativa do PAN</t>
  </si>
  <si>
    <t>Não avançou nesse último ano, mas várias iniciativas foram realizadas até o momento.</t>
  </si>
  <si>
    <t>1. A Associação Mico-leão-dourado alcançou um total de 300 animais vacinados até o primeiro semestre de 2022 com foco nas áreas mais críticas do último surto de febre amarela. Um novo censo em andamento, iniciado em 2022, indicou que populações estão se recuperando em um ritmo razoável após o último surto. Isso levou à suspensão temporária do planejamento para a translocação de animais vacinados para a Reserva Biológica de Poço das Antas, onde o surto levou a mortalidade estimada em 90% dos indivíduos. Esta necessidade será reavaliada.
2. Para a mitigação dos efeitos sobre a população dos bugios foi efetuado educação ambiental para estimular a população humana a procurar a vacina contra o vírus da febre amarela.
3. Os animais do mantenedor do Instituto Raquel Machado já estão dentro do projeto de vacinação da Febre amarela, em parceira com a USP Ribeirão Preto. Todos os indivíduos já realizaram a primeira dose e análise sorológica 2 meses após a primeira dose.
4. Em 2022, foram vacinados 64 bugios que estavam sob cuidados humanos no CEPESBI e no CETAS/SC. Houve a Articulação entre os Ministérios da Saúde e Meio Ambiente para a obtenção dos frascos de vacina. Além de recursos financeiros para verificar a soroconversão do imunizante.
5. Vacinação de bugios e micos-leões-dourados no CPRJ e de bugios no CeMaCAS-SP.
6. Algumas medidas como proteção telada, transporte em circunstâncias especiais assim como outras iniciativas foram discutidas durante elaboração do Guia de vigilância de PNH e esse conteúdo é passivo de revisão e/ou incorporação até sua publicação em meados de 2023, salvo situação de emergência que justifique publicação anterior.
7. Atualmente existem pelo menos dois estudos de avaliação da segurança e eficácia da vacina Febre Amarela em primatas, sendo um com o Projeto Bugio (FURB) em Indaial e Florianópolis, e outro em Belo Horizonte/MG, com a UFMG-Zoológico-BH. A SVS emitiu parecer favorável em apoio ao estudo de MLD em campo, assim como, apoiou com fornecimento da vacina nos estudos de SC e MG.</t>
  </si>
  <si>
    <t>Marianna Pinho (INEMA);
Gastón Giné (UESC);
Márcia Jardim (SEMA/RS); André Aroeira (AMLD); Gabriela Rezende  (IPÊ); Zelinda (Projeto Bugio)</t>
  </si>
  <si>
    <t>Letícia Brandão (APA Mananciais Paraíba do Sul), Márcia Jardim (SEMA/RS), Savana Nunes (IEMA/ES), Marcelo Coutinho (SEMAD/MG), Luis Paulo Ferraz (AMLD), Thaís Guimarães Luiz (SIMA-SP/CFB), Brígida G. Fries (DEPAVE/SVMA-SP), Adriano Paglia (UFMG), Leandro Jerusalinsky (CPB), Marcelo Marcelino (ICMBio), Rosana Subirá (ICMBio), Luiz Paulo Pinto (SOS Mata Atlântica), Fernanda Braga (SEMA-PR), Francis (ONG SOS Vida Silvestre), Mitzi Oliveira da Silva (Parna Superagui), Shanna Bittencourt (Parna Superagui), Elenise Sipinski (SPVS); Guadalupe Vivekananda e Dailey Fischer (OC2), Renato Crouzeilles (IIS e PUC/RJ - CSRio); Gabriela Rezende (IPÊ).</t>
  </si>
  <si>
    <t>Robson Hack (Lactec), Márcia Jardim (SEMA/RS), Adriano Paglia (UFMG), Maria Otávia Crepaldi (Univasf/IFBA), Marianna Pinho (INEMA/BA), Francis (ONG SOS Vida Silvestre), Claudia Terdiman Schaalmann (SIMA-SP/CETESB), Monicque Silva Pereira (SIMA-SP/CFB), Renata Ramos Mendonça (SIMA-SP/CETESB)</t>
  </si>
  <si>
    <t>Priscila Maciel (ELETROPAULO), Alexandre Herculano Fernandes (ELETROPAULO), Filipi Silva (IBAMA), Leandro Moreira (MIB), Márcia Jardim (SEMA/RS), Cauê Monticelli (FPZSP), Fernanda Braga (SEMA-PR), Brígida G. Fries (DEPAVE/SVMA-SP), Carlos Alexandre Fortuna (ICMBio/PARNASO), Zelinda Hirano (FURB)</t>
  </si>
  <si>
    <t>MaurícioTalebi (UNIFESP), Cláudia Igayara (Zoo Guarulhos/SZB), Cecília Pessutti (AZAB), Cauê Monticelli (FPZSP), Giulia Capucho (Instituto Pró-Muriqui), Suzan Mo (Instituto Pró-Muriqui), Rodrigo Salles de Carvalho (PREA); Danilo Simonini (UESC); Ana Carolina Dalla Vecchia (SIMA-SP/CFB); Gabriela Rezende (IPÊ), Fabiano Melo (UFV), Carla Possamai (MIB), Márcia Jardim (SEMA/RS).</t>
  </si>
  <si>
    <t>Rodrigo S. Carvalho (PREA);
Zelinda Hirano (Projeto Bugio); Mônica Montenegro (ICMBio/CPB); Márcia Jardim (SEMA/RS)</t>
  </si>
  <si>
    <t>Alcides Pissinatti (CPRJ/INEA), Zelinda Hirano, (FURB), Carlos Ruiz (UENF), Márcia Jardim (SEMA/RS), José Reck Jr. (Instituto de Pesquisas veterinárias Desidério Finamor (IPVDF)-FEPAGRO), Alessandro Romano (MS/SVS), Thaís Guimarães Luiz (SIMA-SP/CFB); Marina G. Bueno (PIBSS/Fiocruz); Eric Thal (DEPAVE/SVMA-sp); Adriano Pinter dos Santos (SES-SP/SUCEN-DELAB); Luis Filipe Mucci (SES-SP/SUCEN-DELAB); Bruno Petri (CRAS PET); Lilian Silva Catenacci (UFPI), Danilo Simonini (UESC), Gustavo Henrique Pereira Gonçalves (FURB), Gabriela Rezende (IPÊ), Daniel Felippi (IPÊ)</t>
  </si>
  <si>
    <t>Thaís Guimarães Luiz (SIMA-SP/CFB), CPB, Júlio Souza (Projeto Bugio), Alcides Pissinatti (CPRJ/INEA), Adriana Grativol (AMLD), Marcio Port Carvalho (IF/SP), Márcia Jardim (SEMA/RS), Alessandro Romano (MS/SVS), Sérgio Mendes (INMA), Dilmar Alberto Gonçalves de Oliveira (SIMA-SP/CFB/DeFau); Hélia Maria Piedade (SIMA-SP/CFB/DeFau); Marcello; S. Nardi (DEPAVE/SVMA-sp); Adriano Pinter dos Santos (SES-SP/SUCEN-DELAB); Luis Filipe Mucci (SES-SP/SUCEN-DELAB); Paulo Castro (CENP/IEC); Haroldo Furuya (CRAS PET - Centro de Recuperação de Animais Silvestres do Parque Ecológico do Tietê); Danilo Simonini (UESC)</t>
  </si>
  <si>
    <t>Jorge Luiz Nascimento (PARNASO), Marcio Port Carvalho (IF/SP), Robson Hack (Lactec), Maurício Talebi (UNIFESP), Márcia Jardim (SEMA/RS), Zelinda Hirano (FURB), Adriana Nunes (IMA/SC), Gabriela Rezende (IPÊ), Leonardo Silva (IPÊ), Gaston Giné (UESC), Kristel de Vleeschouwer (Royal Zoological Society of Antwerp), Adriano Chiarello (USP), Adriano Paglia (UFMG), Paloma Marques (UFMG), Fabiano Melo (UFV), Floriano Soto (INEMA/BA), Giulia Capucho (Instituto Pró-Muriqui), Suzan Mo (Instituto Pró-Muriqui), Rodrigo Salles de Carvalho (PREA), Dilmar Alberto Gonçalves de Oliveira (SIMA-SP/CFB/DeFau), Brígida G Fries (DEPAVE/SVMA Secretaria do Verde e Meio Ambiente da cidade de São Paulo); Waldney Martins (UNIMONTES)</t>
  </si>
  <si>
    <t>Giulia Capucho (Instituto Pró-Muriqui -SP), Suzan Mo (Instituto Pró-Muriqui -SP), Marcio Port Carvalho (IF/SP), Márcia Jardim (SEMA/RS), Camila R. Cassano (UESC), Adriano Chiarello (USP), Adriano Paglia (UFMG), Paloma Marques (UFMG), Joana Zorzal Nodari (UFES), Maurício Talebi (UNIFESP), Rodrigo Salles de Carvalho (PREA), Brígida G. Fries (DEPAVE/SVMA-SP); Mariana Landis (Instituto Manacá), Guadalupe Vivekananda (SPVS), Elenise Sipinski (SPVS), Emygdio Leite de Araújo Monteiro Filho (UFPR e IPeC); Roberto Fusco (UFPR e IPeC); Shanna Bittencourt (PARNA Superagui); Bianca Ingberman (IPeC); Alexandre Amaral Nascimento (UEMG); Gabriela Rezende (IPÊ); Maurício Forlani (Ampara Animal)</t>
  </si>
  <si>
    <t xml:space="preserve">Robson Hack (LACTEC); Gastón Giné (UESC); Roberta Boss (SPVS); Márcia Jardim (SEMA/RS); Maurício Forlani (Ampara Animal); Zelinda Hirano (Projeto Bugio), Mônica Montenegro (ICMBio/CPB); Gabriela Rezende  (IPÊ); Edson Montilha (FF/SP)
</t>
  </si>
  <si>
    <t>Márcia Jardim (SEMA/RS), Adriana Nunes (IMA/SC), Filipi Siva (IBAMA), Jorge Luiz Nascimento (PARNASO), Gerson Buss (CPB), Cauê Monticelli (FPZSP), Joana Zorzal Nodari (UFES), Maria Otávia Crepaldi (Univasf/IFBA), Marianna Pinho (INEMA/BA), Isabela Diess (ICMBio/PARNASO), Robson Hack (Lactec), Alex Bager (UFLA/CBEE); Fernanda Abra (ViaFauna).</t>
  </si>
  <si>
    <t>Pelo menos em Teresópolis deve ser realizada uma ação de capacitação (articulação com a Prefeitura de Teresópolis).</t>
  </si>
  <si>
    <t xml:space="preserve">Rodrigo (PREA) se protificou a fazer o produto da ação. Além dos fatores relacionados ao estabelecimento de novas populações invasoras, é importante realizar uma quantificação e localização desses fatores. Resultado esperado:  usar o diagnóstico para ações de mitigação do estabelecimento dessas populações.
</t>
  </si>
  <si>
    <t>Realizar oficina para elaboração do programa de manejo populacional em março/2023</t>
  </si>
  <si>
    <t>Recomenda-se busca de captação de verba para realização de capacitações regionais, com treinamento de uso dos protocolos consolidados.</t>
  </si>
  <si>
    <t xml:space="preserve">1. Termos de Compromisso celebrado e em execução entre ICMBio (PN Superagui) e pescadores artesanais para prática da pesca do cerco-fixo (costam no Processo SISBIO 02127.000820/2021-33.
</t>
  </si>
  <si>
    <r>
      <t>Região dos municípios Santa Maria de Jetibá, Santa Teresa e Santa Leopoldina, ES (</t>
    </r>
    <r>
      <rPr>
        <i/>
        <sz val="12"/>
        <rFont val="Calibri"/>
        <family val="2"/>
      </rPr>
      <t>Bradypus torquatus</t>
    </r>
    <r>
      <rPr>
        <sz val="12"/>
        <rFont val="Calibri"/>
        <family val="2"/>
      </rPr>
      <t>)</t>
    </r>
  </si>
  <si>
    <r>
      <t xml:space="preserve">1. Mico-leão-preto: desde 2018 está sendo desenvolvida uma pesquisa, parte do doutorado da pesquisadora Gabriela Rezende pela UNESP Rio Claro, que visa identificar, através de modelagem de nicho ecológico que integra variáveis de clima e paisagem, as áreas estratégicas e ações de manejo prioritárias para cada uma dessas áreas para a conservação.  Os resultados do trabalho indicam como prioritárias para a conservação do mico-leão-preto as bacias do Pontal do Paranapanema e do Alto Paranapanema em São Paulo, indicando locais para manejo do habitat e/ou de populações, além de outros de especial atenção num contexto de mudanças climáticas.
2. </t>
    </r>
    <r>
      <rPr>
        <i/>
        <sz val="12"/>
        <color theme="1"/>
        <rFont val="Calibri"/>
        <family val="2"/>
        <scheme val="minor"/>
      </rPr>
      <t xml:space="preserve">Alouatta clamitans </t>
    </r>
    <r>
      <rPr>
        <sz val="12"/>
        <color theme="1"/>
        <rFont val="Calibri"/>
        <family val="2"/>
        <scheme val="minor"/>
      </rPr>
      <t>no município de São Paulo: segundo relatos de funcionários e gestores, houve uma redução no número de avistamentos e de indivíduos de</t>
    </r>
    <r>
      <rPr>
        <i/>
        <sz val="12"/>
        <color theme="1"/>
        <rFont val="Calibri"/>
        <family val="2"/>
        <scheme val="minor"/>
      </rPr>
      <t xml:space="preserve"> A. clamitans</t>
    </r>
    <r>
      <rPr>
        <sz val="12"/>
        <color theme="1"/>
        <rFont val="Calibri"/>
        <family val="2"/>
        <scheme val="minor"/>
      </rPr>
      <t xml:space="preserve"> no Parque Natural do Bororé no Sul do Município de São Paulo, após o surto de febre amarela. Quanto aos demais Parques Municipais Naturais nesta região (Varginha, Itaim e Jaceguava) não temos informações, mas é muito provável que o mesmo tenha ocorrido. Portanto sugerimos essas 4 UCs como áreas importantes para a conservação dessa espécie.
3. </t>
    </r>
    <r>
      <rPr>
        <i/>
        <sz val="12"/>
        <color theme="1"/>
        <rFont val="Calibri"/>
        <family val="2"/>
        <scheme val="minor"/>
      </rPr>
      <t xml:space="preserve">Alouatta clamitans </t>
    </r>
    <r>
      <rPr>
        <sz val="12"/>
        <color theme="1"/>
        <rFont val="Calibri"/>
        <family val="2"/>
        <scheme val="minor"/>
      </rPr>
      <t xml:space="preserve">na região de Carlos Botelho, na área considerada BAZE para (muriqui) (Porção Norte) a população não foi atingida pela FA. Registros da espécie no Ecoparque Muriqui e fazenda São Miguel Klabin;
4.  Para </t>
    </r>
    <r>
      <rPr>
        <i/>
        <sz val="12"/>
        <color theme="1"/>
        <rFont val="Calibri"/>
        <family val="2"/>
        <scheme val="minor"/>
      </rPr>
      <t>Alouatta guariba clamitans</t>
    </r>
    <r>
      <rPr>
        <sz val="12"/>
        <color theme="1"/>
        <rFont val="Calibri"/>
        <family val="2"/>
        <scheme val="minor"/>
      </rPr>
      <t xml:space="preserve"> no Rio Grande do Sul: está sendo desenvolvido um estudo coordenado pela pesquisadora Márcia M. A. Jardim do Museu de Ciências Naturais da FZB/RS que está analisando a conectividade funcional da paisagem para a espécie em sua área de ocorrência nesse estado, definida através de modelagem de nicho ecológico. Dentre os resultados esperados, está a identificação dos fragmentos florestais prioritários para a manutenção da conectividade de habitat para A.g.clamitans no RS.
5.  </t>
    </r>
    <r>
      <rPr>
        <i/>
        <sz val="12"/>
        <color theme="1"/>
        <rFont val="Calibri"/>
        <family val="2"/>
        <scheme val="minor"/>
      </rPr>
      <t>Brachyteles arachnoides</t>
    </r>
    <r>
      <rPr>
        <sz val="12"/>
        <color theme="1"/>
        <rFont val="Calibri"/>
        <family val="2"/>
        <scheme val="minor"/>
      </rPr>
      <t xml:space="preserve"> - PR: o pesquisador Robson Odeli Espíndola Hack através do desenvolvimento do seu mestrado profissional defendeu sua dissertação com o título "Análise Ambiental Integrada visando a conservação dos muriquis-do-sul (Brachyteles arachnoides) no município de Castro, estado do Paraná". Neste estudo o pesquisador além de realizar análises integradas sobre impactos ambientais de empreendimentos instalados e com potencial de instalação na região de ocorrência da população de muriquis da Fazenda Lagoa Alegre, identificou áreas prioritárias para a conservação da espécie através da aplicação do método multicritério para tomada de decisão. </t>
    </r>
  </si>
  <si>
    <r>
      <t xml:space="preserve">1. O trabalho está sendo finalizado e deve ser submetido para uma revista ainda em 2019;
2.  Ver a possibilidade de considerar os registros de entrada para atendimento na Divisão de Fauna de espécies alvos do PAN considerando que a procedência desses animais é conhecida. Essa ação pode aumentar consideravelmente a matriz de dados para avaliação das áreas importantes para conservação;
3. Para as duas espécies de muriquis, levar em consideração as áreas indicadas no protocolo de conectividade;
4. Para </t>
    </r>
    <r>
      <rPr>
        <i/>
        <sz val="12"/>
        <color theme="1"/>
        <rFont val="Calibri"/>
        <family val="2"/>
        <scheme val="minor"/>
      </rPr>
      <t>S. robustus</t>
    </r>
    <r>
      <rPr>
        <sz val="12"/>
        <color theme="1"/>
        <rFont val="Calibri"/>
        <family val="2"/>
        <scheme val="minor"/>
      </rPr>
      <t xml:space="preserve">: áreas serão indicadas pelo Waldney M;
5. No RG, há uma iniciativa para </t>
    </r>
    <r>
      <rPr>
        <i/>
        <sz val="12"/>
        <color theme="1"/>
        <rFont val="Calibri"/>
        <family val="2"/>
        <scheme val="minor"/>
      </rPr>
      <t>A. clamitans;</t>
    </r>
    <r>
      <rPr>
        <sz val="12"/>
        <color theme="1"/>
        <rFont val="Calibri"/>
        <family val="2"/>
        <scheme val="minor"/>
      </rPr>
      <t xml:space="preserve">
6. No PR, Iniciativa em andamento do Robson para muriqui-do-sul;
7. Para preguiça, considera o artigo publicado por Moreira et al. 2014 (Moreira D.O, Leite GR, Siqueira MFd, Coutinho BR, Zanon MS, et al. (2014) The Distributional Ecology of the Maned Sloth: Environmental Influences on Its Distribution and Gaps in Knowledge. PLoS ONE 9(10): e110929. doi:10.1371/journal.pone.0110929), embora sejam necessárias novas análises para identificar áreas importantes para cada uma das 4 Unidades Evolutivas Significantes identificadas por Schetino et al. (2017).;
8.  Considerar a ficha da preguiça-de-coleira do processo de Avaliação dos risco de extinção;
9. Realizar um Workshop para a integração das áreas;
10. Considerar a Ficha do muriqui-do-sul (IUCN/Global - 2019).
</t>
    </r>
  </si>
  <si>
    <r>
      <t>Unidades de Conservação do Estado de São Paulo
Região de Santa Maria de Jetibá, Santa Teresa e Santa Leopoldina, ES (</t>
    </r>
    <r>
      <rPr>
        <i/>
        <sz val="12"/>
        <rFont val="Calibri"/>
        <family val="2"/>
      </rPr>
      <t>Bradypus torquatus</t>
    </r>
    <r>
      <rPr>
        <sz val="12"/>
        <rFont val="Calibri"/>
        <family val="2"/>
      </rPr>
      <t>)
MLCP: Ariri (cananéia) e ParNa Superagui (Guaraqueçaba)</t>
    </r>
  </si>
  <si>
    <r>
      <t xml:space="preserve">1. Mico-leão-preto: as pesquisas em andamento pelo Programa de Conservação do Mico-leão-preto do IPÊ tem como objetivo promover a conectividade funcional da paisagem para o mico-leão-preto. São 2 mestrados (Leonardo Silva pela UNESP Rio Claro e Francy Forero pelo IPÊ) e 1 doutorado (Gabriela Rezende pela UNESP Rio Claro) que têm focado na coleta de dados relativos ao uso do espaço pela espécie, seleção de dormitórios e outros recursos, avaliação da qualidade do habitat e da estrutura da floresta nos diferentes locais em que a espécie ocorre. O conhecimento gerado será aplicado no desenvolvimento de estratégias para promover a ocupação de áreas pelo mico-leão-preto, sejam elas fragmentos em que a espécie ocorre ou está localmente extinta, ou áreas restauradas para ampliação da conectividade entre as manchas de habitat.
2.  Mico-leão-de-cara-preta: a partir de junho de 2019 a SPVS iniciou o estudo de ocupação atual em área de distribuição da espécie, na região do Ariri. Uma câmera trap foi instalada na área de uso da espécie e está previsto a instalação de radio colares para o monitoramento de  grupos de MLCP.
3. Município de São Paulo: foi realizada a atualização dos registros de ocorrência de alguns desses táxons.
4. Dissertação do Robson (Monitoramento demográfico do muriqui em Castro );
5. </t>
    </r>
    <r>
      <rPr>
        <i/>
        <sz val="12"/>
        <color theme="1"/>
        <rFont val="Calibri"/>
        <family val="2"/>
        <scheme val="minor"/>
      </rPr>
      <t>C. aurita</t>
    </r>
    <r>
      <rPr>
        <sz val="12"/>
        <color theme="1"/>
        <rFont val="Calibri"/>
        <family val="2"/>
        <scheme val="minor"/>
      </rPr>
      <t xml:space="preserve">. Foi iniciado o levatamento populacional REBIO do Tinguá, Reserva Biológica Estadual de Araras, e RVS Serra da estrela.
6. </t>
    </r>
    <r>
      <rPr>
        <i/>
        <sz val="12"/>
        <color theme="1"/>
        <rFont val="Calibri"/>
        <family val="2"/>
        <scheme val="minor"/>
      </rPr>
      <t>C.  flaviceps</t>
    </r>
    <r>
      <rPr>
        <sz val="12"/>
        <color theme="1"/>
        <rFont val="Calibri"/>
        <family val="2"/>
        <scheme val="minor"/>
      </rPr>
      <t xml:space="preserve"> foi iniciado o levantamento na região da metade sul da área de ocorrência da espécie
7. Preguiça-de-coleira: em 2018, foi iniciado um projeto de monitoramento por telemetria de</t>
    </r>
    <r>
      <rPr>
        <i/>
        <sz val="12"/>
        <color theme="1"/>
        <rFont val="Calibri"/>
        <family val="2"/>
        <scheme val="minor"/>
      </rPr>
      <t xml:space="preserve"> B. torquatus</t>
    </r>
    <r>
      <rPr>
        <sz val="12"/>
        <color theme="1"/>
        <rFont val="Calibri"/>
        <family val="2"/>
        <scheme val="minor"/>
      </rPr>
      <t xml:space="preserve"> na região de Casimiro de Abreu e Silva-Jardim- RJ em um projeto ( "Avaliação do efeito de faixas de dutos na conectividade da paisagem para a mastofauna e análise da eficácia de estruturas de travessia de fauna") coordenado pelo Dr. Carlos Ruiz Miranda (LCA/UENF e AMLD) que, entre outros parceiros, conta com a parceria do Dr. Gastón Giné (LEAC/UESC) e Milene Eigenheer (UNESP). O projeto tem estudado as preguiças-de-coleira com o objetivo de (1) avaliar o uso do espaço de individuos da espécie, incluindo área de vida e seleção de hábitat; (2) avaliar a influencia de estruturas lineares sobre a movimentação de indivíduos; (3) avaliar a necessidade da implantação de estruturas de travessia de fauna para as faixas de dutos; (4) avaliar a eficácia de estruturas que possam mitigar o efeito de fragmentação de habitat causado pelas faixas de dutos; (5) ampliar o conhecimento sobre aspectos comportamentais e de uso de recursos pela espécie. Este projeto está no segundo ano de execução. Em 2019 o Instituto Tamanduá (Dra Flávia Miranda) em parceria com  o Dr. Gastón Giné (LEAC/UESC) e Paloma Marques (UFMG) esta iniciando um projeto de monitoramento de preguiças-de-coleira no municipio de Mata de São João (Praia do Forte - BA) com o objetivo, entre outros, de: (1) Avaliar o uso do espaço e movimentação de individuos da espécie, incluindo área de vida, seleção de hábitat, bem como aspectos comportamentais e dieta da espécie nesta região.        </t>
    </r>
  </si>
  <si>
    <r>
      <t xml:space="preserve">1. Em 2018, o IPÊ finalizou a implantação do primeiro corredor reflorestado na região do Pontal do Paranapanema, totalizando mais de 1000ha restaurados que conectam o PE Morro do Diabo (onde reside a maior população de mico-leão-preto) e um dos fragmentos da ESEC Mico-leão-preto/ICMBio. Em 2019, o IPÊ também iniciou o plantio de 70ha do 2º corredor, chamado de "corredor norte", pois conecta todos os fragmentos ao norte do PE Morro do Diabo, incluindo 2 fragmentos com ocorrência do mico. 
2. Foi iniciado o programa “Corredor da Biodiversidade do Rio Taquaral”, na zona de amortecimento do PE Carlos Botelho, objetivando estruturar um corredor funcional entre a região da RPPN Trápaga (Área protegida criada por meio da Resolução SMA n° 10 de 30 de janeiro de 2018) e PE Carlos Botelho (região onde há ocorrência </t>
    </r>
    <r>
      <rPr>
        <i/>
        <sz val="12"/>
        <color theme="1"/>
        <rFont val="Calibri"/>
        <family val="2"/>
        <scheme val="minor"/>
      </rPr>
      <t>A. clamitans, B. arachnoides, S. nigritus, L. chrysopygus</t>
    </r>
    <r>
      <rPr>
        <sz val="12"/>
        <color theme="1"/>
        <rFont val="Calibri"/>
        <family val="2"/>
        <scheme val="minor"/>
      </rPr>
      <t>), até uma propriedade que segue a direção da FLONA de Capão Bonito.
3. Viaduto vegetado sendo iniciado REBIO Poço das Antas e Monitoramento do antes e depois dos pontos de passagem do oleoduto (Preguiça-de-Coleira e MLD)</t>
    </r>
  </si>
  <si>
    <r>
      <t>Entorno da REBIO Mata Escura, ampliação da Estação Ecológica Barreiro Rico (SP) (B.</t>
    </r>
    <r>
      <rPr>
        <i/>
        <sz val="12"/>
        <rFont val="Calibri"/>
        <family val="2"/>
      </rPr>
      <t xml:space="preserve"> arachnoides</t>
    </r>
    <r>
      <rPr>
        <sz val="12"/>
        <rFont val="Calibri"/>
        <family val="2"/>
      </rPr>
      <t>) , ampliação ESEC Mico leão preto; REVIS dos monos de Castro PR (B. arachnoides); REVIS em Nova Friburgo (C. aurita), Vale do Ribeira em SP (B. arachnoides); Serra dos Poncianos SP/MG (B. archnoides, C. aurita) RPPN Bom Pastor (Ilhéus, BA) RPPN Mico leão dourado (Silva Jardim - RJ)</t>
    </r>
  </si>
  <si>
    <r>
      <t xml:space="preserve">1. O IPÊ é executor do projeto TCCA "Plano Operacional para conectividade entre Unidades de Conservação e demais áreas protegidas no Oeste Paulista" desde novembro de 2018 (com previsão de término em outubro de 2019), que tem como um dos objetivos a identificação e proposição de áreas prioritárias para a criação de UCs. A criação dessas UCs está sendo articulada junto à Fundação Florestal/SP e incluem fragmentos com ocorrência de </t>
    </r>
    <r>
      <rPr>
        <sz val="12"/>
        <rFont val="Calibri"/>
        <family val="2"/>
        <scheme val="minor"/>
      </rPr>
      <t xml:space="preserve">mico-leão-preto, </t>
    </r>
    <r>
      <rPr>
        <i/>
        <sz val="12"/>
        <rFont val="Calibri"/>
        <family val="2"/>
        <scheme val="minor"/>
      </rPr>
      <t>A. clamitans</t>
    </r>
    <r>
      <rPr>
        <sz val="12"/>
        <color theme="1"/>
        <rFont val="Calibri"/>
        <family val="2"/>
        <scheme val="minor"/>
      </rPr>
      <t>. Além disso, temos trabalhado para fomentar a criação de RPPNs na região do Pontal do Paranapanema.
2. Ao longo do “Corredor da Biodiversidade do Rio Taquaral”, foi proposta a criação de novas RPPNs, principalmente em uma área denominada “Refúgio das Araucárias”. Objetivando fomentar e elucidar o processo de criação de uma RPPN, foi realizado evento no PE Carlos Botelho.
3.  Muriqui do Sul e Bugio Ruivo: Instituto Pró-Muriqui vem articulando a criação de algumas RPPNS na região de Carlos Botelho, e em especial aquelas que contenham bugios ruivo visando um plano estratégico de restauração florestal no município, fase de articulação e com dois proprietários motivados - não incluem as RPPNS do Instituto Pro-Muriqui já contabilizadas no PAN MURIQUI. 
4. Existe uma iniciativa desde de 2017 para criação de um REVIS na APA Macaé de cima, Macaé/RJ.
5. RPPN Sossego do Muriqui, criada em 2018.
6.Existe uma iniciativa desde de 2015 para criação de um RVS Monos de Castro, PR.</t>
    </r>
  </si>
  <si>
    <r>
      <t>1. Os dados de estudo de ocupação  atual na área de distribuição do mico-leão-de-cara-preta (</t>
    </r>
    <r>
      <rPr>
        <i/>
        <sz val="12"/>
        <rFont val="Calibri"/>
        <family val="2"/>
        <scheme val="minor"/>
      </rPr>
      <t>Leontopithecus caissara</t>
    </r>
    <r>
      <rPr>
        <sz val="12"/>
        <rFont val="Calibri"/>
        <family val="2"/>
        <scheme val="minor"/>
      </rPr>
      <t xml:space="preserve">) e o resultado do monitoramento dos grupos serão encaminhados aos gestores do Parque Nacional do Superagui e Parque Estadual do Lagamar para auxiliar nas ações de planejamentos dessas UCs. 
2. O Plano de Manejo da RPPN de Trápaga (Resolução SMA n° 10 de 30 de janeiro de 2018) da área foi iniciado. 
</t>
    </r>
  </si>
  <si>
    <r>
      <t>1. Em uma das rodovias (SP-613), já existem passagens subterrâneas implantadas, cuja efetividade será também avaliada por esse projeto.
2. No Vale do Paraíba, levamento de grupos de</t>
    </r>
    <r>
      <rPr>
        <i/>
        <sz val="12"/>
        <color theme="1"/>
        <rFont val="Calibri"/>
        <family val="2"/>
        <scheme val="minor"/>
      </rPr>
      <t xml:space="preserve"> C.  aurita </t>
    </r>
    <r>
      <rPr>
        <sz val="12"/>
        <color theme="1"/>
        <rFont val="Calibri"/>
        <family val="2"/>
        <scheme val="minor"/>
      </rPr>
      <t>ao longo da linha de trasmissão Tabauté/Nova-iguaçu (Projeto Iniciando)
3. Solicitar ao Wagner o documento com as propostas.
4. A iniciativa feita no Paraná para minimizar a eletrocussão. (Solicitar informações ao Robson)</t>
    </r>
  </si>
  <si>
    <r>
      <t xml:space="preserve">1. São Paulo:  IPÊ é executor do projeto TCCA "Plano Operacional para conectividade entre Unidades de Conservação e demais áreas protegidas no Oeste Paulista" desde novembro de 2018 (com previsão de término em outubro de 2019), que tem como objetivo promover ações visando a conectividade entre as UCs da porção paulista do Corredor de Biodiversidade do Rio Paraná, por meio da aplicação de modelos de sustentabilidade para estas áreas, consolidando as prioridades e estratégias de conectividade e sustentabilidade das UC e das áreas protegidas da região. O projeto tem a Fundação Florestal como interveniente e todos os produtos são direcionados ao governo do estado de São Paulo para que políticas publicas de gestão territorial sejam implantadas na região de estudo, que inclui o Pontal do Paranapanema onde reside as principais populações de mico-leão-preto. Dentre as ações, estão sendo propostas a criação de novas áreas protegidas (inclusive de novas UCs) ou ampliação das UCs existentes, o estabelecimento de um sistema de corredores de biodiversidade, conectando os principais remanescentes da região, priorizando a restauração de APPs e RLs através de PRAs, e implementação e efetivação da Reserva da Biosfera da Mata Atlântica na região.
2. No Municipio de São José dos Campos, há uma proposta de incluir em seu Plano Diretor os corredores de conectividade para </t>
    </r>
    <r>
      <rPr>
        <i/>
        <sz val="12"/>
        <color theme="1"/>
        <rFont val="Calibri"/>
        <family val="2"/>
        <scheme val="minor"/>
      </rPr>
      <t>C. aurita</t>
    </r>
    <r>
      <rPr>
        <sz val="12"/>
        <color theme="1"/>
        <rFont val="Calibri"/>
        <family val="2"/>
        <scheme val="minor"/>
      </rPr>
      <t xml:space="preserve"> e, futuramente, para muriqui-do-sul (nas áreas com presença)</t>
    </r>
  </si>
  <si>
    <r>
      <t xml:space="preserve">1. Feito censo SP com base nos dados dos empreendimentos no Sistema Integrado de Gestão de Fauna Silvestre (GEFAU) da SEMA/SP: Apenas 06 espécies representadas (05 EN, 01 VU), 319 espécimes, sendo 151 </t>
    </r>
    <r>
      <rPr>
        <i/>
        <sz val="12"/>
        <rFont val="Calibri"/>
        <family val="2"/>
        <scheme val="minor"/>
      </rPr>
      <t>Alouatta guariba clamitans</t>
    </r>
    <r>
      <rPr>
        <sz val="12"/>
        <rFont val="Calibri"/>
        <family val="2"/>
        <scheme val="minor"/>
      </rPr>
      <t xml:space="preserve"> (VU), 6 </t>
    </r>
    <r>
      <rPr>
        <i/>
        <sz val="12"/>
        <rFont val="Calibri"/>
        <family val="2"/>
        <scheme val="minor"/>
      </rPr>
      <t>Brachyteles arachnoides</t>
    </r>
    <r>
      <rPr>
        <sz val="12"/>
        <rFont val="Calibri"/>
        <family val="2"/>
        <scheme val="minor"/>
      </rPr>
      <t xml:space="preserve">, 10 </t>
    </r>
    <r>
      <rPr>
        <i/>
        <sz val="12"/>
        <rFont val="Calibri"/>
        <family val="2"/>
        <scheme val="minor"/>
      </rPr>
      <t>Callicebus personatus</t>
    </r>
    <r>
      <rPr>
        <sz val="12"/>
        <rFont val="Calibri"/>
        <family val="2"/>
        <scheme val="minor"/>
      </rPr>
      <t xml:space="preserve">, 27 </t>
    </r>
    <r>
      <rPr>
        <i/>
        <sz val="12"/>
        <rFont val="Calibri"/>
        <family val="2"/>
        <scheme val="minor"/>
      </rPr>
      <t>Callithrix aurita</t>
    </r>
    <r>
      <rPr>
        <sz val="12"/>
        <rFont val="Calibri"/>
        <family val="2"/>
        <scheme val="minor"/>
      </rPr>
      <t xml:space="preserve">, 70 </t>
    </r>
    <r>
      <rPr>
        <i/>
        <sz val="12"/>
        <rFont val="Calibri"/>
        <family val="2"/>
        <scheme val="minor"/>
      </rPr>
      <t>Leontopithecus chrysomelas</t>
    </r>
    <r>
      <rPr>
        <sz val="12"/>
        <rFont val="Calibri"/>
        <family val="2"/>
        <scheme val="minor"/>
      </rPr>
      <t xml:space="preserve">, 29 </t>
    </r>
    <r>
      <rPr>
        <i/>
        <sz val="12"/>
        <rFont val="Calibri"/>
        <family val="2"/>
        <scheme val="minor"/>
      </rPr>
      <t>Leontopithecus chrysopygus</t>
    </r>
    <r>
      <rPr>
        <sz val="12"/>
        <rFont val="Calibri"/>
        <family val="2"/>
        <scheme val="minor"/>
      </rPr>
      <t xml:space="preserve">, 26 </t>
    </r>
    <r>
      <rPr>
        <i/>
        <sz val="12"/>
        <rFont val="Calibri"/>
        <family val="2"/>
        <scheme val="minor"/>
      </rPr>
      <t>Leontopithecus rosalia</t>
    </r>
    <r>
      <rPr>
        <sz val="12"/>
        <rFont val="Calibri"/>
        <family val="2"/>
        <scheme val="minor"/>
      </rPr>
      <t xml:space="preserve"> (EN);
2. Esta ação está em andamento e conduzida pela AZAB em 2018 para todas as espécies alvo do PAN por meio de consulta aos zoológicos associados por questionário (lista em anexo);
3. No PR, 5 indivíduos de </t>
    </r>
    <r>
      <rPr>
        <i/>
        <sz val="12"/>
        <rFont val="Calibri"/>
        <family val="2"/>
        <scheme val="minor"/>
      </rPr>
      <t>B. arachnoides</t>
    </r>
    <r>
      <rPr>
        <sz val="12"/>
        <rFont val="Calibri"/>
        <family val="2"/>
        <scheme val="minor"/>
      </rPr>
      <t xml:space="preserve"> no  Zoo de Curitiba;
4. 49 </t>
    </r>
    <r>
      <rPr>
        <i/>
        <sz val="12"/>
        <rFont val="Calibri"/>
        <family val="2"/>
        <scheme val="minor"/>
      </rPr>
      <t>A. clamitans</t>
    </r>
    <r>
      <rPr>
        <sz val="12"/>
        <rFont val="Calibri"/>
        <family val="2"/>
        <scheme val="minor"/>
      </rPr>
      <t xml:space="preserve"> em cativeiro do Projeto Bugio (SC);
5. Três animais em cativeiro em Ibitipoca/MG: 2 machos e 1 fêmea;
6. Animais no Zoológico de Salvador: 8 machos e 9 femeas de </t>
    </r>
    <r>
      <rPr>
        <i/>
        <sz val="12"/>
        <rFont val="Calibri"/>
        <family val="2"/>
        <scheme val="minor"/>
      </rPr>
      <t xml:space="preserve">Leontopithecus crhysomelas </t>
    </r>
    <r>
      <rPr>
        <sz val="12"/>
        <rFont val="Calibri"/>
        <family val="2"/>
        <scheme val="minor"/>
      </rPr>
      <t xml:space="preserve">(já incluídos na contagem do item 1); 3 femeas e 2 machos de </t>
    </r>
    <r>
      <rPr>
        <i/>
        <sz val="12"/>
        <rFont val="Calibri"/>
        <family val="2"/>
        <scheme val="minor"/>
      </rPr>
      <t>Alouatta guariba</t>
    </r>
    <r>
      <rPr>
        <sz val="12"/>
        <rFont val="Calibri"/>
        <family val="2"/>
        <scheme val="minor"/>
      </rPr>
      <t xml:space="preserve">
7. Um  </t>
    </r>
    <r>
      <rPr>
        <i/>
        <sz val="12"/>
        <rFont val="Calibri"/>
        <family val="2"/>
        <scheme val="minor"/>
      </rPr>
      <t>Bradypus torquatus</t>
    </r>
    <r>
      <rPr>
        <sz val="12"/>
        <rFont val="Calibri"/>
        <family val="2"/>
        <scheme val="minor"/>
      </rPr>
      <t xml:space="preserve"> (sexo indeterminado) chegou ao Zoo de Salvador no dia 20/03/2019 e foi enviado ao CETAS no dia 22/03/2019;
um</t>
    </r>
    <r>
      <rPr>
        <i/>
        <sz val="12"/>
        <rFont val="Calibri"/>
        <family val="2"/>
        <scheme val="minor"/>
      </rPr>
      <t xml:space="preserve"> Bradypus torquatus</t>
    </r>
    <r>
      <rPr>
        <sz val="12"/>
        <rFont val="Calibri"/>
        <family val="2"/>
        <scheme val="minor"/>
      </rPr>
      <t xml:space="preserve"> (sexo indeterminado) chegou ao Zoo de Salvador  no dia 15/04/2019 e veio a óbito no dia 15/05/2019.</t>
    </r>
  </si>
  <si>
    <r>
      <t xml:space="preserve">1. Confiabilidade dos dados inseridos pelos empreendimentos. Principalmente com espécies dos gêneros </t>
    </r>
    <r>
      <rPr>
        <i/>
        <sz val="12"/>
        <rFont val="Calibri"/>
        <family val="2"/>
        <scheme val="minor"/>
      </rPr>
      <t>Callithrix</t>
    </r>
    <r>
      <rPr>
        <sz val="12"/>
        <rFont val="Calibri"/>
        <family val="2"/>
        <scheme val="minor"/>
      </rPr>
      <t xml:space="preserve"> e </t>
    </r>
    <r>
      <rPr>
        <i/>
        <sz val="12"/>
        <rFont val="Calibri"/>
        <family val="2"/>
        <scheme val="minor"/>
      </rPr>
      <t>Sapajus</t>
    </r>
    <r>
      <rPr>
        <sz val="12"/>
        <rFont val="Calibri"/>
        <family val="2"/>
        <scheme val="minor"/>
      </rPr>
      <t xml:space="preserve"> (maioria dos espécimes identificados como </t>
    </r>
    <r>
      <rPr>
        <i/>
        <sz val="12"/>
        <rFont val="Calibri"/>
        <family val="2"/>
        <scheme val="minor"/>
      </rPr>
      <t>Sapajus apella</t>
    </r>
    <r>
      <rPr>
        <sz val="12"/>
        <rFont val="Calibri"/>
        <family val="2"/>
        <scheme val="minor"/>
      </rPr>
      <t xml:space="preserve">)
2. Falta de resposta de alguns empreendimentos. É possível que existam mais animais que não constam dos relatórios. 
3. Dados do GEFAU podem não estar atualizados. </t>
    </r>
  </si>
  <si>
    <r>
      <t xml:space="preserve">1. Se possível, conferência </t>
    </r>
    <r>
      <rPr>
        <i/>
        <sz val="12"/>
        <rFont val="Calibri"/>
        <family val="2"/>
        <scheme val="minor"/>
      </rPr>
      <t>in loco</t>
    </r>
    <r>
      <rPr>
        <sz val="12"/>
        <rFont val="Calibri"/>
        <family val="2"/>
        <scheme val="minor"/>
      </rPr>
      <t xml:space="preserve"> dos plantéis dos empreendimentos, com auxílio de especialistas na identificação das espécies alvos, ou coleta de material para análises genéticas dos espécimes dos empreendimentos.
2. Reenviar os questionários a quem ainda não respondeu.
3. Obter dados também do SISFAUNA.
4. Fazer um documento (por parte do CPB) solicitando as instituições essas informações
5. Gastón consultou todos os CETAS, mas não obteve resposta sobre preguiça-de-coleira </t>
    </r>
  </si>
  <si>
    <r>
      <rPr>
        <sz val="12"/>
        <rFont val="Calibri"/>
        <family val="2"/>
      </rPr>
      <t>Iniciar por</t>
    </r>
    <r>
      <rPr>
        <i/>
        <sz val="12"/>
        <rFont val="Calibri"/>
        <family val="2"/>
      </rPr>
      <t xml:space="preserve"> L. caissara</t>
    </r>
  </si>
  <si>
    <r>
      <t xml:space="preserve">Planejar o estabelecimento de populações </t>
    </r>
    <r>
      <rPr>
        <i/>
        <sz val="12"/>
        <rFont val="Calibri"/>
        <family val="2"/>
      </rPr>
      <t>ex situ</t>
    </r>
    <r>
      <rPr>
        <sz val="12"/>
        <rFont val="Calibri"/>
        <family val="2"/>
      </rPr>
      <t xml:space="preserve"> com base na ação 2.2.</t>
    </r>
  </si>
  <si>
    <r>
      <t>Em andamento por meio do termo de cooperação tecnico entre AZAB/MMA/ICMBio o qual contém algumas especies do PAN: MLCD, Sagui-da serra-escuro, Muriqui-do-sul, em 2018.
Implantação do Centro de Conservação de Primatas da Mata Atlântica de criação ex situ de</t>
    </r>
    <r>
      <rPr>
        <i/>
        <sz val="12"/>
        <color theme="1"/>
        <rFont val="Calibri"/>
        <family val="2"/>
        <scheme val="minor"/>
      </rPr>
      <t xml:space="preserve"> C. aurita</t>
    </r>
    <r>
      <rPr>
        <sz val="12"/>
        <color theme="1"/>
        <rFont val="Calibri"/>
        <family val="2"/>
        <scheme val="minor"/>
      </rPr>
      <t xml:space="preserve"> e </t>
    </r>
    <r>
      <rPr>
        <i/>
        <sz val="12"/>
        <color theme="1"/>
        <rFont val="Calibri"/>
        <family val="2"/>
        <scheme val="minor"/>
      </rPr>
      <t>C. flaviceps</t>
    </r>
    <r>
      <rPr>
        <sz val="12"/>
        <color theme="1"/>
        <rFont val="Calibri"/>
        <family val="2"/>
        <scheme val="minor"/>
      </rPr>
      <t xml:space="preserve"> na UFV (Projeto Saguis da Serra)</t>
    </r>
  </si>
  <si>
    <r>
      <t xml:space="preserve"> Já há uma chave consolidada para manejo ex situ de </t>
    </r>
    <r>
      <rPr>
        <i/>
        <sz val="12"/>
        <rFont val="Calibri"/>
        <family val="2"/>
        <scheme val="minor"/>
      </rPr>
      <t xml:space="preserve">C. aurita, </t>
    </r>
    <r>
      <rPr>
        <sz val="12"/>
        <rFont val="Calibri"/>
        <family val="2"/>
        <scheme val="minor"/>
      </rPr>
      <t xml:space="preserve">MLCD e muriqui-do-sul, no âmbito da cooperação AZAB/ICMBio/MMA
Chave de manejo emergencial </t>
    </r>
    <r>
      <rPr>
        <i/>
        <sz val="12"/>
        <rFont val="Calibri"/>
        <family val="2"/>
        <scheme val="minor"/>
      </rPr>
      <t xml:space="preserve">in situ/ex situ </t>
    </r>
    <r>
      <rPr>
        <sz val="12"/>
        <rFont val="Calibri"/>
        <family val="2"/>
        <scheme val="minor"/>
      </rPr>
      <t>de</t>
    </r>
    <r>
      <rPr>
        <i/>
        <sz val="12"/>
        <rFont val="Calibri"/>
        <family val="2"/>
        <scheme val="minor"/>
      </rPr>
      <t xml:space="preserve"> L. caissara</t>
    </r>
    <r>
      <rPr>
        <sz val="12"/>
        <rFont val="Calibri"/>
        <family val="2"/>
        <scheme val="minor"/>
      </rPr>
      <t xml:space="preserve"> em discussão. 
</t>
    </r>
  </si>
  <si>
    <r>
      <t>Chave de decisão para</t>
    </r>
    <r>
      <rPr>
        <i/>
        <sz val="12"/>
        <rFont val="Calibri"/>
        <family val="2"/>
        <scheme val="minor"/>
      </rPr>
      <t xml:space="preserve"> C. aurita</t>
    </r>
  </si>
  <si>
    <r>
      <t>A chave de decisão de destinação dos indivíduos</t>
    </r>
    <r>
      <rPr>
        <i/>
        <sz val="12"/>
        <rFont val="Calibri"/>
        <family val="2"/>
        <scheme val="minor"/>
      </rPr>
      <t xml:space="preserve"> in situ</t>
    </r>
    <r>
      <rPr>
        <sz val="12"/>
        <rFont val="Calibri"/>
        <family val="2"/>
        <scheme val="minor"/>
      </rPr>
      <t xml:space="preserve"> das duas espécies doe muriqui já foi definida no PAN Muriqui e está em vias de publicção</t>
    </r>
  </si>
  <si>
    <r>
      <t xml:space="preserve">Estabelecer e difundir protocolos de manejo </t>
    </r>
    <r>
      <rPr>
        <i/>
        <sz val="12"/>
        <rFont val="Calibri"/>
        <family val="2"/>
      </rPr>
      <t xml:space="preserve">in situ </t>
    </r>
    <r>
      <rPr>
        <sz val="12"/>
        <rFont val="Calibri"/>
        <family val="2"/>
      </rPr>
      <t>e</t>
    </r>
    <r>
      <rPr>
        <i/>
        <sz val="12"/>
        <rFont val="Calibri"/>
        <family val="2"/>
      </rPr>
      <t xml:space="preserve"> ex situ</t>
    </r>
    <r>
      <rPr>
        <sz val="12"/>
        <rFont val="Calibri"/>
        <family val="2"/>
      </rPr>
      <t xml:space="preserve"> para os táxons que ainda não possuem.</t>
    </r>
  </si>
  <si>
    <r>
      <t xml:space="preserve">1. Encontra-se em elaboração o manual para manejo </t>
    </r>
    <r>
      <rPr>
        <i/>
        <sz val="12"/>
        <color theme="1"/>
        <rFont val="Calibri"/>
        <family val="2"/>
        <scheme val="minor"/>
      </rPr>
      <t>ex situ</t>
    </r>
    <r>
      <rPr>
        <sz val="12"/>
        <color theme="1"/>
        <rFont val="Calibri"/>
        <family val="2"/>
        <scheme val="minor"/>
      </rPr>
      <t xml:space="preserve"> e </t>
    </r>
    <r>
      <rPr>
        <i/>
        <sz val="12"/>
        <color theme="1"/>
        <rFont val="Calibri"/>
        <family val="2"/>
        <scheme val="minor"/>
      </rPr>
      <t>in situ</t>
    </r>
    <r>
      <rPr>
        <sz val="12"/>
        <color theme="1"/>
        <rFont val="Calibri"/>
        <family val="2"/>
        <scheme val="minor"/>
      </rPr>
      <t xml:space="preserve"> de </t>
    </r>
    <r>
      <rPr>
        <i/>
        <sz val="12"/>
        <color theme="1"/>
        <rFont val="Calibri"/>
        <family val="2"/>
        <scheme val="minor"/>
      </rPr>
      <t>Callithrix</t>
    </r>
    <r>
      <rPr>
        <sz val="12"/>
        <color theme="1"/>
        <rFont val="Calibri"/>
        <family val="2"/>
        <scheme val="minor"/>
      </rPr>
      <t xml:space="preserve"> </t>
    </r>
    <r>
      <rPr>
        <i/>
        <sz val="12"/>
        <color theme="1"/>
        <rFont val="Calibri"/>
        <family val="2"/>
        <scheme val="minor"/>
      </rPr>
      <t>aurita</t>
    </r>
    <r>
      <rPr>
        <sz val="12"/>
        <color theme="1"/>
        <rFont val="Calibri"/>
        <family val="2"/>
        <scheme val="minor"/>
      </rPr>
      <t xml:space="preserve"> e </t>
    </r>
    <r>
      <rPr>
        <i/>
        <sz val="12"/>
        <color theme="1"/>
        <rFont val="Calibri"/>
        <family val="2"/>
        <scheme val="minor"/>
      </rPr>
      <t>C</t>
    </r>
    <r>
      <rPr>
        <sz val="12"/>
        <color theme="1"/>
        <rFont val="Calibri"/>
        <family val="2"/>
        <scheme val="minor"/>
      </rPr>
      <t xml:space="preserve">. </t>
    </r>
    <r>
      <rPr>
        <i/>
        <sz val="12"/>
        <color theme="1"/>
        <rFont val="Calibri"/>
        <family val="2"/>
        <scheme val="minor"/>
      </rPr>
      <t>flaviceps</t>
    </r>
    <r>
      <rPr>
        <sz val="12"/>
        <color theme="1"/>
        <rFont val="Calibri"/>
        <family val="2"/>
        <scheme val="minor"/>
      </rPr>
      <t xml:space="preserve">. 
2. Protocolos de pesquisa e manejo (em um total de 15) para muriquis em fase de revisão final para seguir para editoração;
3. Orientação e envio de protocolos de manutenção e coleta de material biológico para Programa de Fauna da Anglo American que resgatou um </t>
    </r>
    <r>
      <rPr>
        <i/>
        <sz val="12"/>
        <color theme="1"/>
        <rFont val="Calibri"/>
        <family val="2"/>
        <scheme val="minor"/>
      </rPr>
      <t>A. clamitans</t>
    </r>
    <r>
      <rPr>
        <sz val="12"/>
        <color theme="1"/>
        <rFont val="Calibri"/>
        <family val="2"/>
        <scheme val="minor"/>
      </rPr>
      <t xml:space="preserve"> machucado;
4. Em abril de 2018, ocorreu o IV Workshop de Manejo para a Conservação de Calitriquídeos em Cativeiro (Viçosa-MG), com treinamento dos participantes no manejo </t>
    </r>
    <r>
      <rPr>
        <i/>
        <sz val="12"/>
        <color theme="1"/>
        <rFont val="Calibri"/>
        <family val="2"/>
        <scheme val="minor"/>
      </rPr>
      <t>ex situ</t>
    </r>
    <r>
      <rPr>
        <sz val="12"/>
        <color theme="1"/>
        <rFont val="Calibri"/>
        <family val="2"/>
        <scheme val="minor"/>
      </rPr>
      <t xml:space="preserve">;
5. Foi estabelecido protocolo de necropsia para </t>
    </r>
    <r>
      <rPr>
        <i/>
        <sz val="12"/>
        <color theme="1"/>
        <rFont val="Calibri"/>
        <family val="2"/>
        <scheme val="minor"/>
      </rPr>
      <t>A. clamitans</t>
    </r>
    <r>
      <rPr>
        <sz val="12"/>
        <color theme="1"/>
        <rFont val="Calibri"/>
        <family val="2"/>
        <scheme val="minor"/>
      </rPr>
      <t xml:space="preserve"> (Projeto Bugio - SC), já sendo aplicado.
</t>
    </r>
  </si>
  <si>
    <r>
      <t>1. A demora no retorno dos diagnósticos dos laboratórios de referência promove um atraso na compreensão da situação epidemiológica e delay nas ações de prevenção.
2. Para</t>
    </r>
    <r>
      <rPr>
        <i/>
        <sz val="12"/>
        <color theme="1"/>
        <rFont val="Calibri"/>
        <family val="2"/>
        <scheme val="minor"/>
      </rPr>
      <t xml:space="preserve"> A. clamitans</t>
    </r>
    <r>
      <rPr>
        <sz val="12"/>
        <color theme="1"/>
        <rFont val="Calibri"/>
        <family val="2"/>
        <scheme val="minor"/>
      </rPr>
      <t>, levar em consideração os protocolos do Projeto Bugio - SC. Foram efetuadas, usando o protocolo estabelecido, 16 necropsias de bugios-ruivos entre agosto e dezembro de 2018. Entre janeiro e início de julho de 2019, foram efetuadas treze necropsias de bugios-ruivos, e uma necropsia de um sagui. Todas notificadas de forma imediata.</t>
    </r>
  </si>
  <si>
    <r>
      <t xml:space="preserve">Está prevista, para o início de 2020 (fevereiro ou março), a realização de uma oficina para o desenvolvimento do Plano de Manejo Metapopulacional para o Mico-leão-preto.
Para </t>
    </r>
    <r>
      <rPr>
        <i/>
        <sz val="12"/>
        <color theme="1"/>
        <rFont val="Calibri"/>
        <family val="2"/>
        <scheme val="minor"/>
      </rPr>
      <t>A. clamitans</t>
    </r>
    <r>
      <rPr>
        <sz val="12"/>
        <color theme="1"/>
        <rFont val="Calibri"/>
        <family val="2"/>
        <scheme val="minor"/>
      </rPr>
      <t xml:space="preserve"> já existe uma iniciativa no estado de SP e previsão de workshop do PAN para tratar de Manejo 
Para </t>
    </r>
    <r>
      <rPr>
        <i/>
        <sz val="12"/>
        <color theme="1"/>
        <rFont val="Calibri"/>
        <family val="2"/>
        <scheme val="minor"/>
      </rPr>
      <t>C. aurita</t>
    </r>
    <r>
      <rPr>
        <sz val="12"/>
        <color theme="1"/>
        <rFont val="Calibri"/>
        <family val="2"/>
        <scheme val="minor"/>
      </rPr>
      <t xml:space="preserve"> já existe uma iniciativa na área de ocorrência  e previsão de workshop do PAN para tratar de Manejo 
</t>
    </r>
  </si>
  <si>
    <r>
      <t>Realizar manejo populacional</t>
    </r>
    <r>
      <rPr>
        <i/>
        <sz val="12"/>
        <rFont val="Calibri"/>
        <family val="2"/>
        <scheme val="minor"/>
      </rPr>
      <t xml:space="preserve"> in situ</t>
    </r>
    <r>
      <rPr>
        <sz val="12"/>
        <rFont val="Calibri"/>
        <family val="2"/>
        <scheme val="minor"/>
      </rPr>
      <t xml:space="preserve"> de muriqui-do-norte, visando à  viabilidade de suas populações, de acordo com as recomendações do GAT.</t>
    </r>
  </si>
  <si>
    <r>
      <t xml:space="preserve">Realizar manejo populacional </t>
    </r>
    <r>
      <rPr>
        <i/>
        <sz val="12"/>
        <rFont val="Calibri"/>
        <family val="2"/>
        <scheme val="minor"/>
      </rPr>
      <t xml:space="preserve">in situ </t>
    </r>
    <r>
      <rPr>
        <sz val="12"/>
        <rFont val="Calibri"/>
        <family val="2"/>
        <scheme val="minor"/>
      </rPr>
      <t>de mico-leão-preto, visando à  viabilidade de suas populações</t>
    </r>
    <r>
      <rPr>
        <sz val="12"/>
        <rFont val="Calibri"/>
        <family val="2"/>
      </rPr>
      <t>, de acordo com as recomendações do GAT.</t>
    </r>
  </si>
  <si>
    <r>
      <t xml:space="preserve">Realizar manejo populacional </t>
    </r>
    <r>
      <rPr>
        <i/>
        <sz val="12"/>
        <rFont val="Calibri"/>
        <family val="2"/>
        <scheme val="minor"/>
      </rPr>
      <t>in situ</t>
    </r>
    <r>
      <rPr>
        <sz val="12"/>
        <rFont val="Calibri"/>
        <family val="2"/>
        <scheme val="minor"/>
      </rPr>
      <t xml:space="preserve"> de mico-leão-dourado, </t>
    </r>
    <r>
      <rPr>
        <sz val="12"/>
        <rFont val="Calibri"/>
        <family val="2"/>
      </rPr>
      <t>visando à  viabilidade de suas populações, de acordo com as recomendações do GAT.</t>
    </r>
  </si>
  <si>
    <r>
      <t xml:space="preserve">1. Monitoramento de grupos sociais de MLD via telemetria e observações, estudos de efeitos de estruturas lineares nos movimentos, uma translocação feita para Faz. Igarapé, levantamento da população feito após Febre Amarela. 
2. Proposta de vacinação FA  em animais </t>
    </r>
    <r>
      <rPr>
        <i/>
        <sz val="12"/>
        <color theme="1"/>
        <rFont val="Calibri"/>
        <family val="2"/>
        <scheme val="minor"/>
      </rPr>
      <t>in situ</t>
    </r>
    <r>
      <rPr>
        <sz val="12"/>
        <color theme="1"/>
        <rFont val="Calibri"/>
        <family val="2"/>
        <scheme val="minor"/>
      </rPr>
      <t xml:space="preserve"> em avaliação pelos órgãos ambientais e de saúde</t>
    </r>
  </si>
  <si>
    <r>
      <t>1. Entre os dias 4 e 6 de agosto aconteceu reunião do plano estratégico da AMLD, quando o tema "Manejo integrado das populações</t>
    </r>
    <r>
      <rPr>
        <i/>
        <sz val="12"/>
        <rFont val="Calibri"/>
        <family val="2"/>
        <scheme val="minor"/>
      </rPr>
      <t xml:space="preserve"> in situ</t>
    </r>
    <r>
      <rPr>
        <sz val="12"/>
        <rFont val="Calibri"/>
        <family val="2"/>
        <scheme val="minor"/>
      </rPr>
      <t>/</t>
    </r>
    <r>
      <rPr>
        <i/>
        <sz val="12"/>
        <rFont val="Calibri"/>
        <family val="2"/>
        <scheme val="minor"/>
      </rPr>
      <t>ex situ</t>
    </r>
    <r>
      <rPr>
        <sz val="12"/>
        <rFont val="Calibri"/>
        <family val="2"/>
        <scheme val="minor"/>
      </rPr>
      <t xml:space="preserve">" foi abordado. Lou Ann Dietz ficou de enviar os resultados, mas não o fez até o momento;
2. </t>
    </r>
    <r>
      <rPr>
        <i/>
        <sz val="12"/>
        <rFont val="Calibri"/>
        <family val="2"/>
        <scheme val="minor"/>
      </rPr>
      <t>Callithrix aurita</t>
    </r>
    <r>
      <rPr>
        <sz val="12"/>
        <rFont val="Calibri"/>
        <family val="2"/>
        <scheme val="minor"/>
      </rPr>
      <t xml:space="preserve"> – programa de manejo </t>
    </r>
    <r>
      <rPr>
        <i/>
        <sz val="12"/>
        <rFont val="Calibri"/>
        <family val="2"/>
        <scheme val="minor"/>
      </rPr>
      <t>ex situ</t>
    </r>
    <r>
      <rPr>
        <sz val="12"/>
        <rFont val="Calibri"/>
        <family val="2"/>
        <scheme val="minor"/>
      </rPr>
      <t xml:space="preserve"> (Acordo de Cooperação AZAB/ICMBio) avançou amplamente desde 2018 e foi garantido e estimulado pelo PAN 2018. Em 2019, depois dos levantamentos iniciados em 2014, teve início um projeto piloto para a conservação in situ de </t>
    </r>
    <r>
      <rPr>
        <i/>
        <sz val="12"/>
        <rFont val="Calibri"/>
        <family val="2"/>
        <scheme val="minor"/>
      </rPr>
      <t>C. aurita</t>
    </r>
    <r>
      <rPr>
        <sz val="12"/>
        <rFont val="Calibri"/>
        <family val="2"/>
        <scheme val="minor"/>
      </rPr>
      <t xml:space="preserve"> e controle dos saguis invasores. Em breve, espera-se realizar a integração dos saberes e resultados dos diversos projetos em ambas áreas para se avaliar o início do Manejo Integrado.
2. Ação depende dos resultados das ações 2.1, 2.2 (tem previsão para implementação em 2020).
</t>
    </r>
  </si>
  <si>
    <r>
      <t xml:space="preserve">Consolidar </t>
    </r>
    <r>
      <rPr>
        <i/>
        <sz val="12"/>
        <rFont val="Calibri"/>
        <family val="2"/>
      </rPr>
      <t>studbook</t>
    </r>
    <r>
      <rPr>
        <sz val="12"/>
        <rFont val="Calibri"/>
        <family val="2"/>
      </rPr>
      <t xml:space="preserve"> para os táxons com populações </t>
    </r>
    <r>
      <rPr>
        <i/>
        <sz val="12"/>
        <rFont val="Calibri"/>
        <family val="2"/>
      </rPr>
      <t>ex situ.</t>
    </r>
  </si>
  <si>
    <r>
      <t xml:space="preserve">Houve a consolidação dos </t>
    </r>
    <r>
      <rPr>
        <i/>
        <sz val="12"/>
        <rFont val="Calibri"/>
        <family val="2"/>
        <scheme val="minor"/>
      </rPr>
      <t>studbooks</t>
    </r>
    <r>
      <rPr>
        <sz val="12"/>
        <rFont val="Calibri"/>
        <family val="2"/>
        <scheme val="minor"/>
      </rPr>
      <t xml:space="preserve"> dos Mico-leão-dourado, Mico-leão-Preto, Mico-leão-da-cara-dourada, </t>
    </r>
    <r>
      <rPr>
        <i/>
        <sz val="12"/>
        <rFont val="Calibri"/>
        <family val="2"/>
        <scheme val="minor"/>
      </rPr>
      <t>Callithrix aurita</t>
    </r>
    <r>
      <rPr>
        <sz val="12"/>
        <rFont val="Calibri"/>
        <family val="2"/>
        <scheme val="minor"/>
      </rPr>
      <t xml:space="preserve">, </t>
    </r>
    <r>
      <rPr>
        <i/>
        <sz val="12"/>
        <rFont val="Calibri"/>
        <family val="2"/>
        <scheme val="minor"/>
      </rPr>
      <t xml:space="preserve">Brachyteles arachnoides; </t>
    </r>
    <r>
      <rPr>
        <sz val="12"/>
        <rFont val="Calibri"/>
        <family val="2"/>
        <scheme val="minor"/>
      </rPr>
      <t xml:space="preserve">ainda falta estabelecer para as demais espécies do PAN que possuem populações </t>
    </r>
    <r>
      <rPr>
        <i/>
        <sz val="12"/>
        <rFont val="Calibri"/>
        <family val="2"/>
        <scheme val="minor"/>
      </rPr>
      <t>ex situ</t>
    </r>
    <r>
      <rPr>
        <sz val="12"/>
        <rFont val="Calibri"/>
        <family val="2"/>
        <scheme val="minor"/>
      </rPr>
      <t>.</t>
    </r>
  </si>
  <si>
    <r>
      <t xml:space="preserve">Studbooks dos MLD, MLP, MLCD, </t>
    </r>
    <r>
      <rPr>
        <i/>
        <sz val="12"/>
        <rFont val="Calibri"/>
        <family val="2"/>
        <scheme val="minor"/>
      </rPr>
      <t>C. aurita</t>
    </r>
  </si>
  <si>
    <r>
      <t xml:space="preserve">1. Necessidade de treinamento dos </t>
    </r>
    <r>
      <rPr>
        <i/>
        <sz val="12"/>
        <color theme="1"/>
        <rFont val="Calibri"/>
        <family val="2"/>
        <scheme val="minor"/>
      </rPr>
      <t>studbook keepers.</t>
    </r>
    <r>
      <rPr>
        <sz val="12"/>
        <color theme="1"/>
        <rFont val="Calibri"/>
        <family val="2"/>
        <scheme val="minor"/>
      </rPr>
      <t xml:space="preserve">
2.Aguardar a realização da ação 2.2 </t>
    </r>
  </si>
  <si>
    <r>
      <t xml:space="preserve">A atualização do studbook de MLD, assim como as recomendações de manejo, precisam de atenção maior, uma vez que nãoe stão sendo realizadas anualmente apesar de se demandar constantemente.
Os demais studbooks serão consolidados a partir de 2020, com o treinamento que será realizado entre dez/19 e jan/20, pela AZAB, como parte do Acordo AZAB/ICMBio/MMA para o Manejo </t>
    </r>
    <r>
      <rPr>
        <i/>
        <sz val="12"/>
        <color theme="1"/>
        <rFont val="Calibri"/>
        <family val="2"/>
        <scheme val="minor"/>
      </rPr>
      <t>ex situ</t>
    </r>
    <r>
      <rPr>
        <sz val="12"/>
        <color theme="1"/>
        <rFont val="Calibri"/>
        <family val="2"/>
        <scheme val="minor"/>
      </rPr>
      <t xml:space="preserve"> de espécies ameaçadas.</t>
    </r>
  </si>
  <si>
    <r>
      <t xml:space="preserve">Articular com as instituições e órgãos envolvidos maior celeridade nos processos de transferências </t>
    </r>
    <r>
      <rPr>
        <i/>
        <sz val="12"/>
        <rFont val="Calibri"/>
        <family val="2"/>
      </rPr>
      <t>ex situ</t>
    </r>
    <r>
      <rPr>
        <sz val="12"/>
        <rFont val="Calibri"/>
        <family val="2"/>
      </rPr>
      <t xml:space="preserve"> de indivíduos dos táxons com </t>
    </r>
    <r>
      <rPr>
        <i/>
        <sz val="12"/>
        <rFont val="Calibri"/>
        <family val="2"/>
      </rPr>
      <t>studbook</t>
    </r>
    <r>
      <rPr>
        <sz val="12"/>
        <rFont val="Calibri"/>
        <family val="2"/>
      </rPr>
      <t xml:space="preserve"> estabelecidos.</t>
    </r>
  </si>
  <si>
    <r>
      <t xml:space="preserve">1. Todas as solicitações de transferência de indivíduos de espécies com </t>
    </r>
    <r>
      <rPr>
        <i/>
        <sz val="12"/>
        <rFont val="Calibri"/>
        <family val="2"/>
        <scheme val="minor"/>
      </rPr>
      <t>studbook</t>
    </r>
    <r>
      <rPr>
        <sz val="12"/>
        <rFont val="Calibri"/>
        <family val="2"/>
        <scheme val="minor"/>
      </rPr>
      <t xml:space="preserve"> estabelecido foram atendidas pelo DeFau/CFB/SIMA-SP.
2. Foi elaborado um ofício conjunto AZAB/ICMBio para ser enviado a todas as instituições que trabalham com o recebimento, a destinação e a autorização de movimentação de indivíduos, divulgando o acordo de cooperação e relatando a necessidade de comunicação ao ICMBio e AZAB quando da realização dessas atividades listadas.
3. Em andamento, considerando a atual experiência com os </t>
    </r>
    <r>
      <rPr>
        <i/>
        <sz val="12"/>
        <rFont val="Calibri"/>
        <family val="2"/>
        <scheme val="minor"/>
      </rPr>
      <t>Leontopithecus ssp</t>
    </r>
    <r>
      <rPr>
        <sz val="12"/>
        <rFont val="Calibri"/>
        <family val="2"/>
        <scheme val="minor"/>
      </rPr>
      <t xml:space="preserve"> e </t>
    </r>
    <r>
      <rPr>
        <i/>
        <sz val="12"/>
        <rFont val="Calibri"/>
        <family val="2"/>
        <scheme val="minor"/>
      </rPr>
      <t>C. aurita</t>
    </r>
    <r>
      <rPr>
        <sz val="12"/>
        <rFont val="Calibri"/>
        <family val="2"/>
        <scheme val="minor"/>
      </rPr>
      <t xml:space="preserve">, há uma troca de informaçãoes constante entre CPB/ICMBIO junto aos órgãos ambientais estaduais e federal no processo da emissão das licenças e na interlocução, facilitado pela publicação da Resolução 489/2018.
4. Articulações com INEA para casos de destinação de indivíduo de </t>
    </r>
    <r>
      <rPr>
        <i/>
        <sz val="12"/>
        <rFont val="Calibri"/>
        <family val="2"/>
        <scheme val="minor"/>
      </rPr>
      <t>A. clamitans;</t>
    </r>
    <r>
      <rPr>
        <sz val="12"/>
        <rFont val="Calibri"/>
        <family val="2"/>
        <scheme val="minor"/>
      </rPr>
      <t xml:space="preserve">
5. Articulações com Fundação Zoobotânica do Rio Grande do Sul para autorização pela SEMA de manejo de MLCD.</t>
    </r>
  </si>
  <si>
    <r>
      <t xml:space="preserve">1. Detalhado em planilha enviada por Thais. Autorizações emitidas no período:
</t>
    </r>
    <r>
      <rPr>
        <i/>
        <sz val="12"/>
        <rFont val="Calibri"/>
        <family val="2"/>
        <scheme val="minor"/>
      </rPr>
      <t>Callithrix aurita</t>
    </r>
    <r>
      <rPr>
        <sz val="12"/>
        <rFont val="Calibri"/>
        <family val="2"/>
        <scheme val="minor"/>
      </rPr>
      <t xml:space="preserve"> - 2 
</t>
    </r>
    <r>
      <rPr>
        <i/>
        <sz val="12"/>
        <rFont val="Calibri"/>
        <family val="2"/>
        <scheme val="minor"/>
      </rPr>
      <t>Leontopithecus chrysomelas</t>
    </r>
    <r>
      <rPr>
        <sz val="12"/>
        <rFont val="Calibri"/>
        <family val="2"/>
        <scheme val="minor"/>
      </rPr>
      <t xml:space="preserve"> - 1
</t>
    </r>
    <r>
      <rPr>
        <i/>
        <sz val="12"/>
        <rFont val="Calibri"/>
        <family val="2"/>
        <scheme val="minor"/>
      </rPr>
      <t>Leontopithecus chrysopygus</t>
    </r>
    <r>
      <rPr>
        <sz val="12"/>
        <rFont val="Calibri"/>
        <family val="2"/>
        <scheme val="minor"/>
      </rPr>
      <t xml:space="preserve"> - 6
</t>
    </r>
    <r>
      <rPr>
        <i/>
        <sz val="12"/>
        <rFont val="Calibri"/>
        <family val="2"/>
        <scheme val="minor"/>
      </rPr>
      <t>Leontopithecus rosalia</t>
    </r>
    <r>
      <rPr>
        <sz val="12"/>
        <rFont val="Calibri"/>
        <family val="2"/>
        <scheme val="minor"/>
      </rPr>
      <t xml:space="preserve"> - 3
2. Minuta de Ofício
3. A emissão das autorizações de transferência emitida pelos órgãos ambientias e Cites.</t>
    </r>
  </si>
  <si>
    <r>
      <t xml:space="preserve">1. Para o estado de São Paulo, publicada a Resolução SMA Nº 164, de 27/11/2018, que estabelece procedimentos para reprodução de espécimes do gênero </t>
    </r>
    <r>
      <rPr>
        <i/>
        <sz val="12"/>
        <rFont val="Calibri"/>
        <family val="2"/>
        <scheme val="minor"/>
      </rPr>
      <t xml:space="preserve">Callithrix </t>
    </r>
    <r>
      <rPr>
        <sz val="12"/>
        <rFont val="Calibri"/>
        <family val="2"/>
        <scheme val="minor"/>
      </rPr>
      <t>mantidos em empreendimentos de fauna silvestre em cativeiro no estado de São Paulo;
2. Publicação do GUIA DE ORIENTAÇÃO PARA O MANEJO DE ESPÉCIES EXÓTICAS INVASORAS EM UNIDADES DE CONSERVAÇÃO FEDERAIS, pelo ICMBio em dez/2018 e versão atualizada em ago/2019. Além de orientações, este Guia traz todo o arcabouço legal vigente;
3. Publicação da INSTRUÇÃO NORMATIVA ICMBio Nº 6, DE 25 DE JULHO DE 2019, que Regulamenta o inciso XX do artigo 2º do Anexo I do Decreto 8.974, de 24 de janeiro de 2017, que dispõe sobre a prevenção de introduções e o controle ou erradicação de espécies exóticas ou invasoras em Unidades de Conservação federais e suas zonas de amortecimento.</t>
    </r>
  </si>
  <si>
    <r>
      <t>Refinar chave de decisão para orientar ações de manejo para controle/erradicação de populações invasoras, incluindo destinação dos espécimes manejados de populações alóctones e híbridas decorrentes de introduções.</t>
    </r>
    <r>
      <rPr>
        <sz val="12"/>
        <color indexed="10"/>
        <rFont val="Calibri"/>
        <family val="2"/>
      </rPr>
      <t xml:space="preserve"> </t>
    </r>
  </si>
  <si>
    <r>
      <t xml:space="preserve">Identificar áreas importantes para controlar populações invasoras de preguiças e primatas – especialmente de </t>
    </r>
    <r>
      <rPr>
        <i/>
        <sz val="12"/>
        <color theme="1"/>
        <rFont val="Calibri"/>
        <family val="2"/>
        <scheme val="minor"/>
      </rPr>
      <t>Callithrix</t>
    </r>
    <r>
      <rPr>
        <sz val="12"/>
        <color theme="1"/>
        <rFont val="Calibri"/>
        <family val="2"/>
        <scheme val="minor"/>
      </rPr>
      <t xml:space="preserve"> sp., </t>
    </r>
    <r>
      <rPr>
        <i/>
        <sz val="12"/>
        <color theme="1"/>
        <rFont val="Calibri"/>
        <family val="2"/>
        <scheme val="minor"/>
      </rPr>
      <t>Sapajus</t>
    </r>
    <r>
      <rPr>
        <sz val="12"/>
        <color theme="1"/>
        <rFont val="Calibri"/>
        <family val="2"/>
        <scheme val="minor"/>
      </rPr>
      <t xml:space="preserve"> sp. e </t>
    </r>
    <r>
      <rPr>
        <i/>
        <sz val="12"/>
        <color theme="1"/>
        <rFont val="Calibri"/>
        <family val="2"/>
        <scheme val="minor"/>
      </rPr>
      <t>Leontopithecus chrysomelas</t>
    </r>
    <r>
      <rPr>
        <sz val="12"/>
        <color theme="1"/>
        <rFont val="Calibri"/>
        <family val="2"/>
        <scheme val="minor"/>
      </rPr>
      <t xml:space="preserve"> –, inclusive híbridos decorrentes de introduções.</t>
    </r>
  </si>
  <si>
    <r>
      <t xml:space="preserve">1. Levantamento concluído parcialmente nas áreas selecionadas no estado de São Paulo.
2. Em andamento para RJ, MG e ES: Levantamento sobre a área de ocorrência de </t>
    </r>
    <r>
      <rPr>
        <i/>
        <sz val="12"/>
        <rFont val="Calibri"/>
        <family val="2"/>
        <scheme val="minor"/>
      </rPr>
      <t>Callithrix aurita</t>
    </r>
    <r>
      <rPr>
        <sz val="12"/>
        <rFont val="Calibri"/>
        <family val="2"/>
        <scheme val="minor"/>
      </rPr>
      <t xml:space="preserve"> indicando que as espécies invasoras de saguis têm sido relatadas em praticamente toda a área de ocorrência da espécie nativa. Contudo, depois do recente outbreak de febre amarela em que houve muita fatalidade entre os primatas da Mata Atlântica, o cenário está menos claro.
3. Para preguiça-de-coleira, relatos de soltura de </t>
    </r>
    <r>
      <rPr>
        <i/>
        <sz val="12"/>
        <rFont val="Calibri"/>
        <family val="2"/>
        <scheme val="minor"/>
      </rPr>
      <t>Bradypus variegatus</t>
    </r>
    <r>
      <rPr>
        <sz val="12"/>
        <rFont val="Calibri"/>
        <family val="2"/>
        <scheme val="minor"/>
      </rPr>
      <t xml:space="preserve"> na Área da Matinha (CEPLAC, Ilhéus/BA)</t>
    </r>
  </si>
  <si>
    <r>
      <t xml:space="preserve">1. Indicação de áreas com presença de </t>
    </r>
    <r>
      <rPr>
        <i/>
        <sz val="12"/>
        <rFont val="Calibri"/>
        <family val="2"/>
        <scheme val="minor"/>
      </rPr>
      <t>C. aurita</t>
    </r>
    <r>
      <rPr>
        <sz val="12"/>
        <rFont val="Calibri"/>
        <family val="2"/>
        <scheme val="minor"/>
      </rPr>
      <t>, presença de congêneres invasores ou ausência de ambos. 
2. Indicação da RVS Serra da Estrela (RJ) para Projeto Piloto</t>
    </r>
  </si>
  <si>
    <r>
      <t xml:space="preserve">Desenvolver ações de Educação Ambiental/sensibilização nas áreas de onde estão sendo e serão controladas populações invasoras de </t>
    </r>
    <r>
      <rPr>
        <i/>
        <sz val="12"/>
        <color theme="1"/>
        <rFont val="Calibri"/>
        <family val="2"/>
        <scheme val="minor"/>
      </rPr>
      <t>Callithrix</t>
    </r>
    <r>
      <rPr>
        <sz val="12"/>
        <color theme="1"/>
        <rFont val="Calibri"/>
        <family val="2"/>
        <scheme val="minor"/>
      </rPr>
      <t xml:space="preserve"> sp., </t>
    </r>
    <r>
      <rPr>
        <i/>
        <sz val="12"/>
        <color theme="1"/>
        <rFont val="Calibri"/>
        <family val="2"/>
        <scheme val="minor"/>
      </rPr>
      <t>Sapajus</t>
    </r>
    <r>
      <rPr>
        <sz val="12"/>
        <color theme="1"/>
        <rFont val="Calibri"/>
        <family val="2"/>
        <scheme val="minor"/>
      </rPr>
      <t xml:space="preserve"> sp. e </t>
    </r>
    <r>
      <rPr>
        <i/>
        <sz val="12"/>
        <color theme="1"/>
        <rFont val="Calibri"/>
        <family val="2"/>
        <scheme val="minor"/>
      </rPr>
      <t>Leontopithecus chrysomelas</t>
    </r>
    <r>
      <rPr>
        <sz val="12"/>
        <color theme="1"/>
        <rFont val="Calibri"/>
        <family val="2"/>
        <scheme val="minor"/>
      </rPr>
      <t>, inclusive híbridos decorrentes de introduções.</t>
    </r>
    <r>
      <rPr>
        <sz val="12"/>
        <color indexed="10"/>
        <rFont val="Calibri"/>
        <family val="2"/>
      </rPr>
      <t xml:space="preserve"> </t>
    </r>
  </si>
  <si>
    <r>
      <t>1. Projeto Saguis da Serra (</t>
    </r>
    <r>
      <rPr>
        <i/>
        <sz val="12"/>
        <rFont val="Calibri"/>
        <family val="2"/>
        <scheme val="minor"/>
      </rPr>
      <t>C. aurita</t>
    </r>
    <r>
      <rPr>
        <sz val="12"/>
        <rFont val="Calibri"/>
        <family val="2"/>
        <scheme val="minor"/>
      </rPr>
      <t xml:space="preserve"> e </t>
    </r>
    <r>
      <rPr>
        <i/>
        <sz val="12"/>
        <rFont val="Calibri"/>
        <family val="2"/>
        <scheme val="minor"/>
      </rPr>
      <t>C. flaviceps</t>
    </r>
    <r>
      <rPr>
        <sz val="12"/>
        <rFont val="Calibri"/>
        <family val="2"/>
        <scheme val="minor"/>
      </rPr>
      <t xml:space="preserve">)
10 palestras
6 jogos de EA 
Para </t>
    </r>
    <r>
      <rPr>
        <i/>
        <sz val="12"/>
        <rFont val="Calibri"/>
        <family val="2"/>
        <scheme val="minor"/>
      </rPr>
      <t>C. aurita</t>
    </r>
    <r>
      <rPr>
        <sz val="12"/>
        <rFont val="Calibri"/>
        <family val="2"/>
        <scheme val="minor"/>
      </rPr>
      <t>: 4 comic books, 1 Jogo da vida, 1 Jogo guarda-chuva. Com outras espécies: 1 Dominó, 1 Jogo da memória, 1 jogo de trunfo 
9 reuniões interinstitucionais
7 escolas trabalhadas
12 educadores treinados
2 músicas
2 eventos de EA em Zoos (Brasília e Guarulhos)
3 eventos de EA em praças públicas (Petrópolis e Friburgo)
2 eventos de EA em Jardins Botânicos (Brasília)
2. Projeto Bugio: 4 Jogos
Ações realizadas em escolas e em 2 Zoos</t>
    </r>
  </si>
  <si>
    <r>
      <t xml:space="preserve">1. 2 Projetos piloto elaborados pelo PCSS e parceiros, relacionados aos </t>
    </r>
    <r>
      <rPr>
        <i/>
        <sz val="12"/>
        <rFont val="Calibri"/>
        <family val="2"/>
        <scheme val="minor"/>
      </rPr>
      <t>Callithrix</t>
    </r>
    <r>
      <rPr>
        <sz val="12"/>
        <rFont val="Calibri"/>
        <family val="2"/>
        <scheme val="minor"/>
      </rPr>
      <t xml:space="preserve"> sp.</t>
    </r>
  </si>
  <si>
    <r>
      <t xml:space="preserve">1. Houve intensificação da fiscalização em algumas UCs no estado de São Paulo, possivelmente estimulada pela atuação da Comissão Pró Primatas Paulistas;
2. Projeto Bugio forneceu informações para subsidiar ações de fiscalização em Santa Catarina;
3. No Rio Grande do Sul, equipes do Programa Macacos Urbanos (UFRGS), do Museu de  Ciências Naturais- FZB RS e REBIO do Lami  José Lutzenberger articularam junto ao Setor de Fauna (DBIO/SEMA-RS) uma ação de fiscalização para apreensão de um filhote de </t>
    </r>
    <r>
      <rPr>
        <i/>
        <sz val="12"/>
        <rFont val="Calibri"/>
        <family val="2"/>
        <scheme val="minor"/>
      </rPr>
      <t>Alouatta guariba clamitans</t>
    </r>
    <r>
      <rPr>
        <sz val="12"/>
        <rFont val="Calibri"/>
        <family val="2"/>
        <scheme val="minor"/>
      </rPr>
      <t xml:space="preserve"> em cativeiro ilegal no bairro Lami, município de Porto Alegre.  O animal foi recolhido em dezembro de 2018  e encaminhado para o CETAS do Ibama na sede em Porto Alegre.   </t>
    </r>
  </si>
  <si>
    <r>
      <t xml:space="preserve">1.Foram levantadas informações sobre os procedimentos para licenciamento da vacina junto ao MAPA para uso da vacina nas espécies de </t>
    </r>
    <r>
      <rPr>
        <i/>
        <sz val="12"/>
        <color theme="1"/>
        <rFont val="Calibri"/>
        <family val="2"/>
        <scheme val="minor"/>
      </rPr>
      <t>Alouatta</t>
    </r>
    <r>
      <rPr>
        <sz val="12"/>
        <color theme="1"/>
        <rFont val="Calibri"/>
        <family val="2"/>
        <scheme val="minor"/>
      </rPr>
      <t>,  basicamente também em calitriquideos. Faltam ajustes para os demais Atelídeos.
2.Teste do uso vacina de FA  em MLD, MP e MLCD com resultados positivos.
3. Estão sendo realizadas discussões entre CPB, participantes do desenvolvimento da vacina e o ministério da saúde sobre o seu uso em animais de vida livre.
4. Existe um projeto em execução para desenvolvimento da vacina específica para primatas.</t>
    </r>
  </si>
  <si>
    <r>
      <t xml:space="preserve">1. Em janeiro/2019, Centro de Vigilância Epidemiológica da Secretaria de Estado da Saúde de SP (CVE/SES-SP) realizou capacitação de funcionários da vigilância epidemiológica municipal da região do Vale do Ribeira e litoral sul de SP, para a coleta de material de PNH para investigação de febre amarela. Representante do DeFau/CFB/SIMA foi convidado para complementar a capacitação sensibilizando os funcionários para a importância da realização de necropsia completa para otimizar a obtenção de dados sobre a saúde dos primatas em óbito, preferencialmente com coleta do máximo possível de material biológico (não apenas para diagnóstico de febre amarela), com divulgação do protocolo para coletade material biologico para análises genéticas elaborado pelo CPB/ICMBio
2. Em maio/2019 o Conselho Regional de Medicina Veterinária de São Paulo (CRMV-SP) promoveu o "Curso Prático de Necrópsia de Primatas - Atuação do Médico Veterinário no Contexto da Febre Amarela". O curso foi um desdobramento das capacitações teóricas promovidas pelo CRMV-SP em fevereiro/2018 sobre “Atuação do médico veterinário no contexto da Febre Amarela” com divulgação do protocolo para coleta de material biologico para análises genéticas elaborado pelo CPB/ICMBio
3. Em agosto/2018 equipe DeFau/CFB/SIMA encaminhou, via representante da SUCEN-SP, contribuições para a oficina de revisão do "Guia de Vigilância de Epizootias em Primatas Não Humanos e Entomologia Aplicada à Vigilância da Febre Amarela" (Min. Saúde).
4. </t>
    </r>
    <r>
      <rPr>
        <i/>
        <sz val="12"/>
        <rFont val="Calibri"/>
        <family val="2"/>
        <scheme val="minor"/>
      </rPr>
      <t>Alouatta guariba clamitans</t>
    </r>
    <r>
      <rPr>
        <sz val="12"/>
        <rFont val="Calibri"/>
        <family val="2"/>
        <scheme val="minor"/>
      </rPr>
      <t xml:space="preserve"> e </t>
    </r>
    <r>
      <rPr>
        <i/>
        <sz val="12"/>
        <rFont val="Calibri"/>
        <family val="2"/>
        <scheme val="minor"/>
      </rPr>
      <t>Callithrix penicillata</t>
    </r>
    <r>
      <rPr>
        <sz val="12"/>
        <rFont val="Calibri"/>
        <family val="2"/>
        <scheme val="minor"/>
      </rPr>
      <t>: equipe do Centro de Pesquisas Biológicas de Indaial - Projeto Bugio juntamente com a Vigilância Epidemiológica de Indaial, realizou uma busca ativa por Primatas não humanos - PNH e mosquitos para a Vigilância de Febre Amarela no Morro do Macaco e Morro do Ristow no município de Blumenau, nos bairros: Encano, Polaquia e Morro Geisler no município de Indaial, e no municipio de Joinville no bairro Distrito Industrial Norte. A equipe foi composta por três professores e cinco técnicos da Universidade Regional de Blumenau – FURB e por um Técnico de Enfermagem da Vigilância Epidemiológica de Indaial, e em Joinville a equipe foi composta por veterinário e agentes da Vigilancia epidemiologica do estado de SC. Durante a busca foi possível ouvir vocalização de grupos de bugios e de saguis, não foi encontrado nenhum primata morto e foram coletados mosquitos para a pesquisa do vírus. A equipe também conversou com moradores locais para coleta de informação e conscientização a respeito da vacinação e da relação da febre amarela com os primatas.  A equipe técnica realiza necropsias e coleta de material biológico.  O Projeto Bugio realiza a pesquisa de doenças infecciosas e parasitárias de todos os animais entregues pela Polícia Militar Ambiental de Santa Catarina, ocasionados por choque na rede elétrica, atropelamento, ataque de animal, entre outros. O Projeto Bugio presta auxílio a várias instituições em relação ao manejo alimentar e sanitário de bugios em cativeiro. Capacitação dos agentes de saúde ambiental do estado de Santa Catarina/SC para uso dos protocolos.
O CPB divulgou tanto o guia MS, como o protocolo de coleta genéticas para todas unidades do ICMBio.</t>
    </r>
  </si>
  <si>
    <r>
      <t>1. Projeto de avaliação e gerenciamento de risco de febre amarela sobre o mico-leão-da-cara-preta (</t>
    </r>
    <r>
      <rPr>
        <i/>
        <sz val="12"/>
        <rFont val="Calibri"/>
        <family val="2"/>
        <scheme val="minor"/>
      </rPr>
      <t>Leontopithecus caissara</t>
    </r>
    <r>
      <rPr>
        <sz val="12"/>
        <rFont val="Calibri"/>
        <family val="2"/>
        <scheme val="minor"/>
      </rPr>
      <t>), em andamento desde ago/18.
2. Monitoramento  de bugios-ruivo (</t>
    </r>
    <r>
      <rPr>
        <i/>
        <sz val="12"/>
        <rFont val="Calibri"/>
        <family val="2"/>
        <scheme val="minor"/>
      </rPr>
      <t>Alouatta guariba clamitans</t>
    </r>
    <r>
      <rPr>
        <sz val="12"/>
        <rFont val="Calibri"/>
        <family val="2"/>
        <scheme val="minor"/>
      </rPr>
      <t xml:space="preserve">) no Núcelo Caraguatatuba, Parque Estadual da Serra do Mar (PESM) como subsídio para detecção da circulação do flavivírus no litoral norte.  Ações integradas entre órgãos da Secretaria de Infraestrtura e Meio Ambiente Estadual - SIMA /SP (IF e FF) com Secretarias de Saúde Municipal (CCZ Caraguatatuba-SP) e Estadual (GVE Caraguatatuba/SP) possibilitaram a vigilância  de epizootias com coleta de material  e notificações de 13 indivíduos de A.g. </t>
    </r>
    <r>
      <rPr>
        <i/>
        <sz val="12"/>
        <rFont val="Calibri"/>
        <family val="2"/>
        <scheme val="minor"/>
      </rPr>
      <t>clamitans</t>
    </r>
    <r>
      <rPr>
        <sz val="12"/>
        <rFont val="Calibri"/>
        <family val="2"/>
        <scheme val="minor"/>
      </rPr>
      <t xml:space="preserve"> entre junho e setembro de 2018. Levantamento de vetores por técnicos da SUCEN entre agosto e dezembro/2018 nas áreas das epizootias no PESM e fragmentos dos bairros de entorno ao Parque (Bairro Rio do Ouro, em especial) ; 3. Mapeamento das espécies de primatas que estão sendo avistados no município de Mairiporã, Treinamento de Técnicos e estagiários da Secretaria Municipal de Meio Ambiente de Mairiporã e início de programa conservação A. g. clamitans no contínuo Cantareira, SP.
4. Obtenção de recurso e planejamento, mas aguarda autorização e agenda para execução do Seminário de estudos dos impactos da febre amarela e outras enfemidades infecciosas em Primatas e Preguiças para integração de pesquisadores e instituições.
5. Espirito Santo: Até o ano de 2018 estava em vigência o projeto Sentinelas da Mata que levantou os primatas afetados pela FA no Espírito Santo. Após o seu término, conseguimos informações iniciais sobre o número de primatas acometidos e de quais espécies. Dentre as espécies mais afetadas no ES estão em ordem de ameaça o bugio (</t>
    </r>
    <r>
      <rPr>
        <i/>
        <sz val="12"/>
        <rFont val="Calibri"/>
        <family val="2"/>
        <scheme val="minor"/>
      </rPr>
      <t>Alouatta guariba clamitans</t>
    </r>
    <r>
      <rPr>
        <sz val="12"/>
        <rFont val="Calibri"/>
        <family val="2"/>
        <scheme val="minor"/>
      </rPr>
      <t>), o sagui-da-cara-branca (</t>
    </r>
    <r>
      <rPr>
        <i/>
        <sz val="12"/>
        <rFont val="Calibri"/>
        <family val="2"/>
        <scheme val="minor"/>
      </rPr>
      <t>Callithrix geoffroyi</t>
    </r>
    <r>
      <rPr>
        <sz val="12"/>
        <rFont val="Calibri"/>
        <family val="2"/>
        <scheme val="minor"/>
      </rPr>
      <t>) e o guigó (</t>
    </r>
    <r>
      <rPr>
        <i/>
        <sz val="12"/>
        <rFont val="Calibri"/>
        <family val="2"/>
        <scheme val="minor"/>
      </rPr>
      <t>Callicebus personatus</t>
    </r>
    <r>
      <rPr>
        <sz val="12"/>
        <rFont val="Calibri"/>
        <family val="2"/>
        <scheme val="minor"/>
      </rPr>
      <t xml:space="preserve">). 
6. No PR, inicio de estudo com identificação: 77 indivíduos de  </t>
    </r>
    <r>
      <rPr>
        <i/>
        <sz val="12"/>
        <rFont val="Calibri"/>
        <family val="2"/>
        <scheme val="minor"/>
      </rPr>
      <t>A. clamitans</t>
    </r>
    <r>
      <rPr>
        <sz val="12"/>
        <rFont val="Calibri"/>
        <family val="2"/>
        <scheme val="minor"/>
      </rPr>
      <t xml:space="preserve"> coletados e 15 confirmados com FA. Em praticamente todas comunidades rurais de Castro/PR foram encontrados ind. mortos. Instituições MS, SESA, Município de Castro e LACTEC.
7. No ES, foram identificados vários fragmentos apenas com Sapajus nigritus mas com relato de que várias espécies de primatas desapareceram após o surto de FA (</t>
    </r>
    <r>
      <rPr>
        <sz val="12"/>
        <color rgb="FFFF0000"/>
        <rFont val="Calibri"/>
        <family val="2"/>
        <scheme val="minor"/>
      </rPr>
      <t>Rodrigo passará mais detalhamento</t>
    </r>
    <r>
      <rPr>
        <sz val="12"/>
        <rFont val="Calibri"/>
        <family val="2"/>
        <scheme val="minor"/>
      </rPr>
      <t>)
8. Em Poços das Antas/RJ estão sendo processadas amostras de sangue (MLD, preguiças, alem de mosquitos) dentro do projeto coordenado pela UENF.
9. Paper está sendo elaborado sobre o impacto da FA em MLD
10. Inicio de estudo em SC com os animais do projeto bugio; tanto ex situ quando in situ em parceria com MS, Secretaria de saude do estado.</t>
    </r>
  </si>
  <si>
    <r>
      <t xml:space="preserve">Realizar estudos de potenciais ameaças e análises de risco de doenças </t>
    </r>
    <r>
      <rPr>
        <sz val="12"/>
        <rFont val="Calibri"/>
        <family val="2"/>
      </rPr>
      <t>nos táxons-alvo</t>
    </r>
  </si>
  <si>
    <r>
      <t>1. Está em andamento elaboração de DRA (Disease Risk Analysis) preliminar de transmissão de febre amarela para o mico-leão-da-cara-preta (</t>
    </r>
    <r>
      <rPr>
        <i/>
        <sz val="12"/>
        <rFont val="Calibri"/>
        <family val="2"/>
        <scheme val="minor"/>
      </rPr>
      <t>Leontopithecus caissara</t>
    </r>
    <r>
      <rPr>
        <sz val="12"/>
        <rFont val="Calibri"/>
        <family val="2"/>
        <scheme val="minor"/>
      </rPr>
      <t xml:space="preserve">), no âmbito do Programa de Conservação da espécie coordenado pela SPVS.
2. </t>
    </r>
    <r>
      <rPr>
        <i/>
        <sz val="12"/>
        <rFont val="Calibri"/>
        <family val="2"/>
        <scheme val="minor"/>
      </rPr>
      <t>Alouatta guariba clamitans</t>
    </r>
    <r>
      <rPr>
        <sz val="12"/>
        <rFont val="Calibri"/>
        <family val="2"/>
        <scheme val="minor"/>
      </rPr>
      <t>;  O Projeto Bugio busca identificar a causa de conflito com a população de todos os animais entregues pela Polícia Militar Ambiental de Santa Catarina. Os mais comuns são ocasionados por choque na rede elétrica, atropelamento, ataque de animal, entre outros.</t>
    </r>
    <r>
      <rPr>
        <sz val="12"/>
        <color rgb="FFFF0000"/>
        <rFont val="Calibri"/>
        <family val="2"/>
        <scheme val="minor"/>
      </rPr>
      <t xml:space="preserve"> </t>
    </r>
    <r>
      <rPr>
        <sz val="12"/>
        <rFont val="Calibri"/>
        <family val="2"/>
        <scheme val="minor"/>
      </rPr>
      <t xml:space="preserve">O Projeto Bugio realiza a pesquisa de doenças infecciosas e parasitárias que possuam potencial de zoonose que possam oferecer risco as populações de bugios de vida livre.
3. Estudo em andamento com participação da FAV/UNB e MS, Instituto Evandro Chagas para diagnóstico diferencial de FA e agentes zoonóticos emergentes.
4. Estudos liderados por Lilian Catenacci da UFPI com arboviroses em preguiças e primatas na região de Una e Ilhéus/BA em parceria com o Instituto Evandro Chagas e UESC. </t>
    </r>
  </si>
  <si>
    <r>
      <t xml:space="preserve">1. Planilha "Hazard Identification YF Leontopitechus_16nov18.xlsx", que trata de revisão de informações sobre susceptibilidade do gênero </t>
    </r>
    <r>
      <rPr>
        <i/>
        <sz val="12"/>
        <rFont val="Calibri"/>
        <family val="2"/>
        <scheme val="minor"/>
      </rPr>
      <t>Leontopitechus</t>
    </r>
    <r>
      <rPr>
        <sz val="12"/>
        <rFont val="Calibri"/>
        <family val="2"/>
        <scheme val="minor"/>
      </rPr>
      <t xml:space="preserve"> ao vírus da febre amarela.
2. Foram acolhidas 32 ocorrencias envolvendo primatas no Médio Vale do Itajaí entre agosto e dezembro de 2018. Entre janeiro e início de julho de 2019, 42 ocorrências. </t>
    </r>
  </si>
  <si>
    <r>
      <t xml:space="preserve">1. Vigilância de epizootias de PNH deficiente no município de Cananéia-SP, um dos dois municípios abrangidos pela área de ocorrência do </t>
    </r>
    <r>
      <rPr>
        <i/>
        <sz val="12"/>
        <color theme="1"/>
        <rFont val="Calibri"/>
        <family val="2"/>
        <scheme val="minor"/>
      </rPr>
      <t>L. caissara</t>
    </r>
    <r>
      <rPr>
        <sz val="12"/>
        <color theme="1"/>
        <rFont val="Calibri"/>
        <family val="2"/>
        <scheme val="minor"/>
      </rPr>
      <t xml:space="preserve"> (o outro é Guaraqueçaba-PR, onde não houve relato de falha na vigilâcia). A vigilância deficiente prejudica a obtenção de dados que poderiam abastecer algumas lacunas deste DRA.
2. Falta de apoio financeiro</t>
    </r>
  </si>
  <si>
    <r>
      <t>1. Realizar reunião técnica entre os parceiros do componente de saúde do Programa de Conservação do MLCP, para definir ranking de priorização de análises/diagnósticos, assim como encaminhamentos para o DRA preliminar em questão.
2. Necessidade de equipar coleções de material biológico para correto processamento e armazenamento de amostras para diagnóstico de agentes infecciosos e parasitários
3. Artigo em elaboração de impacto das ameaças em</t>
    </r>
    <r>
      <rPr>
        <i/>
        <sz val="12"/>
        <color theme="1"/>
        <rFont val="Calibri"/>
        <family val="2"/>
        <scheme val="minor"/>
      </rPr>
      <t xml:space="preserve"> A. clamitans</t>
    </r>
    <r>
      <rPr>
        <sz val="12"/>
        <color theme="1"/>
        <rFont val="Calibri"/>
        <family val="2"/>
        <scheme val="minor"/>
      </rPr>
      <t xml:space="preserve"> em SC e RS;
</t>
    </r>
  </si>
  <si>
    <r>
      <t xml:space="preserve">1. Realização via Comissão de animais selvagens do CRMV-SP, do:
"Curso prático de necropsia de primatas: Atuação do médico veterinário no contexto da febre amarela". O evento foi promovido pela comissão de animais selvagens do CRMV-SP, na qual faço parte como presidente.
2. </t>
    </r>
    <r>
      <rPr>
        <i/>
        <sz val="12"/>
        <rFont val="Calibri"/>
        <family val="2"/>
        <scheme val="minor"/>
      </rPr>
      <t>Alouatta guariba clamitans</t>
    </r>
    <r>
      <rPr>
        <sz val="12"/>
        <rFont val="Calibri"/>
        <family val="2"/>
        <scheme val="minor"/>
      </rPr>
      <t>; No dia 10 de maio de 2019 a DIVE – Diretoria de Vigilância Epidemiológica e o Projeto Bugio realizaram no Hospital Escola Veterinário da FURB, uma capacitação de coleta de material biológico para pesquisa de Febre Amarela. Estiveram presente profissionais das vigilâncias epidemiológicas da região e da Polícia Militar Ambiental. - III Encontro Sul Brasileiro de Primatologia: Em 9, 10 e 11 de novembro de 2018 realizou-se em Blumenau, na Fundação Universidade Regional de Blumenau o III Encontro Sul Brasileiro de Primatologia. Obteve um total de cento e sessenta participantes entre ouvintes e palestrantes. Possuiu carga horária total de vinte horas, divididas entre mesas redondas, minicursos e plenárias, além de muita discussão entre o público presente. O objetivo deste evento foi promover a apresentação e o debate de problemas relacionados a conservação e manejo de primatas sul brasileiros e suas implicações a saúde ecossistêmica. Durante o evento foi realizado pelo Ministério da Saúde o Minicurso “A Vigilância de Primatas não Humanos e a Febre Amarela no Brasil” com o objetivo de atualizar conhecimentos sobre a Febre Amarela e a participação de primatas não humanos; Apresentar os componentes da vigilância da febre amarela no Brasil; Apresentar as noções básicas de: Vigilância epidemiológica; Vigilância de epizootias de primatas e a entomologia aplicada a FA, e; Principais recomendações para a vigilância de Primatas Não Humanos (PNH) no período sazonal 2018/2019. O público alvo foi estudantes, profissionais das áreas de saúde e primatologia, incluindo da Medicina Veterinária, Biologia e outras ocupações que envolviam atividades com primatas e/ou saúde pública. O Programa de Conservação do Bugio-Ruivo do Condomínio Perini Business Park promoveu um treinamento para estudantes de graduação, pós-graduação e profissionais, em formato de um curso com duração de três dias. Foi abordado saúde, conservação e ecologia de primatas.  O evento ocorreu entre os dias 15, 16 e 17 de março de 2019, em Joinville/ Santa Catarina no Núcleo de Educação Ambiental do Condomínio Perini Business Park. Foram capacitados vinte profissinais.</t>
    </r>
  </si>
  <si>
    <r>
      <t xml:space="preserve">1. Em elaboração 'Chave de decisão para manejo emergencial </t>
    </r>
    <r>
      <rPr>
        <i/>
        <sz val="12"/>
        <rFont val="Calibri"/>
        <family val="2"/>
        <scheme val="minor"/>
      </rPr>
      <t>L. caissara</t>
    </r>
    <r>
      <rPr>
        <sz val="12"/>
        <rFont val="Calibri"/>
        <family val="2"/>
        <scheme val="minor"/>
      </rPr>
      <t>, no âmbito do 'Projeto de avaliação e gerenciamento de risco de febre amarela sobre o mico-caiçara (</t>
    </r>
    <r>
      <rPr>
        <i/>
        <sz val="12"/>
        <rFont val="Calibri"/>
        <family val="2"/>
        <scheme val="minor"/>
      </rPr>
      <t>L. caissara</t>
    </r>
    <r>
      <rPr>
        <sz val="12"/>
        <rFont val="Calibri"/>
        <family val="2"/>
        <scheme val="minor"/>
      </rPr>
      <t xml:space="preserve">)'/Programa de Conservação do MLCP.
2. Contato com FIOCRUZ e Centro de Primatologia do RJ para testes de vacina para os bugios sob custódia do DEPAVE-3, municipio de SP, visando reintrodução;
3. O Projeto Bugio presta auxílio à várias instituições em relação ao manejo alimentar e sanitário de bugios em cativeiro.
4. CPRJ e AMLD apresentaram proposta ao CPB para utilização da vacina humana fracionada em MLD de vida livre. A proposta ainda encontra-se em discussão em relação a alguns pontos sensíveis, como a garantia e duração da imunidade, bem como necessita de discussão com os ógãos de saúde;
5. O projeto REFAUNA (Flona Tijuca) também solicitou, via SISBIO, utilização da vacina nos </t>
    </r>
    <r>
      <rPr>
        <i/>
        <sz val="12"/>
        <rFont val="Calibri"/>
        <family val="2"/>
        <scheme val="minor"/>
      </rPr>
      <t>A. clamitans</t>
    </r>
    <r>
      <rPr>
        <sz val="12"/>
        <rFont val="Calibri"/>
        <family val="2"/>
        <scheme val="minor"/>
      </rPr>
      <t xml:space="preserve"> do CPRJ que serão reintroduzidos.
6. Instalação de telas antimosquito nos recintos das instituições de cativeiro (Projeto Bugio, Zoo Guarulhos, Zoo SP, Zoo Pomerode). 
7. Manejo realizado pelo zoo de SP da retirada de invíduos da natureza e manutenção temporária em cativeiro;
8. Informações técnicas emanadas pelo CPB às unidades do ICMBio, especialmente às UCs, com informações sobre as áreas com registro de FA tanto em humanos, quanto em primatas, orientações de prevenção, notificação aos órgãos de saúde e sobre coleta e envio de material biológico de primatas.
9. Resposta do CPB ao Projeto Bugio com recomendações de medidas a serem tomadas como precaução para um possível surto de Febre Amarela na região de Blumenau/SC.</t>
    </r>
  </si>
  <si>
    <r>
      <t>1. Colaboração do DeFau/CFB/SIMA-SP com o Programa de Conservação do MLCP, coordenado pela SPVS, especialmente por meio: do 'Projeto de avaliação e gerenciamento de risco de febre amarela sobre o mico-caiçara (</t>
    </r>
    <r>
      <rPr>
        <i/>
        <sz val="12"/>
        <rFont val="Calibri"/>
        <family val="2"/>
        <scheme val="minor"/>
      </rPr>
      <t>L. caissara</t>
    </r>
    <r>
      <rPr>
        <sz val="12"/>
        <rFont val="Calibri"/>
        <family val="2"/>
        <scheme val="minor"/>
      </rPr>
      <t xml:space="preserve">)'; auxílio para elaboração de propostas de captação de recurso; articulação interinstitucional; empréstimo de rádios de comunicação do DeFau à equipe do PELC/FF, para apoiar as incursões a campo do monitoramento de </t>
    </r>
    <r>
      <rPr>
        <i/>
        <sz val="12"/>
        <rFont val="Calibri"/>
        <family val="2"/>
        <scheme val="minor"/>
      </rPr>
      <t>L. caissara</t>
    </r>
    <r>
      <rPr>
        <sz val="12"/>
        <rFont val="Calibri"/>
        <family val="2"/>
        <scheme val="minor"/>
      </rPr>
      <t>.
2. Apresentação inicial do Plano de Ação Nacional dos Primatas da Mata Atlântica e Preguiça de Coleira na XX Reunião Ordinária do Parque Nacinal do Superagui, de 25 de julho de 2018.  
3. A SPVS, com a colaboração de vários parceiros,  elaborou um projeto intitulado "Pesquisa e gestão integrada como ferramenta de proteção do mico-leão-de-cara-preta (</t>
    </r>
    <r>
      <rPr>
        <i/>
        <sz val="12"/>
        <rFont val="Calibri"/>
        <family val="2"/>
        <scheme val="minor"/>
      </rPr>
      <t>Leontopithecus caissara</t>
    </r>
    <r>
      <rPr>
        <sz val="12"/>
        <rFont val="Calibri"/>
        <family val="2"/>
        <scheme val="minor"/>
      </rPr>
      <t xml:space="preserve">) e do Lagamar", realizado no PARNa Superagui e continente de SP e PR, aprovado pela Fundação Grupo Boticário em fevereiro de 2019. Esse projeto foi adequado e encaminhado para  outros financiadores internacionais (recebemos aprovação da PAF, Mohamed e Fundação Ensemble) 
</t>
    </r>
  </si>
  <si>
    <r>
      <t>1. Relatório de campo referente a buscas por grupos de</t>
    </r>
    <r>
      <rPr>
        <i/>
        <sz val="12"/>
        <rFont val="Calibri"/>
        <family val="2"/>
        <scheme val="minor"/>
      </rPr>
      <t xml:space="preserve"> L. caissara</t>
    </r>
    <r>
      <rPr>
        <sz val="12"/>
        <rFont val="Calibri"/>
        <family val="2"/>
        <scheme val="minor"/>
      </rPr>
      <t xml:space="preserve"> no Parque Estadual do Lagamar de Cananéia - PELC (região do Ariri; Cananéia-SP), no período de ago a dez/18. 
2. Ata da XX Reunião Ordinária do Conselho do Parque Nacional do Superagui
3. Projeto iniciado,  primeiro relatório está em fase de elaboração.</t>
    </r>
  </si>
  <si>
    <r>
      <t>Elaborar e executar um plano de comunicação e marketing para o PAN</t>
    </r>
    <r>
      <rPr>
        <strike/>
        <sz val="12"/>
        <rFont val="Calibri"/>
        <family val="2"/>
      </rPr>
      <t xml:space="preserve"> </t>
    </r>
  </si>
  <si>
    <r>
      <t>1. "Pesquisa e gestão integrada como ferramenta de proteção do mico-leão-de-cara-preta (</t>
    </r>
    <r>
      <rPr>
        <i/>
        <sz val="12"/>
        <color theme="1"/>
        <rFont val="Calibri"/>
        <family val="2"/>
        <scheme val="minor"/>
      </rPr>
      <t>Leontopithecus caissara</t>
    </r>
    <r>
      <rPr>
        <sz val="12"/>
        <color theme="1"/>
        <rFont val="Calibri"/>
        <family val="2"/>
        <scheme val="minor"/>
      </rPr>
      <t xml:space="preserve">) e do Lagamar", aprovado pela Fundação Grupo Boticário, PAF, Mohamed e Fundação Ensemble; 
2. Obtenção de recurso do MS para realização do Seminário de estudos dos impactos da febre amarela e outras enfemidades infecciosas em Primatas e Preguiças;
3. Financiamento do Zoo Apenhul (Holanda): Implantação do Centro de Conservação de Primatas da Mata Atlântica de criação ex situ de </t>
    </r>
    <r>
      <rPr>
        <i/>
        <sz val="12"/>
        <color theme="1"/>
        <rFont val="Calibri"/>
        <family val="2"/>
        <scheme val="minor"/>
      </rPr>
      <t>C. aurita</t>
    </r>
    <r>
      <rPr>
        <sz val="12"/>
        <color theme="1"/>
        <rFont val="Calibri"/>
        <family val="2"/>
        <scheme val="minor"/>
      </rPr>
      <t xml:space="preserve"> e </t>
    </r>
    <r>
      <rPr>
        <i/>
        <sz val="12"/>
        <color theme="1"/>
        <rFont val="Calibri"/>
        <family val="2"/>
        <scheme val="minor"/>
      </rPr>
      <t>C. flaviceps</t>
    </r>
    <r>
      <rPr>
        <sz val="12"/>
        <color theme="1"/>
        <rFont val="Calibri"/>
        <family val="2"/>
        <scheme val="minor"/>
      </rPr>
      <t xml:space="preserve"> na UFV (Projeto Saguis da Serra);
4. Programa de Conservação dos Saguis-da-serra: financiamento da Beauval Nature Association (França) e da Associação Francesa de Parques e Zoológicos (AFdPZ).</t>
    </r>
  </si>
  <si>
    <r>
      <t xml:space="preserve">1. No 2º semestre/2018 foi realizada revisão do Álbum de Figurinhas Primatas Paulistas, com inclusões sobre a febre amarela na versão mais recente do álbum.
2. Táxons-alvo do PAN: Projeto SBPC vai à escola:  Primata viajante: O projeto Primata Viajante tem como objetivo desenvolver um kit pedagógico para educação ambiental de crianças e adolescentes e aplicá-lo nas escolas municipais e estaduais das cidades de Blumenau, Indaial, Pomerode e Timbó de Santa Catarina em parceria com o Projeto Bugio/FURB. Ainda, objetiva disseminar o pensamento científico entre crianças e adolescentes através da educação ambiental nas escolas e avaliar a receptividade e a dinâmica de utilização dos materiais propostos, utilizando os primatas como tema central. Os conteúdos desenvolvidos foram: a distribuição dos primatas nos continentes; a distribuição dos primatas nos biomas brasileiros; as principais características dos primatas e os principais riscos que estes animais sofrem. Projeto de Extensão FUMDES: Elaboração e aplicação de material para educação ambiental para conservação de primatas em unidades de educação básica de Blumenau em região. O projeto submetido ao edital PROPEX No. 10/2018 de apoio a Projetos de Extensão, consiste no desenvolvimento de kits de materiais para serem utilizados nas intervenções de educação ambiental solicitadas por unidades básicas de ensino, ao Projeto Bugio/FURB, assim como a aplicação e a avaliação da receptividade e praticidade destes kits por parte das crianças e adolescentes que participam destas intervenções. Serão desenvolvidos três kits de materiais, um para cada faixa etária atendida pelo projeto (3 a 6 anos; 7 a 10 anos e 11 a 15 anos). </t>
    </r>
    <r>
      <rPr>
        <i/>
        <sz val="12"/>
        <color theme="1"/>
        <rFont val="Calibri"/>
        <family val="2"/>
        <scheme val="minor"/>
      </rPr>
      <t>Alouatta guariba clamitans</t>
    </r>
    <r>
      <rPr>
        <sz val="12"/>
        <color theme="1"/>
        <rFont val="Calibri"/>
        <family val="2"/>
        <scheme val="minor"/>
      </rPr>
      <t>: O Projeto Bugio atende, desde sua criação, há 28 anos, unidades básicas de ensino de Blumenau e Indaial, apresentado as características do bugio e as atividades efetuadas pela nossa equipe. 
3.  Vários materiais desenvolvidos, divulgados e utilizados no PCSS pelo PREA (Ver relatório do PCSS)
4. Criação de uma página no Instagram (pró-Muriqui) @institutopromuriqui
5. Criação de uma página no Facebook: Projeto de  conservação dos monos no Paraná; e Instagram; @projeto_monos_parana</t>
    </r>
  </si>
  <si>
    <r>
      <t xml:space="preserve">1. Nova versão do álbum disponível em versão digital (.pdf)
2. Os projetos estão em andamento. Até o momento foram desenvolvidos os seguintes materiais: Jogos de tabuleiro (Eu sou um bugio e Febre amarela), Jogo de memória com os primatas ameaçados no Brasil; Atividades de Jogo dos 7 erros, Liga-Pontos, colorir o bugio, Mapa do Brasil em chapa galvanizada para atividade com imãs com fotos dos primatas ameaçados no Brasil (layout dos materiais desenvolvidos encontra-se em anexo). A comunidade atendida pelo Projeto Bugio através de palestras em unidades de ensino foi de 901 pessoas entre agosto e dezembro de 2018, e 1033 entre janeiro e julho de 2019.
3. Para </t>
    </r>
    <r>
      <rPr>
        <i/>
        <sz val="12"/>
        <color theme="1"/>
        <rFont val="Calibri"/>
        <family val="2"/>
        <scheme val="minor"/>
      </rPr>
      <t>C. aurita</t>
    </r>
    <r>
      <rPr>
        <sz val="12"/>
        <color theme="1"/>
        <rFont val="Calibri"/>
        <family val="2"/>
        <scheme val="minor"/>
      </rPr>
      <t>: 4 comic books, 1 Jogo da vida, 1 Jogo guarda-chuva.
Com outras espécies: 1 Dominó, 1 Jogo da memória
 A) Jogos: Dominó dos primatas ameaçados, Na trilha do aurita, Memória de primatas ameaçados, Trunfo de animais ameaçados e Resgatando o C. aurita;  
 B) Histórias em quadrinhos: A Turma do Aurita para Educação Infantil, e 3 versões de Na Trilha do Aurita para os ensinos fundamental, médio e para a Campanha da Fraternidade de 2017 (tema Biomas). Criamos também a marca “Reliquias Brasilis” de EA para dar coesão e identidade à nossa produção dos materiais de EA</t>
    </r>
  </si>
  <si>
    <r>
      <t xml:space="preserve">1. Em 28/06/19 foi realizada Reunião Técnica para articulação interinstitucional para o fortalecimento da vigilâcia da febre amarela, em Cananéia-SP. Objetivos: i) apresentação do Programa de Conservação do mico-caiçara (L. caissara); ii) fortalecer o fluxo de vigilância de epizootias no município e a cooperação interinstitucional; iii) formar uma rede de colaboração para este agravo e outros que possam reemergir/emergir; iv) estreitar os laços de atuação e colaboração (nas três esferas de governo), entre saúde e meio ambiente.
2. </t>
    </r>
    <r>
      <rPr>
        <i/>
        <sz val="12"/>
        <color theme="1"/>
        <rFont val="Calibri"/>
        <family val="2"/>
        <scheme val="minor"/>
      </rPr>
      <t>Alouatta guariba clamitans</t>
    </r>
    <r>
      <rPr>
        <sz val="12"/>
        <color theme="1"/>
        <rFont val="Calibri"/>
        <family val="2"/>
        <scheme val="minor"/>
      </rPr>
      <t>; No dia 10 de maio de 2019 a DIVE – Diretoria de Vigilância Epidemiológica e o Projeto Bugio realizaram no Hospital Escola Veterinário da FURB, uma capacitação de coleta de material biológico para pesquisa de Febre Amarela. Estiveram presente profissionais das vigilâncias epidemiológicas da região e da Polícia Militar Ambiental. - III Encontro Sul Brasileiro de Primatologia: Em 9, 10 e 11 de novembro de 2018 realizou-se em Blumenau, na Fundação Universidade Regional de Blumenau o III Encontro Sul Brasileiro de Primatologia. Obteve um total de cento e sessenta participantes entre ouvintes e palestrantes. Possuiu carga horária total de vinte horas, divididas entre mesas redondas, minicursos e plenárias, além de muita discussão entre o público presente. O objetivo deste evento foi promover a apresentação e o debate de problemas relacionados a conservação e manejo de primatas sul brasileiros e suas implicações a saúde ecossistêmica. Durante o evento foi realizado pelo Ministério da Saúde o Minicurso “A Vigilância de Primatas não Humanos e a Febre Amarela no Brasil” com o objetivo de atualizar conhecimentos sobre a Febre Amarela e a participação de primatas não humanos; Apresentar os componentes da vigilância da febre amarela no Brasil; Apresentar as noções básicas de: Vigilância epidemiológica; Vigilância de epizootias de primatas e a entomologia aplicada a FA, e; Principais recomendações para a vigilância de Primatas Não Humanos (PNH) no período sazonal 2018/2019. O público alvo foi estudantes, profissionais das áreas de saúde e primatologia, incluindo da Medicina Veterinária, Biologia e outras ocupações que envolviam atividades com primatas e/ou saúde pública. O Programa de Conservação do Bugio-Ruivo do Condomínio Perini Business Park promoveu um treinamento para estudantes de graduação, pós-graduação e profissionais, em formato de um curso com duração de três dias. Foi abordado saúde, conservação e ecologia de primatas.  O evento ocorreu entre os dias 15, 16 e 17 de março de 2019, em Joinville/ Santa Catarina no Núcleo de Educação Ambiental do Condomínio Perini Business Park. Foram capacitados vinte profissionais. 
3. Realizados treinamentos e capacitação de investigação de epizootias de PNH em nivel regional nos estados (PR, RS,e SC); e mais 3 planejados ainda em 2019, sendo BA (1), CBPr (1) e Região Nordeste (1)
4. Elaborada proposta de oficina de trabalho para planejamento de ações integradas entre agricultura, meio ambiente, conservação e saúde visando criaçao de uma rede integrada e colaborativa. 
5. Projeto “Conhecendo os primatas e a preguiça-de-coleira da Mata Atlântica: formação de educadores para fomento da educação ambiental com enfoque regional.” submetido pela Camila Cassano ao edital Recovery of species on the brink of extinction, National Geographic/IUCN.  A proposta tem como objetivos específicos desenvolver material didático pedagógico e de divulgação dos táxons-alvo do PAN e divulgar informações sobre as doenças que impactem os mesmos (como a febre amarela). Não foi aprovada.</t>
    </r>
  </si>
  <si>
    <r>
      <t xml:space="preserve">1. No 2º semestre/2018 foi realizada revisão do Álbum de Figurinhas Primatas Paulistas, com inclusões sobre a febre amarela na versão mais recente do álbum (PÁG. 34).
2. Duas páginas no facebook (Projeto Muriqui - ES e Projeto Sentinelas da Mata) dedicadas à febre amarela e/ou primatas de âmbito estadual 
3. Projeto “Conhecendo os primatas e a preguiça-de-coleira da Mata Atlântica: formação de educadores para fomento da educação ambiental com enfoque regional.” submetido ao edital Recovery of species on the brink of extinction, National Geographic/IUCN.  A proposta tem como objetivos específicos desenvolver material didático pedagógico e de divulgação dos táxons-alvo do PAN e divulgar informações sobre as doenças que impactem os mesmos (como a febre amarela).
4. Palestra "Febre amarela e seu impacto na metapopulação de mico-leão-dourado, verdade ou </t>
    </r>
    <r>
      <rPr>
        <i/>
        <sz val="12"/>
        <color theme="1"/>
        <rFont val="Calibri"/>
        <family val="2"/>
        <scheme val="minor"/>
      </rPr>
      <t>fake news</t>
    </r>
    <r>
      <rPr>
        <sz val="12"/>
        <color theme="1"/>
        <rFont val="Calibri"/>
        <family val="2"/>
        <scheme val="minor"/>
      </rPr>
      <t xml:space="preserve">?" no 6° Encontro de Pesquisadores da REBIO Poço das ANTAS; Palestrantes: Malinda Henry; Carlos Ruiz.
</t>
    </r>
  </si>
  <si>
    <r>
      <t>1. Oficina "Saúde e Biodiversidade: nós, os macacos e a febre amarela", realizada em 29/06/19 na região do Ariri (Cananéia-SP), área de ocorrência do mico-leão-de-cara-preta (</t>
    </r>
    <r>
      <rPr>
        <i/>
        <sz val="12"/>
        <color theme="1"/>
        <rFont val="Calibri"/>
        <family val="2"/>
        <scheme val="minor"/>
      </rPr>
      <t>L. caissara</t>
    </r>
    <r>
      <rPr>
        <sz val="12"/>
        <color theme="1"/>
        <rFont val="Calibri"/>
        <family val="2"/>
        <scheme val="minor"/>
      </rPr>
      <t>). Trata-se de uma das atividades do 'Projeto de avaliação e gerenciamento de risco de febre amarela sobre o MLCP' - frente de trabalho de 'Comunicação, sensibilização ambiental e articulação multissetorial'.
2. Encontra-se em fase inicial o Projeto "Sagui-da-serra-escuro (</t>
    </r>
    <r>
      <rPr>
        <i/>
        <sz val="12"/>
        <color theme="1"/>
        <rFont val="Calibri"/>
        <family val="2"/>
        <scheme val="minor"/>
      </rPr>
      <t>Callithrix aurita</t>
    </r>
    <r>
      <rPr>
        <sz val="12"/>
        <color theme="1"/>
        <rFont val="Calibri"/>
        <family val="2"/>
        <scheme val="minor"/>
      </rPr>
      <t xml:space="preserve">) no Parque Jequitibá (Cotia-SP, Região Metropolitana de São Paulo)", no qual há intenção de fomentar o uso so SisGeo para o monitoramento participativo.
3. No dia 05 de junho de 2019 foi promovida uma reunião na Instituto de Ciência e Tecnologia em Biomodelos – ICTB/Fiocruz para discutir a inclusão do conceito de Saúde única trabalhado pela Fiocruz (e do uso do SisGeo) no Programa de Conservação dos Saguis-da-serra (PCSS).
4. Realizado treinamentos e capacitação de investigação de epizootias de PNH em nivel regional nos Estados (PR, RS,e SC); e mais 3 planejados ainda em 2019, sendo BA (1), CSBP (1) e Região Nordeste (1)
5. Mapeamento por comunitários para a localização </t>
    </r>
    <r>
      <rPr>
        <i/>
        <sz val="12"/>
        <color theme="1"/>
        <rFont val="Calibri"/>
        <family val="2"/>
        <scheme val="minor"/>
      </rPr>
      <t>A. clamitans</t>
    </r>
    <r>
      <rPr>
        <sz val="12"/>
        <color theme="1"/>
        <rFont val="Calibri"/>
        <family val="2"/>
        <scheme val="minor"/>
      </rPr>
      <t xml:space="preserve">, </t>
    </r>
    <r>
      <rPr>
        <i/>
        <sz val="12"/>
        <color theme="1"/>
        <rFont val="Calibri"/>
        <family val="2"/>
        <scheme val="minor"/>
      </rPr>
      <t>C. flaviceps</t>
    </r>
    <r>
      <rPr>
        <sz val="12"/>
        <color theme="1"/>
        <rFont val="Calibri"/>
        <family val="2"/>
        <scheme val="minor"/>
      </rPr>
      <t xml:space="preserve">, </t>
    </r>
    <r>
      <rPr>
        <i/>
        <sz val="12"/>
        <color theme="1"/>
        <rFont val="Calibri"/>
        <family val="2"/>
        <scheme val="minor"/>
      </rPr>
      <t>Sapajus nigritus</t>
    </r>
    <r>
      <rPr>
        <sz val="12"/>
        <color theme="1"/>
        <rFont val="Calibri"/>
        <family val="2"/>
        <scheme val="minor"/>
      </rPr>
      <t>, muriqui-do-norte em Caratinga/MG.
6. No  RS, CEVS está fazendo um trabalho de incentivo do uso do SisGeo por comunidades em áreas de possível introdução do vírus FA.</t>
    </r>
  </si>
  <si>
    <r>
      <t xml:space="preserve">1. Muitos dados de presença das espécie nativas de </t>
    </r>
    <r>
      <rPr>
        <i/>
        <sz val="12"/>
        <color theme="1"/>
        <rFont val="Calibri"/>
        <family val="2"/>
        <scheme val="minor"/>
      </rPr>
      <t>Callithrix</t>
    </r>
    <r>
      <rPr>
        <sz val="12"/>
        <color theme="1"/>
        <rFont val="Calibri"/>
        <family val="2"/>
        <scheme val="minor"/>
      </rPr>
      <t xml:space="preserve"> e dos saguis invasores foram obtidos através da ciência participativa.
2. Continuar o processo iniciado do PREA/PCSS com o ICTB/FIOCRUZ para aprimoramento e ampliação da Saúde Única.</t>
    </r>
  </si>
  <si>
    <t>4 e 5 de outubro de 2023</t>
  </si>
  <si>
    <t>Leonardo Oliveira (UERJ e UESC)</t>
  </si>
  <si>
    <t>Jorge Luiz Nascimento (ICMBio/PARNASO), Marcio Port Carvalho (IF/SP), Robson Hack (Lactec), Maurício Talebi (UNIFESP), Márcia Jardim (SEMA/RS), Zelinda Hirano (FURB), Adriana Nunes (IMA/SC), Gabriela Rezende (IPÊ), Gaston Giné (UESC), Kristel de Vleeschouwer (Royal Zoological Society of Antwerp), Adriano Chiarello (USP), Adriano Paglia (UFMG), Paloma Marques (UFMG), Fabiano Melo (UFV), Floriano Soto (INEMA/BA), Rodrigo Salles de Carvalho (PREA), Dilmar Alberto Gonçalves de Oliveira (SIMA-SP/CFB/DeFau), Brígida G Fries (DEPAVE/SVMA Secretaria do Verde e Meio Ambiente da cidade de São Paulo); Waldney Martins (UNIMONTES)</t>
  </si>
  <si>
    <t>Roberta Boss (SPVS), Marcio Port Carvalho (IF/SP), Márcia Jardim (SEMA/RS), Camila R. Cassano (UESC), Adriano Chiarello (USP), Adriano Paglia (UFMG), Paloma Marques (UFMG), Joana Zorzal Nodari (UFES), Maurício Talebi (UNIFESP), Rodrigo Salles de Carvalho (PREA), Brígida G. Fries (DEPAVE/SVMA-SP); Mariana Landis (Instituto Manacá), Guadalupe Vivekananda (Observatório de Conservação Costeira do Paraná - OC2), Elenise Sipinski (SPVS), Emygdio Leite de Araújo Monteiro Filho (UFPR e IPeC); Roberto Fusco (UFPR e IPeC); Shanna Bittencourt (PARNA Superagui); Bianca Ingberman (IPeC); Alexandre Amaral Nascimento (UEMG); Gabriela Rezende (IPÊ); Maurício Forlani (Ampara Animal)</t>
  </si>
  <si>
    <t>Unidades de Conservação do Estado de São Paulo
Região de Santa Maria de Jetibá, Santa Teresa e Santa Leopoldina, ES (Bradypus torquatus)
MLCP: Ariri (cananéia) e ParNa Superagui (Guaraqueçaba);
bacias do Alto Paranapanema e Pontal do Paranapanema - SP</t>
  </si>
  <si>
    <t>Consideramos como preditores ambientais os recursos e condições requeridas pelas espécies (por isso são importantes os estudos de história natural).</t>
  </si>
  <si>
    <t>Savana Nunes (IEMA/ES), Jorge Nascimento (ICMBio/PARNASO), Leonardo Oliveira (UERJ e UESC), Marianna Pinho (INEMA/BA), Letícia Brandão (APA Mananciais do rio Paraíba do Sul), Maria Otávia Crepaldi (Univasf/IFBA), Renato Crouzeilles (IIS e PUC/RJ - CSRio); Pietro Scarascia (Instituto Manacá), Gabriela Rezende (IPÊ)</t>
  </si>
  <si>
    <t>Robson Hack (Lactec), Marcio Port Carvalho (IF/SP), Marianna Pinho (INEMA/BA), Floriano Soto (INEMA/BA), Waldney Martins (UNIMONTES), Márcia Nogueira (REBIO Mata Escura), Fernanda Tabacow (MIB), Fabiano Melo (UFV), Marcelo Nery (MIB), Letícia Brandão (APA Mananciais Paraíba do Sul), Jorge Luiz Nascimento (PARNASO), Luis Paulo Ferraz (AMLD), Leonardo Oliveira (UERJ e UESC), Adriano Paglia (UFMG), Fernanda Braga (SEMA-PR), Rodrigo Salles de Carvalho (PREA), Pietro Scarascia (Instituto Manacá), Edson Montilha (SIMA-SP/FF - Fundação Florestal); Gabriela Rezende (IPÊ)</t>
  </si>
  <si>
    <t>Jorge Luiz Nascimento (ICMBio/PARNASO)</t>
  </si>
  <si>
    <t>Fernanda Tabacow (MIB), Fabiano Melo (UFV) Marcelo Nery (MIB), MaurícioTalebi (UNIFESP), Robson Hack (Lactec), Luís Paulo Ferraz (AMLD), Marianna Pinho (INEMA/BA), Pietro Scarascia (Instituto Manacá), Edson Montilha (SIMA-SP/FF - Fundação Florestal), Elenise Sipinski (SPVS), Guadalupe Vivekananda (Observatório de Conservação Costeira do Paraná - OC2); Mitzi Oliveira da Silva (PARNA Superagui), Shanna Bittencourt (PARNA Superagui) e Dailey Fischer (Observatório de Conservação Costeira do Paraná - OC2), Carlos A. M. Silva (Ecologic Bike), Klinton Senra (ICMBio e Mosasico Central Fluminense)</t>
  </si>
  <si>
    <t>Zelinda Hirano (Projeto Bugio), Márcia Jardim (SEMA/RS), Adriana Nunes (IMA/SC), Filipi Siva (IBAMA), Jorge Luiz Nascimento (ICMBio/PARNASO), Gerson Buss (CPB), Cauê Monticelli (CECFAU/SIMA-SP), Joana Zorzal Nodari (UFES), Maria Otávia Crepaldi (Univasf/IFBA), Marianna Pinho (INEMA/BA), Isabela Diess (ICMBio/PARNASO), Robson Hack (Lactec); Fernanda Abra (ViaFauna).</t>
  </si>
  <si>
    <t>Letícia Brandão (ICMBio/APA Mananciais Paraíba do Sul), Márcia Jardim (SEMA/RS), Savana Nunes (IEMA/ES), Marcelo Coutinho (SEMAD/MG), Luis Paulo Ferraz (AMLD), Thaís Guimarães Luiz (SIMA-SP/CFB), Brígida G. Fries (DEPAVE/SVMA-SP), Adriano Paglia (UFMG), Leandro Jerusalinsky (CPB), Fernanda Braga (SEMA-PR), Francis (ONG SOS Vida Silvestre), Mitzi Oliveira da Silva (ICMBio/Parna Superagui), Shanna Bittencourt (ICMBio/Parna Superagui), Elenise Sipinski (SPVS); Guadalupe Vivekananda e Dailey Fischer (OC2), Renato Crouzeilles (IIS e PUC/RJ - CSRio); Gabriela Rezende (IPÊ).</t>
  </si>
  <si>
    <t>Priscila Maciel (ELETROPAULO), Alexandre Herculano Fernandes (ELETROPAULO), Filipi Silva (IBAMA), Leandro Moreira (MIB), Márcia Jardim (SEMA/RS), Cauê Monticelli (CECFAU/SIMA-SP), Fernanda Braga (SEMA-PR), Brígida G. Fries (DEPAVE/SVMA-SP), Carlos Alexandre Fortuna (ICMBio/PARNASO), Zelinda Hirano (FURB)</t>
  </si>
  <si>
    <t>Cláudia Igayara (Zoo Guarulhos/AZAB)</t>
  </si>
  <si>
    <t>Ana Carolina Dalla Vecchia (SIMA-SP/CFB), Dilmar Alberto Gonçalves de Oliveira (SIMA-SP/CFB/DeFau), Mara Marques (Zoológico de São Paulo/AZAB), Sisfauna/IBAMA, Marianna Pinho (INEMA/BA).</t>
  </si>
  <si>
    <t>Mara Marques (Zoológico de São Paulo/AZAB)</t>
  </si>
  <si>
    <t>MaurícioTalebi (UNIFESP), Cláudia Igayara (Zoo Guarulhos/AZAB), Cecília Pessutti (AZAB), Cauê Monticelli (CECFAU/SIMA-SP), Rodrigo Salles de Carvalho (PREA); Danilo Simonini (UESC); Ana Carolina Dalla Vecchia (SIMA-SP/CFB); Gabriela Rezende (IPÊ), Fabiano Melo (UFV), Carla Possamai (MIB), Márcia Jardim (FZBRS).</t>
  </si>
  <si>
    <t>Cláudia Igayara (Zoo Guarulhos/AZAB), Cauê Monticelli (CECFAU/SIMA-SP), Mara Marques (Zoológico de São Paulo/AZAB), Fernanda Tabacow (MIB), Fabiano Melo (UFV), Rodrigo Salles de Carvalho (PREA), Ana Carolina Dalla Vecchia (SIMA-SP/CFB), Maurício Forlani (Ampara Animal)</t>
  </si>
  <si>
    <t>Carlos Ruiz (AMLD), Adriano Chiarello (FFCLRP/USP), Gastón Giné (UESC), Mara Marques (Zoológico de São Paulo/AZAB), Cláudia Igayara (Zoo Guarulhos/AZAB), Fabiano Melo (UFV), Karen B. Strier (UW), Marcello S. Nery (MIB), Rodrigo Salles de Carvalho (PREA), Raphael Stupinhan Araújo (SIMA-SP/CFB/DeFau); Ana Carolina Dalla Vecchia (SIMA-SP/CFB); Thaís Guimarães Luiz (SIMA-SP/CFB), Carla Possamai (MIB).</t>
  </si>
  <si>
    <t>Thaís Guimarães Luiz (SIMA-SP/CFB), Dilmar Alberto Gonçalves de Oliveira (SIMA-SP/CFB/DeFau), Lou Ann Dietz (SGLT), Cláudia Igayara (Zoo Guarulhos/AZAB), Danilo Simonini (UESC); Ana Carolina Dalla Vecchia (SIMA-SP/CFB), Maurício Forlani (Ampara Animal), Zelinda HIrano (Projeto Bugio)</t>
  </si>
  <si>
    <t>Cecília Kierulff (Pri-Matas), Nicholas Kaminski (SEMA/PR), Rodrigo Salles de Carvalho (PREA), Robson Hack (Lactec), Maurício Talebi (UNIFESP), Adriano Chiarello (USP-Ribeirão Preto), Gastón Giné (UESC), Marcio Port Carvalho (IF/SP), Fabiano Melo (UFV), Karen B. Strier (UW), Marcello S. Nery (MIB), Fernanda Braga (SEMA-PR), Wagner Rafael Lacerda (MIB), Danilo Simonini (UESC); Gabriela Rezende (IPÊ), Carla Possamai (MIB), Maurício Forlani (Ampara Animal), Daniel Felippi (IPÊ), Joanison dos Santos (UESC), Eduardo Cardinas Nogueira Rubião (Instituto de Pesquisa Jardim Botânico do Rio de Janeiro) e Daniel Pereira (Universidade Santa Úrsula), Mara Marques (Zoológico de São Paulo/AZAB)</t>
  </si>
  <si>
    <t>Cecília Kierulff (Pri-Matas), Nicholas Kaminski (SEMA/PR), Rodrigo Salles de Carvalho (PREA), Robson Hack (Lactec), Maurício Talebi (UNIFESP), Giulia Capucho (Instituto Pró-Muriqui), Suzan Mo (Instituto Pró-Muriqui), Adriano Chiarello (USP-Ribeirão Preto), Gastón Giné (UESC), Leonardo Oliveira (UERJ e UESC), Marcio Port Carvalho (IF/SP), Karen B. Strier (UW), Marcello S. Nery (MIB), Fernanda Tabacow (MIB), Dilmar Alberto Gonçalves de Oliveira (SIMA-SP/CFB/DeFau), Maurício Forlani (Ampara Animal)</t>
  </si>
  <si>
    <t>Daniel Felippi (IPÊ), Dominic Wormell (Jersey Wildlife Trust); Claudio Padua (IPÊ), Mariana Landis (Instituto Manacá), Mara Marques (Zoológico de São Paulo/AZAB)</t>
  </si>
  <si>
    <t>Luís Paulo Ferraz (AMLD), Jenniffer Mickelberg (SGLT, Atlanta Zoo), James Dietz (SGLT), Carlos Ruiz (UENF e AMLD) e Mara Marques (Zoológico de São Paulo/AZAB)</t>
  </si>
  <si>
    <t>Luiz Paulo Ferraz (AMLD), Zelinda Hirano (FURB), Alcides Pissinati (CPRJ), Fabiano Melo (UFV), Mara Marques (Zoológico de São Paulo/AZAB), Cláudia Igayara (Zoo Guarulhos/AZAB), Gabriela Rezende (IPÊ), Karen B. Strier (UW), Fernanda Tabacow (MIB), Sérgio Mendes (INMA), Rodrigo Salles de Carvalho (PREA), Carla Possamai (MIB), Maurício Forlani (Ampara Animal)</t>
  </si>
  <si>
    <t>Mara Marques (Zoológico de São Paulo/AZAB), Cecília Pessutti (AZAB), Jenniffer Mickelberg (SGLT, Atlanta Zoo), Peter Galbusera (Royal Zoological Society of Antwerp), Dominic Wormell (Jersey Wildlife Trust), Dilmar Alberto Gonçalves de Oliveira (SIMA-SP/CFB/DeFau), Zelinda Hirano (FURB), Maurício Forlani (Ampara Animal), Cauê Monticelli (CECFAU/SIMA-SP)</t>
  </si>
  <si>
    <t>Mara Marques (Zoológico de São Paulo/AZAB), Cecília Pessutti (AZAB), Cláudia Igayara (Zoo Guarulhos/AZAB), Ana Carolina Dalla Vecchia (SIMA-SP/CFB), Silvia Bahadian Moreira (CPRJ).</t>
  </si>
  <si>
    <t>Dilmar Alberto Gonçalves de Oliveira (SIMA-SP/CFB/DeFau), Hélia Maria Piedade (SIMA-SP/CFB), Adriana Nunes (IMA/SC), CPB, Cláudia Igayara (Zoo Guarulhos/AZAB), Marcelo Coutinho (SEMAD/MG), Marcio Port Carvalho (IF/SP), Marcello S. Nardi (DEPAVE/SVMA Secretaria do Verde e Meio Ambiente da cidade de São Paulo), Leonardo Oliveira (UERJ e UESC)</t>
  </si>
  <si>
    <t>Monicque Silva Pereira (SIMA-SP/CFB), Hélia Maria Piedade (SIMA-SP/CFB), Alcides Pissinatti (CPRJ), Silvia Bahadian Moreira (CPRJ), CPB, Cláudia Igayara (Zoo Guarulhos/AZAB), Adriana Nunes (IMA/SC), Cecília Kierulff (Pri-Matas), Rodrigo Salles de Carvalho (PREA), Marcio Port Carvalho (IF/SP); Carlos Ruiz (UENF), Carla Possamai (MIB).</t>
  </si>
  <si>
    <t>Identificar áreas importantes para controlar populações invasoras de preguiças e primatas – especialmente de Callithrix sp., Sapajus sp. e Leontopithecus chrysomelas –, inclusive híbridos decorrentes de introduções.</t>
  </si>
  <si>
    <t>Zelinda Hirano (FURB), Nandia Xavier (AMLD), Kátia Rancura (FPZSP), Luis Paulo Ferraz (AMLD), Cecília Kierulff (Pri-Matas), Cláudia Igayara (Zoo Guarulhos/AZAB), Samantha Bitencourt (AZAB), Alessandro Antunes da Silva (PREA), Hélia Maria Piedade (SIMA-SP/CFB/DeFau), Leila Weiss (DEPAVE/SVMA Secretaria do Verde e Meio Ambiente da cidade de São Paulo), Marcus Gomes (ICMBio/PARNASO), Vitor Guniel (UNIFESO), Ana Júlia Dutra Nunes (Univille); Ana Cláudia Fandi</t>
  </si>
  <si>
    <t>Interface com objetivo específico de Educação Ambiental</t>
  </si>
  <si>
    <t>Alcides Pissinatti (CPRJ), Cecília Kierulff (Pri-Matas), Carlos Ruiz (UENF), Leila Weiss (DEPAVE/SVMA-SP); REVIS Serra da Estrela (RJ), Fabiano Melo (UFV).</t>
  </si>
  <si>
    <t>Rodrigo Carvalho(PREA) se protificou a fazer o produto da ação. Além dos fatores relacionados ao estabelecimento de novas populações invasoras, é importante realizar uma quantificação e localização desses fatores. Resultado esperado: usar o diagnóstico para ações de mitigação do estabelecimento dessas populações.</t>
  </si>
  <si>
    <t>CPB, Adriana Nunes (IMA/SC), Nicholas (SEMA/PR), Marcelo Coutinho (SEMAD), Rodrigo Carvalho (PREA), Jorge Luiz Nascimento (ICMBio/PARNASO), Gumercindo Lima (UFV), Marcelo Coutinho (SEMAD-MG), Marianna Pinho (INEMA/BA), Fernanda Braga (SEMA-PR), Dilmar Alberto Gonçalves de Oliveira (SIMA-SP/CFB/DeFau), Hélia Maria Piedade (SIMA-SP/CFB/DeFau)</t>
  </si>
  <si>
    <t>Interface com objetivo específico de Educação Ambiental.
Pelo menos em Teresópolis, deve ser realizada uma ação de capacitação (articulação com a Prefeitura de Teresópolis)</t>
  </si>
  <si>
    <t>Marcia Nogueira (RBME), Zelinda Hirano (FURB), Katia Rancura (FPZSP), Nandia Xavier (AMLD), Samantha Bitencourt (SZB), Gastón Giné (UFJF), Sérgio Mendes (INMA), Marianna Pinho (INEMA/BA), Rodrigo Salles de Carvalho (PREA), Alessandro Antunes da Silva (PREA), Hélia Maria Piedade (SMA-SP/CBRN/DeFau); Cristiane Schilbach Pizzutto (FMVZ-USP), Guadalupe Vivekananda (Observatório de Conservação Costeira do Paraná - OC2), Elenise Sipinski (SPVS), José Luís Batista (Ecologic Bike), Ana Júlia Dutra Nunes (Univille), Maurício Forlani (Ampara Animal)</t>
  </si>
  <si>
    <t>interface com objetivo específico de sensibilização</t>
  </si>
  <si>
    <t>Zelinda Hirano (FURB); Alcides Pissinatti (CPRJ); Thaís Guimarães (SIMA-SP/CFB); Adriana Nunes (IMA-SC), Adriana Grativol (AMLD), Claudia Igayara (Zoo Guarulhos/AZAB), Sérgio Mendes (INMA), Helia Maria Piedade (SIMA-SP/CFB/DeFau); Marina G. Bueno (PIBSS/Fiocruz); Eric Thal (DEPAVE/SVMA Secretaria do Verde e Meio Ambiente da cidade de São Paulo); Adriano Pinter dos Santos (SES-SP/SUCEN-DELAB ); Luis Filipe Mucci (SES-SP/SUCEN-DELAB ); Bruno Petri (CRAS PET - Centro de Recuperação de Animais Silvestres do Parque Ecológico do Tietê); José Luiz Catão Dias (FMVZ-USP); Lilian Silva Catenacci (UFPI), Gustavo Henrique Pereira Gonçalves (FURB), Marcio Botelho de Castro (UNB), Marcia Chame (FioCruz), Cristiana Brito (Centro de Pesquisas René Rachou/FioCruz), Daniel Felippi (IPÊ)</t>
  </si>
  <si>
    <t>Alcides Pissinatti (CPRJ/INEA); Leandro Jerusalinsky (ICMBio/CPB); , Marcio Port Carvalho (IF/SP), Zelinda Hirano (FURB), Thaís Guimarães Luiz (SIMA-SP/CFB); Luciana Guerra (DEPAVE/SVMA Secretaria do Verde e Meio Ambiente da cidade de São Paulo); Bruno Petri (CRAS PET); José Luiz Catão Dias (FMVZ-USP); Lilian Silva Catenacci (UFPI), Ana Júlia Dutra Nunes (Univille); Alessandro Romano (MS/SVS), Alcides Pissinatti (CPRJ/INEA), Adriana Nunes (IMA/SC), Adriana Grativol (AMLD), Marina G. Bueno (PIBSS/Fiocruz); Marcello S. Nardi (DEPAVE/SVMA-sp); Paulo Castro (CENP/IEC); Lilian Silva Catenacci (UFPI); Danilo Simonini (UESC), Amanda Peruchi (Projeto Bugio), Julio César de Souza Jr. (Projeto Bugio), Gustavo Henrique Pereira Gonçalves (FURB), Ana Júlia Dutra Nunes (Univille), Daniel Felippi (IPÊ).</t>
  </si>
  <si>
    <t>1. Fazer uma lista do material biológico que é importante coletar com o animal vivo e com o animal morto. Considerar o que é possível para cada espécie, por questão do tamanho (nem sempre é possível coletar amostras para tudo o que é importante): lista do que é importante coletar, mas também uma chave de decisão, para analisar para qual finalidade vai ser destinada a amostra coletada.
2. Realizar uma reunião entre os colaboradores para pensar em conjunto o que é necessário e o que alguém pode estar deixando de fazer.</t>
  </si>
  <si>
    <t>Claudia Igayara (Zoo Guarulhos/AZAB)</t>
  </si>
  <si>
    <t>Alcides Pissinatti (CPRJ/INEA), Zelinda Hirano, (FURB), Carlos Ruiz (UENF), Márcia Jardim (SEMA-RS), José Reck Jr. (Instituto de Pesquisas veterinárias Desidério Finamor (IPVDF)-FEPAGRO), Alessandro Romano (MS/SVS), Thaís Guimarães Luiz (SIMA-SP/CFB); Marina G. Bueno (PIBSS/Fiocruz); Eric Thal (DEPAVE/SVMA-sp); Adriano Pinter dos Santos (SES-SP/SUCEN-DELAB); Luis Filipe Mucci (SES-SP/SUCEN-DELAB); Bruno Petri (CRAS PET); Lilian Silva Catenacci (UFPI), Danilo Simonini (UESC), Gustavo Henrique Pereira Gonçalves (FURB), Gabriela Rezende (IPÊ), Daniel Felippi (IPÊ)</t>
  </si>
  <si>
    <t>Thaís Guimarães Luiz (SIMA-SP/CFB), CPB, Júlio Souza (Projeto Bugio), Alcides Pissinatti (CPRJ/INEA), Adriana Grativol (AMLD), Marcio Port Carvalho (IF/SP), Márcia Jardim (SEMA-RS), Alessandro Romano (MS/SVS), Sérgio Mendes (INMA), Dilmar Alberto Gonçalves de Oliveira (SIMA-SP/CFB/DeFau); Hélia Maria Piedade (SIMA-SP/CFB/DeFau); Marcello; S. Nardi (DEPAVE/SVMA-sp); Adriano Pinter dos Santos (SES-SP/SUCEN-DELAB); Luis Filipe Mucci (SES-SP/SUCEN-DELAB); Paulo Castro (CENP/IEC); Haroldo Furuya (CRAS PET - Centro de Recuperação de Animais Silvestres do Parque Ecológico do Tietê); Danilo Simonini (UESC)</t>
  </si>
  <si>
    <t>Material didático pedagógico e ações de educação elaborados e divulgados/realizados</t>
  </si>
  <si>
    <t>SITUAÇÃO ATUAL DAS AÇÕES - MONITORIA FINAL (2023)</t>
  </si>
  <si>
    <t>1. A compilação, análise e preparação dos dados por todos os atores envolvidos no PCSS precisou de muito tempo. 
2. A equipe do Projeto Bugio enfrentou problemas como: falta de tempo, recursos financeiros e recursos humanos.
3. Atraso no envio das informações inviabilizou a realização das modelagens por falta de tempo hábil e conflito de agenda com outros compromissos dos colaboradores da ação.</t>
  </si>
  <si>
    <t>É possível que o produto de áreas prioritárias para os saguis esteja concluído ainda este ano.</t>
  </si>
  <si>
    <t>Gastón Giné (LEAC-UESC); Zelinda M. B. Hirano (Projeto Bugio/FURB); Luís Paulo Ferraz (AMLD); Gabriela Rezende (IPÊ); Márcia M. A. Jardim; Marianna Pinho (INEMA/BA)</t>
  </si>
  <si>
    <t>Não há informação sobre o andamento da ação. Nem o articulador nem os colaboradores enviaram informações.</t>
  </si>
  <si>
    <t>Mônica Montenegro (ICMBio/CPB); Leonardo Oliveira (UERJ, UESC, Bicho do Mato Instituto de Pesquisa)</t>
  </si>
  <si>
    <t>1. Programa de Manejo Populacional de Alouatta guariba &lt;https://www.gov.br/icmbio/pt-br/assuntos/programas-e-projetos/programa-de-manejo-populacional&gt;
2. Grupos familiares crescendo na CECFAU e no CCSS. Novos recintos no CCSS.</t>
  </si>
  <si>
    <t xml:space="preserve">Rodrigo Carvalho (PREA); Mônica Montenegro (ICMBio/CPB); Leonardo Oliveira (UERJ, UESC, Bicho do Mato Instituto de Pesquisa)
</t>
  </si>
  <si>
    <t>Zelinda M. B. Hirano (Projeto Bugio/FURB); Gabi Rezende (IPÊ); Rodrigo Carvalho (PREA); Mônica Montenegro (ICMBio/CPB); Carlos Ruiz (UENF/AMLD).</t>
  </si>
  <si>
    <t>1. Programa de Manejo Populacional de Alouatta guariba &lt;https://www.gov.br/icmbio/pt-br/assuntos/programas-e-projetos/programa-de-manejo-populacional&gt;
2. Relatório da oficina de elaboração do programa de manejo populacional de L. chrysopygus</t>
  </si>
  <si>
    <t>Rafael Rossato (CPB); Zelinda M. B. Hirano (Projeto Bugio/FURB); 
Gabi Rezende (IPÊ); Rodrigo Carvalho (PREA); Fernanda Tabacow (MIB); Mônica Montenegro (ICMBio/CPB)</t>
  </si>
  <si>
    <t>Rafael Rossato (CPB); Gabriela Rezende (IPÊ); Leonardo Oliveira (UERJ, UESC, Bicho do Mato Instituto de Pesquisa)</t>
  </si>
  <si>
    <t>Não houve nenhuma ação de manejo de muriqui-do-norte no período referente a esta monitoria.</t>
  </si>
  <si>
    <t>Gabriela Rezende (IPÊ); Mônica Montenegro (ICMBio/CPB)</t>
  </si>
  <si>
    <t>Luís Paulo Ferraz (AMLD); Mônica Montenegro (ICMBio/CPB)</t>
  </si>
  <si>
    <t>Zelinda M. B. Hirano (Projeto Bugio/FURB); Luís Paulo Ferraz (AMLD); Marianna Pinho (INEMA/BA); Mônica Montenegro (ICMBio/CPB)</t>
  </si>
  <si>
    <t>1. Houve dificuldade na obtenção de dados de determinadas intituições que mantêm A. guariba.
4. Está havendo problemas de comunicação com studbook keeper internacional de micos-leões-dourados, que parece não estar tendo tempo de se dedicar ao studbook. A studbook keeper do muriqui-do-sul está aposentada.</t>
  </si>
  <si>
    <t>1. Exportações: restrições sanitárias de países importadores</t>
  </si>
  <si>
    <t>Ana Carolina (SEMIL-SP); Mônica Montenegro (ICMBio/CPB)</t>
  </si>
  <si>
    <t>Rodrigo Carvalho (PREA); Zelinda M. B. Hirano (Projeto Bugio/FURB)</t>
  </si>
  <si>
    <t>2.Os problemas enfrentados pela equipe do Projeto Bugio foram: falta de tempo, recursos financeiros e recursos humanos.</t>
  </si>
  <si>
    <t>Não houve avanços em relação à tramitação da "lista pet": nem foi publicada, nem houve mais discussões/colaborações.</t>
  </si>
  <si>
    <t>Uma campanha de conscientização contra a domesticação e aquisição de micos está em fase de elaboração pela AMLD.</t>
  </si>
  <si>
    <t>1. Articulações realizadas
2 Todos os micos foram repatriados e estão disponíveis para o programa de manejo populacional.</t>
  </si>
  <si>
    <t>Luís Paulo Ferraz (AMLD); Zelinda Hirano (Projeto Bugio); Carloz Ruiz (UENF); Mônica Montenegro (ICMBio/CPB)</t>
  </si>
  <si>
    <t>Ação é muito ampla, e talvez não seja possível realizar uma oficina DRA para todas as espécies, já que há diferenças regionais.</t>
  </si>
  <si>
    <t>Claudia Igayara (AZAB); Zelinda Hirano (Projeto Bugio)</t>
  </si>
  <si>
    <t>Silvia Bahadian Moreira (CPRJ/INEA); Mônica Montenegro (ICMBio/CPB)</t>
  </si>
  <si>
    <t>1. Em março deste ano foi realizada a Oficina para Elaboração do Programa de Manejo Populacional do Mico-leão-preto. O documento produzido está em fase final de revisão para submissão ao ICMBio para análise, reconhecimento e publicação do programa.
2. Uma proposta de translocação já foi aprovada pelo GAT e já tem autorização SISBio para dar continuidade às atividades. O manejo está previsto para ser iniciado ainda em 2023, com a translocação de um grupo selvagem para suplementar uma população em risco iminente de extinção no Pontal do Paranapanema.</t>
  </si>
  <si>
    <t xml:space="preserve">Claudia Igayara (AZAB); Zelinda M. B. Hirano (Projeto Bugio/FURB); Mônica Montenegro (ICMBio/CPB)
</t>
  </si>
  <si>
    <t>Várias palestras; várias visitas em escolas; Aurita na Praça em Viçosa; Aurita na Praça em Teresópolis; revisão e reedição de materiais de EA antigos do PCSS; Palestras em UCs;</t>
  </si>
  <si>
    <t>Rodrigo Carvalho (PREA); Zelinda M. B. Hirano (Projeto Bugio/FURB); Nandia Xavier (AMLD)</t>
  </si>
  <si>
    <t>1. A equipe do Projeto Bugio teve dificuldade em acessar os professores da rede municipal de Indaial/SC. A ideia inicial seria que os professores participassem ativamente do processo de produção do Guia, entretanto, não houve resposta da secretaria da educação do município, apesar de inúmeros contatos e reuniões antes da submissão do projeto junto a SBPC.</t>
  </si>
  <si>
    <t>1. Realização de questionário com especialistas em doenças de primatas, especialmente que trabalharam com as amostras de epizootias na última epidemia de Febre Amarela. Composição de matriz com as principais doenças elencadas pelo grupo e campos para preenchimento.</t>
  </si>
  <si>
    <t>Resposta ao questionário, planilha montada com as principais doenças. Ainda falta o preenchimento. Foram enviados também artigos sobre doenças em primatas da Mata Atlântica publicados no último quadriênio.</t>
  </si>
  <si>
    <t>Zelinda M. B. Hirano (Projeto Bugio/FURB); Mônica Montenegro (ICMBio/CPB)</t>
  </si>
  <si>
    <t>1. Projeto submetido ao edital CNPq/MCTI/FNDCT Nº 07/2023 - Desenvolvimento de Ações Estratégicas para Políticas em Biodiversidade no âmbito do Programa de Pesquisa em Biodiversidade (PPBio) com o título "Saúde única e os bugios: estado e cenários relacionados à conservação na Mata Atlântica".</t>
  </si>
  <si>
    <t xml:space="preserve">1. Falta de recursos para a execução do IV Encontro Sul Brasileiro de Primatologia. 
</t>
  </si>
  <si>
    <t xml:space="preserve">1. Artigo "Que bicho é esse?" e jogo físico para uso pela equipe do projeto em escolas; BENCHIMOL, M. et al. ‘QUE BICHO É ESSE?’: UM JOGO DE CARTAS COMO FERRAMENTA PARA O ENSINO DE ECOLOGIA. Ciência em tela, v. 15, 18 p., 2022. Disponível em: http://www.cienciaemtela.nutes.ufrj.br/artigos/15sa2.pdf; http://www.cienciaemtela.nutes.ufrj.br/artigos/15sa2.fig7.pdf
2. Recepção de estudantes de escolas do ensino básico (354 alunos em 2022 - 8 turmas); RELATÓRIO DE VISITAS DAS ESCOLAS AO LEAC - 2022.
3. Placas informativas para a trilha.
5. Jogo de cartas (estilo trunfo) da turma do mico-leão-preto.
6. Posts nas redes sociais do IPÊ, matérias no site do IPÊ, jornais da região do Pontal e outros veículos.
7. Cartilha de Conservação da Fauna Silvestre &lt;http://www.meioambiente.ba.gov.br/arquivos/File/CartilhaConservacaoFaunaBAFinal.pdf&gt;
8. PCSS - Produção de materiais didáticos e educativos, palestras, campanhas, oficinas (Planilha de atividades) </t>
  </si>
  <si>
    <t>1. Tempo e recurso para dar maior visibilidade ao material, incentivando seu uso em escolas 
2. Eventuais cancelamentos de visitas e baixa disponibilidade da equipe 
7. A equipe do Projeto Bugio teve dificuldade em acessar os professores da rede municipal de Indaial/SC. A ideia inicial seria que os professores participassem ativamente do processo de produção do Guia, entretanto, não houve resposta da secretaria da educação do município, apesar de inúmeros contatos e reuniões antes da submissão do projeto junto a SBPC.</t>
  </si>
  <si>
    <t>Rodrigo Carvalho (PREA);
Zelinda M. B. Hirano (Projeto Bugio/FURB); Gabriela Rezende (IPÊ)</t>
  </si>
  <si>
    <t>[AMLD] A Câmara Técnica pretende firmar uma meta de restauração até 2030, quando se encerra a década da restauração da ONU.</t>
  </si>
  <si>
    <t>1. Foi acertado na monitoria de 2022 que será enviado um questionário a ser preenchido por especialistas nas espécies até o final do ano, com informações sobre capacidade de movimentação na matriz (em termos de distância), considerando o grau de permeabilidade desta e a capacidade de dispersão das espéciesfeito; o CPB fornecerá os registros e shapefiles de distribuição das espécies do SALVE; com estas informações, Gabriela Rezende e Leonardo Oliveira realizarão modelagens para indicação das áreas importantes do PAN; em fevereiro será realizada oficina para apresentação dos resultados das modelagens e validação junto ao GAT e colaboradores. 
2. Integrar base de dados do pacto para MA, Bioma pampa (A. g. clamitans), áreas prioritárias da MA (MMA), Mata dos remanescentes (SOS Mata Atlantica). Escala adequada para gestão.</t>
  </si>
  <si>
    <t>Pesquisas científicas com os táxons reaizadas</t>
  </si>
  <si>
    <t>1. Em um bairro da Praia do Forte (Loteamento Quintas do Castelo - Floresta do Aruá, Praia do Forte, Mata de São João, Bahia) está sendo desenvolvido o projeto "Pontes da Vida: protegendo as preguiças-de-coleira no Nordeste do Brasil" coordenado pela "Aruá observação de aves e natureza" e apoiado pelo LEAC-UESC. Através da instalação participativa de pontes de travessia (cordas simples) sobre as ruas e entre quintais, a iniciativa objetiva promover a conectividade do habitat da preguiça-de-coleira, minimizar danos por atropelamentos, promover a sensibilização ambiental dos moradores locais, reduzir a perda de habitat carreada pela expansão urbana e entender a eficácia da implantação de pontes para cumprir tais objetivos. Aproximadamente 12 pontes já foram instaladas, com 5 armadilhas fotográficas e aproximadamente 200 pessoas foram mobilizadas. Os moradores têm participado, ajudando a divulgar (incluindo vídeos e placas), doando e fiscalizando as pontes. 
2. O Projeto Bugio (Zelinda Hirano) foi contatado para dar continuidade no projeto de implantação do corredor ecológico para o bugio-ruivo junto ao Parque Perini em Joinville/SC, que tem sido coordenado pelo Ministério Público de Joinville/SC.
3. Início do monitoramento de fauna pela concessionária Arteris de todas as passagens de fauna instaladas na rodovia BR101 (trecho que atravessa a APA Bacia do Rio São João/Mico-leão-dourado). Concluído o Projeto Connect, de compensação ambiental da Petrobrás relativa aos gasodutos e oleodutos que atravessam a mesma APA, que instalou 6 passagens de fauna copa-a-copa sobre tais empreendimentos lineares. Início da discussão sobre a possível revitalização de ferrovia que atravessa a APA e as REBIOs União e Poço das Antas.
4. O IPÊ, em parceria com a pesquisadora Fernanda Abra (Viafauna), está desenvolvendo um projeto para implantação de passagens aéreas de fauna em duas rodovias (SP-613 e SPV-035) na região do Pontal do Paranapanema. As passagens são complementares ao plano de conectividade previsto para a região, que está sendo feito através da restauração de corredores florestais e conecta os principais fragmentos com ocorrência de mico-leão-preto. O projeto já possui o recurso disponível para uma destas passagens de fauna, que deverá ser implementada ainda em 2023. 
5. Projeto de mestrado em andamento: "Avaliação do uso das pontes de dossel por bugios-ruivos (Alouatta guariba clamitans) em Porto Alegre, RS." O estudo está sendo desenvolvido pela aluna Patrícia Dias no PPG Sistemática e Conservação da Diversidade Biológica (SEMA RS/UERGS) sob orientação de Márcia Jardim e coorientação de Fernanda Z. Teixeira. Neste estudo, a utilização de 10 pontes de dossel para travessia dos bugios foi monitorada através de armadilhas fotográficas. Também foram testados três modelos de pontes de dossel para a espécie em cativeiro em relação ao uso, desempenho e segurança. Após os testes de cativeiro, foram realizados testes quanto à utilização e preferências em vida livre. Os resultados parciais deste trabalho foram apresentados em simpósio no XIX Congresso de Brasileiro de Primatologia. 
6. No período entre agosto de 2022 e abril de 2023 foram instaladas 03 pontes de dossel para travessia de bugios-ruivos (Alouatta g. clamitans), uma em Porto Alegre e duas em Viamão. As atividades foram realizadas de forma voluntária pela equipe do Programa Macacos Urbanos em parceria com as equipes do Museu de Ciências Naturais (SEMA/RS), da Reserva Biológica do Lami José Lutzenberger e do Parque Estadual de Itapuã. Além disso, foi feita uma articulação por essas entidades junto ao Ministério Público Estadual, órgãos de licenciamento (FEPAM-RS) e o Departamento Autônomo de Estradas de Rodagem (DAER) para a instalação de passagens de fauna na ERS 118, que está em processo de alargamento e asfaltamento de trechos no entorno de UCs na região. Foram realizadas duas reuniões e duas vistorias para definir a localização e quantidade de travessias. Estão previstas 9 travessias no trecho que abrange a zona de amortecimento do Parque Estadual de Itapuã e foram propostas mais 9 no trecho da ERS 118 que abrange as zonas de amortecimento da Reserva Biológica do Lami e Refúgio Vida Silvestre São Pedro.
7. Condicionantes da Anuência Prévia para Regularização e Duplicação da BR 101: instalação de passagens de fauna adequadas a cada grupo faunístico nos trechos críticos identificados no EIA, conforme diretrizes do PRIM Infraestrutura Viárias Terrestres (ICMBio, 2018). Implantar passagens de fauna em trechos na região de Ilhéus, Uruçuca e Una, onde ocorre a espécie ameaçada Leontopithecus chrysomelas, e em outros trechos identificados no EIA.</t>
  </si>
  <si>
    <t>1. Projeto "Pontes da Vida" iniciado, com 12 pontes de travessia do tipo "corda simples" instaladas, indicadas com placas informativas e monitoradas com armadilhas fotográficas. Aproximadamente 200 pessoas mobilizadas, doando e fiscalizando as pontes e placas, bem como, ajudando na divulgação. 
2. Desenvolvimento de projeto para implantação de passagens aéreas de fauna em duas rodovias (SP-613 e SPV-035) na região do Pontal do Paranapanema (mico-leão-preto).
3. 1 monitoramento de passagens de fauna em rodovia (BR 101- trecho que atravessa a APA Bacia do Rio São João/Mico-leão-dourado) em andamento;
4. Instalação de 6 passagens de fauna copa-a-copa sobre gasodutos e oleodutos que atravessam a mesma APA Bacia do Rio São João/Mico-leão-dourado;
5. 10 pontes de dossel para bugios foram monitoradas por meio de armadilhas fotográficas;
6. Testados três modelos de pontes de dossel para bugios em cativeiro, em relação ao uso, desempenho e segurança;
7. Instalação de 3 pontes de dossel para travessia de bugios-ruivos, uma em Porto Alegre e duas em Viamão;
8. Articulação junto ao Ministério Público Estadual, órgãos de licenciamento (FEPAM-RS) e o Departamento Autônomo de Estradas de Rodagem (DAER) para a instalação de passagens de fauna na ERS 118 (bugio-ruivo).
9. Instalação de passagens de fauna (adequadas a cada grupo faunístico nos trechos críticos identificados no EIA) colocadas como condicionantes da Anuência Prévia para Regularização e Duplicação da BR 101 na Bahia.</t>
  </si>
  <si>
    <t>A compilação, análise e preparação dos dados por todos os atores envolvidos precisou de muito tempo.</t>
  </si>
  <si>
    <t>1. PCSS - A compilação, análise e preparação dos dados por todos os atores envolvidos precisou de muito tempo. 2. Os problemas enfrentados identificados pelo Projeto Bugio foram falta de tempo, recursos financeiros e recursos humanos.</t>
  </si>
  <si>
    <t>1. Foi submetido um projeto para o edital CNPq/MCTI/FNDCT Nº 07/2023 com a participação de várias instituições colaboradoras do PAN - Desenvolvimento de Ações Estratégicas para Políticas em Biodiversidade no âmbito do Programa de Pesquisa em Biodiversidade (PPBio) com o título "Saúde única e os bugios: estado e cenários relacionados à conservação na Mata Atlântica". 
2. Protocolos de manejo para liberação de Alouatta na natureza estão em elaboração, e incluem a avaliação sanitária dos animais.</t>
  </si>
  <si>
    <t>1. Em elaboração Termo de Compromisso entre ICMBio e Associação de Mulheres Produtoras de Cataia visando a extração de folhas de cataia (Pimenta pseudocaryophyllus) para produção do chamado whisky caiçara. 
2. Formação de Grupo de Trabalho para implementação do Conselho Gestor unificado das UCs do NGI Antonina-Guaraqueçaba.</t>
  </si>
  <si>
    <t xml:space="preserve">1. Publicação de jogo sobre mamíferos da Mata Atlântica no sul da Bahia. Inclui informações sobre 3 primatas (Sapajus xanthosternos, Alouatta guariba e Leontopithecus chrysomelas) e a preguiça-de-coleira (Bradypus torquatus).
2. Recepção de estudantes de instituições de ensino fundamental e médio da região sul da Bahia no Espaço "Universo preguiça: na trilha de uma espécie ameaçada". Trata-se de um espaço montado semanalmente no Lab. de Ecologia Aplicada à Conservação (LEAC) da UESC para recepcionar estudantes no intuito de sensibilização ambiental, incluindo aspectos relacionados à preguiça-de-coleira (Bradypus torquatus), apresentando as principais características, ameaças e ações de conservação. Em 2022, 88 instituições, públicas e privadas, visitaram o LEAC, totalizando 354 estudantes entre 9 e 18 anos.
3. Estruturação de conteúdo e implementação da "Trilha do Mico-leão-preto" no Parque Estadual do Morro do Diabo (FF-SP). A trilha será replicada em outras UCs com presença da espécie.
4. "Semana do Mico-leão-preto" (fevereiro/2023) aconteceu em diversas UCs do estado de São Paulo, com programação exclusiva abordando a importância da espécie pelos monitores ambientais da Fundação Florestal/SP. Em Teodoro Sampaio, o IPÊ atuou em parceria com a FF-SP para o desenvolvimento das atividades no PE Morro do Diabo e locais públicos da cidade.
5. Elaboração e distribuição de um jogo de cartas (estilo trunfo) do mico-leão-preto e outras espécies da fauna regional, para as escolas do Pontal do Paranapanema.
6. Conteúdo mensal veiculado nas mídias sociais, digitais e impressas sobre o mico-leão-preto, sob coordenação da assessoria de comunicação do IPÊ.
7. Foi inaugurado o Parque Ecológico Mico-leão-dourado, espaço de sensibilização ambiental e compartilhamento das ações de conservação implementadas pela AMLD e parceiros locais. A abertura ao público ampliou todas as atividades de sensibilização já realizadas pela AMLD ao longo dos 30 anos de existência da organização. O parque agora permite a realização de visita de escolas, grupos focais e ecoturistas de forma organizada. Foi instalado Centro de Visitantes com duas exposições: a primeira em painéis, "O Mico-Leão é aqui" destaca todos os primatas ameaçados de extinção na Mata Atlântica e conta a história do esforço de conservação do Mico-Leão-Dourado. A segunda exposição, que está sendo inaugurada, a "Casa do Mico" é mais lúdica, falando da espécie, comportamentos, hábitos alimentares etc. em uma antiga baia de cavalos da fazenda sede da AMLD. A visita percorre ainda áreas de restauração florestal (com a visita a uma torre de 15 metros que permite visão panorâmica da área plantada) e um mirante que facilita a observação do viaduto de fauna construído sobre a rodovia BR-101, que deve facilitar a conexão da paisagem. Na visita o estudante/turista conhece o trabalho de agroecologia em uma área destinada às práticas de sistemas agroflorestais. As trilhas permitem ao visitante ver o mico-leão-dourado em visitas guiadas sob orientação de um rígido protocolo técnico, como o envio antecipado de comprovantes de vacina. 
8. O Projeto Bugio desenvolveu o Projeto SBPC vai à escola “Capacitação de professores e produção de guia para utilização de material de Educação Ambiental produzido pelo Projeto Bugio” foi finalizado. O projeto teve como objetivo capacitar professores do ensino infantil e do ensino fundamental 1 da rede municipal; professores de ciências do ensino fundamental 2; professores de Biologia do ensino médio da rede municipal de ensino da cidade de Indaial a utilizar o material desenvolvido pelo Projeto Bugio com os estudantes da rede municipal de Indaial/SC. Foram atendidos 260 estudantes neste projeto. Aproximadamente 500 pessoas, entre adolescentes, adultos e crianças foram atendidos em ações na comunidade para conscientização sobre educação ambiental relacionada ao tráfico, uso, caça e apanha de animais silvestres e com relação aos impactos dos animais domésticos.
9. O INEMA-BA lançou a Cartilha de Conservação da Fauna Silvestre do Estado da Bahia como objetivo de sensibilizar e orientar a sociedade sobre a conservação e importância dos animais para o ecossistema e como contribuir para a redução das ameaças sobre as espécies. A produção contou com apoio do WWF, através do Projeto GEF Pró-Espécies. 
10. Contratação de um projeto, pela Fundação Florestal, de monitoramento, avaliação de saúde e educação ambiental direcionado à espécie L. caissara na área do Parque Estadual do Lagamar de Cananeia. Duração do projeto: 36 meses.
11. Para a espécie Alouatta guariba clamitans foram realizadas 06 oficinas de construção de pontes de dossel pelo Programa Macacos Urbanos (PMU)-UFRGS e equipe do Museu de Ciências Naturais (MCN/SEMA-RS) entre agosto de 2022 e junho de 2023 no Rio Grande do Sul. Destas, três foram direcionadas a estudantes de ensino fundamental e médio em escola pública estadual (EMEF Frei Pacífico), municipal (EEEM Genésio Pires), ambas no distrito de Itapuã, Viamão, e em escola privada (Colégio Santa Dorotéia) em Porto Alegre. As demais oficinas foram realizadas em eventos para alunos de graduação e pós graduação. Em novembro de 2022, para alunos de mestrado do curso em Sistemática e Conservação da Diversidade Biológica (UERGS/SEMA-RS) no evento “Diálogos sobre Biodiversidade, Ciência e Conservação” no Jardim Botânico (SEMA-RS). Em junho de 2023, para alunos de biologia e veterinária da UFRGS na Semana do Meio Ambiente em Porto Alegre e para alunos da UFSM no Parque Municipal Natural dos Morros em Santa Maria. Esta última foi organizada pela pesquisadora Vanessa Fortes e ministrada pela equipe do PMU. Entre maio e junho de 2023, houve a participação da equipe do PMU em 02 eventos voltados a comunidade: a 9a Festa da Biodiversidade no centro de Porto Alegre e o evento “UFRGS Portas Abertas”, nos quais houve a divulgação de informações e materiais sobre bugios-ruivos. Por fim, dentro do contexto do projeto de extensão “Corredores Ecológicos e o Bugio-ruivo em Porto Alegre” desenvolvido pelo Grupo Viveiros Comunitários (GVC/UFRGS) e PMU, com orientação do Prof Paulo Brack, foi realizado um minicurso de viveirismo comunitário no Espaço Madre Tierra, no bairro Lami, Porto Alegre. Durante todas as oficinas, palestras e eventos foram abordados temas sobre a importância da Biodiversidade, ecologia e conservação de bugios-ruivos e discussão sobre as principais ameaças à espécie na região.
12. O PCSS/CCSS firmou um convênio com a Prefeitura de São José dos Campos com os objetivos de localizar, identificar e quantificar os saguis existentes nas áreas urbanas do Município, e propor e executar ações de manejo, produzir materiais de comunicação para sensibilização dos moradores quanto à importância de proteção dos primatas nativos;
13. O PCSS/PREA tem um projeto de 1,5 anos, de 200.000,00 aprovado pela Prefeitura de Teresópolis (Fundo Mun. de Proteção Ambiental), cujas ações se concentraram no PNMMT e nas comunidades do seu entorno, com os seguintes resultados em EA no 1o Semestre: Diagnótico de conhecimento; 22 escolas contactadas, ações de EA em 9 escolas, 7 escolas participantes do projeto, 515 alunos atingidos e de 183 pais e funcionários de escolas; 7 escolas foram ao PNMMT e participaram de ações de EA atingindo 178 alunos e 26 funcionários; 4 realizações do "Aurita na Praça";
14. Foi criada a conta no Instagram @auritaeduca e a página no Facebook @educandocomoaurita, e a movimentação principal é realizada na página do Instagram, que já conta com mais de 540 seguidores, em sua maioria do município de Teresópolis; 4 voluntários estão trabalhando e sendo formados; a Brinquedoteca do Aurita no PNMMT está sendo montada e já consta com vários materiais (revista para colorir; dedoches; jogo da memória; jogo de dominó; 3 quebras cabeças tradicionais; 4 quebra cabeças geométricos; jogo trilha do Aurita; fantoche de meia; boneco articulado do Aurita; pranchas de identificação); 1 vídeo informativo sobre incêndios ambientais; 1 ação do projeto fora de Teresópolis em Corderio/RJ onde houve um encontro com o Sec. do MA que prometeu aumentar os esforços de replantio na APA local.
15. Ciclo de palestras sobre a conservação do MLP nas escolas publicas nos municipios da regiao do Pontal do Paranapanema promovido pelo IPÊ.
</t>
  </si>
  <si>
    <t>Zelinda Hirano (Projeto Bugio); Mônica Montenegro (ICMBio/CPB); Gabriela Rezende (IPÊ)</t>
  </si>
  <si>
    <t>Camila Righetto Cassano (LEAC-UESC) 7. Projeto Bugio/FURB/Zelinda M. B. Hirano; Luís Paulo Ferraz (AMLD); Edson Montilha (FF); Márcia Jardim (FZB); Gabriela Rezende (IPÊ)</t>
  </si>
  <si>
    <t xml:space="preserve">Luís Paulo Ferraz (AMLD); Gabriela Rezende (IPÊ); Rafael Rossato (ICMBio/CPB); Leonardo Oliveira (UERJ, UESC, Bicho do Mato Instituto de Pesquisa); Fabiano Melo (UFV)
</t>
  </si>
  <si>
    <t>Gabriela Rezende (IPÊ); Marianna Pinho (INEMA/BA); Mônica Montenegro (ICMBio/CPB); Leonardo Oliveira (UERJ, UESC, Bicho do Mato Instituto de Pesquisa); Márcia M. A. Jardim (FZB)</t>
  </si>
  <si>
    <t>Rafael Rossato (ICMBio/CPB); Rodrigo Carvalho (PREA); Cecília Pessutti (AZAB); Mônica Montenegro (ICMBio/CPB); Zelinda M. B. Hirano.(Projeto Bugio/FURB);</t>
  </si>
  <si>
    <t>Rodrigo Carvalho (PREA); Fabiano Melo (UFV)</t>
  </si>
  <si>
    <t>Zelinda M. B. Hirano (Projeto Bugio/FURB); Nandia Xavier (AMLD); Cauê Monticelli (CECFAU/SEMIL-SP)</t>
  </si>
  <si>
    <t>Gastón Giné (LEAC-UESC); Gabriela Rezende (IPÊ); Márcia M. A. Jardim (FZB); Rodrigo Carvalho (PREA); Edson Montilha (FF); Waldney Martins (UNIMONTES); Mônica Montenegro (ICMBio/CPB); Leonardo Oliveira (UERJ, UESC, Bicho do Mato Instituto de Pesquisa); Laurence Culot (UNESP); Fabiano Melo (UFV); Luiz Paulo Ferraz (AMLD)</t>
  </si>
  <si>
    <t>É possível que o produto de áreas de ocorrência e ocupação para os saguis esteja concluído ainda este ano.</t>
  </si>
  <si>
    <t xml:space="preserve">Luís Paulo Ferraz (AMLD); Gabriela Rezende (IPÊ); Leonardo Oliveira (UERJ, UESC, Bicho do Mato Instituto de Pesquisa); Maurício Talebi (UNESP); Zelinda M. B. Hirano (Projeto Bugio/FURB)
</t>
  </si>
  <si>
    <t>1. Envio de 4 propostas de criação e 1 ampliação de UCs pelo CPB à COCUC/ICMBio;
2. Proposta de ampliação da ESEC Mico-leão-preto no Pontal, do Paranapanema/SP, enviada e sendo articulado pelo IPÊ junto ao ICMBio
3. Criação de 4 RPPNs na Bahia: Portaria SEMA Nº 65, 18/11/2022; Portaria SEMA Nº 66, 21/11/2022; Portaria SEMA Nº 26, 17/04/2023; Portaria SEMA Nº 27, 17/04/2023; Portaria SEMA Nº 28, 17/04/2023)
5. PORTARIA IEF Nº 07, DE 19 DE JANEIRO DE 2023. &lt;http://www.siam.mg.gov.br/sla/download.pdf?idNorma=56723&gt;.</t>
  </si>
  <si>
    <t>1. Implementação de 10 UCs: Rebios Poço das Antas e União, APA Rio São João/MLD, RPPN Parque Ecológico Mico-Leão-Dourado, Parque Estadual do Morro do Diabo, PARNA do Descobrimento, PARNA do Alto Cariri, PARNA do Iguaçu, RPPN Entre Rios e Olavo Egydio Setúbal..</t>
  </si>
  <si>
    <t>Os principais gargalos da restauração, além dos altos custos, são a questão socioambiental e socioeconômica.</t>
  </si>
  <si>
    <t>1. A restauração precisa ser vista de forma mais ampla. Uma das principais questões é a priorização de áreas. É preciso fazer essa priorização e indicar as áreas prioritárias para a restauração, além da necessidade de se conhecer melhor o processo de regeneração natural e regeneração assistida: plantar árvores é a forma mais cara e menos eficiente de restauração.
2. Concentrar esforços para manter os corredores que já existem ou estão planejados</t>
  </si>
  <si>
    <t>1. Previsão de envio ao ICMBIO da proposta da criação da RPPN Parque Ecológico Mico-Leão-Dourado ainda este ano.
2.Importância de monitorar toda a iniciativa de criação de UC ou RPPN, seja essa iniciativa diretamente relacionada ao PAN ou não, para acompanhar e auxiliar no andamento.</t>
  </si>
  <si>
    <t>1. Preço e funcionamento das armadilhas fotográficas, tem dificultado o monitoramento das pontes e retorno para a comunidade mobilizada; 2. Conscientização das pessoas/empreendimentos da importância da implementação do corredor ecológico.
6. Apesar da atuação do Ministério Público e órgão estadual de licenciamento, a elaboração e instalação de pontes depende de recursos financeiros disponíveis para contratação de serviços pelo órgão responsável pela rodovia. Além disso, a licitação e demais processos burocráticos para a execução dos serviços são complexos, levando muito tempo para ser concluídos. O alargamento da rodovia foi extenso e incluiu a remoção de diversas árvores altas na beira das rodovias, inclusive de figueiras, que são muito utilizadas pelos bugios. O asfaltamento vai aumentar o fluxo e velocidade de veículos em uma área que corta as principais áreas de mata nativa remanescentes em Porto Alegre e Viamão e que abriga as maiores populações de bugios-ruivos na região;
Necessidade de uma carta de doação assinada pela prefeitura para implementar a passagem de fauna. O recurso para a manutenção, mas não conseguem implementar por causa dessa questão com a prefeitura.</t>
  </si>
  <si>
    <t>Rodrigo Carvalho (PREA);
Luís Paulo Ferraz (AMLD);
Fabiano Melo (UFV)</t>
  </si>
  <si>
    <t>1. No estado de SP,a tendência é facilitar o processo de licenciamento. Então vai ser muito difícil qualquer iniciativa de inclusão de protocolos mínimos nos processos de licenciamento.
2. No RS existe uma certa abertura por parte dos órgãos licenciadores. Eles as vezes procuram um apoio ou informação; então se existissem alguns protocolos mínimos seria uma referência que poderia ajudar.
3. Sugestão: existem condicionantes ambientais que cobram propostas de planos de conservação para espécies ameaçadas de extinção, incluindo espécies alvos desse PAN. Como normalmente essas propostas vem de processo concorrencial, corre o risco de não serem efetivas. Essas propostas poderiam, pelo menos,ser encaminhadas para avaliação pelos membros do GAT para ajustes quando necessário.</t>
  </si>
  <si>
    <t>Zelinda M. B. Hirano (Projeto Bugio/FURB); Marcia Jardim (FZB)</t>
  </si>
  <si>
    <t>1. O Projeto Bugio detectou que uma dificuldade enfrentada foi a aceitação do empreendimento para a melhoria dos procedimentos e proteção da fauna. 
2. RS: Apesar de inúmeras reuniões e envio das solicitações com informações detalhadas sobre a localização exata dos acidentes e diagnóstico dos problemas nas redes com as providencias a serem tomadas, a empresa de energia não tem atendido as demandas ou atende apenas parcialmente e com muita morosidade, o que muitas vezes implica em acidentes recorrentes nos mesmos locais.
3.Todos os novos cabos de energia são multiplexados, mas é preciso substituir os antigos. A substituição dos cabos tem um custo alto, por isso tem se dado preferência para fazer podas e colocar pontes, ao invés de substituir. É necessário uma regulamentação para isso.
4. RS: colocam os cabos multiplexados mas não fazem direito a conexão deles com os postes, então alguns animais continuam sendo eletrocutados nessa junção do cabo com o poste.</t>
  </si>
  <si>
    <t xml:space="preserve">1. Todos os os estados precisam ter conhecimento das diretrizes que estão sendo propostas, para então cobrar a sua implementação. É necessário uma maior divulgação das diretrizes já existentes.
2. Projeto Bugio entrou com uma ação para que as empresas de energia se responsabilizem pelos custos para a manutenção dos animais eletrocutados nos CETAS/cativeiro. 
3. OEMAs devem entrar em contato e negociar com as companhias elétricas de seus estados para que parte do recurso que a ANEL investe seja utilizado para a manutenção dos indivíduos eletrocutados em cativeiro.
4. Recomendação do PAN para essas mitigações serem feitas na região de Barreiro Rico.
5. Realizar reunião com todos os estados para apresentação das diretrizes já existentes e, em seguida, enviar o relatório da CELESC para a ANEL. 
</t>
  </si>
  <si>
    <t xml:space="preserve">1. Saguis-da-serra: A compilação, análise e preparação dos dados por todos os atores envolvidos precisou de muito tempo.
</t>
  </si>
  <si>
    <t>Chaves de decisão</t>
  </si>
  <si>
    <t>1. É possível que o protocolo de manejo dos saguis esteja concluído ainda este ano.
2. A ação foi considerada não concluída porque não existem protocolos em andamento para Callicebus e Sapajus.</t>
  </si>
  <si>
    <t xml:space="preserve">A ação foi considerada não concluída porque não contemplou todas as espécies. </t>
  </si>
  <si>
    <t xml:space="preserve">A ação foi considerada roxa porque não contemplou todas as espécies. </t>
  </si>
  <si>
    <t>Não existem dados para todas as espécies.</t>
  </si>
  <si>
    <t>Projeto CELESC (desde a monitoria passada)</t>
  </si>
  <si>
    <t>1. A Ação foi considerada não concluída porque a translocação prevista ainda não foi realizada.
2. Finalizar a publicação do PMP MLP para garantir continuidade das ações de manejo necessárias.</t>
  </si>
  <si>
    <t>1. Como não houve a translocação prevista, a ação não foi considerada concluída, mas foi considerada roxa porque houve a proposta e as ações de vacinação, que podem ser consideradas como manejo.</t>
  </si>
  <si>
    <t>Luís Paulo Ferraz (AMLD); Mônica Montenegro (ICMBio/CPB); Marianna Pinho (INEMA)</t>
  </si>
  <si>
    <t>Guia de Orientação para o Manejo de Espécies Exóticas Invasoras em Unidades de Conservação Federais &lt;https://bit.ly/guiamanejo&gt;;
Lista Estadual de Espécies Exóticas Invasoras do Estados da Bahia - Portaria SEMA/INEMA Nº 051/2023 de 30 de maio de 2023 - http://www.inema.ba.gov.br/wp-content/files/PORTARIA_SEMA_INEMA_051_2023_Lista_espcies_exticas_invasoras.pdf</t>
  </si>
  <si>
    <t>É possível que o produto esteja concluído ainda este ano.
Incluir o Sérgio Mendes dentre os colaboradores do PCSS.</t>
  </si>
  <si>
    <t>Embora tenhamos tido enormes avanços na EA,  ainda é desejável um integração e sistematização mais completa o que pode resultar em uma diminuição de redundâncias, maior velocidade na multiplicação das ações e mais confiabilidade e penetração dos produtos (pelas escolas e secretarias de MA e de Educação).</t>
  </si>
  <si>
    <t>Chave de decisão e protocolos</t>
  </si>
  <si>
    <t>Áreas identificadas pelo PCSS: banco de dados e mapas</t>
  </si>
  <si>
    <t xml:space="preserve">Rodrigo Carvalho (PREA); Mônica Montenegro (ICMBio/CPB); Zelinda M. B. Hirano (Projeto Bugio/FURB); Fabiano Melo (UFV)
</t>
  </si>
  <si>
    <t>Protocolos finalizados e projetos em andamento</t>
  </si>
  <si>
    <t xml:space="preserve">1. O PCSS (através do PREA) aprovou projeto de Educação Ambiental (com 2 anos duração e financiado pelo CSN/RJ) para ser elaborado e executado em parceria com a REBIO Tinguá/ RJ. O projeto prevê etapas de treinamento e consolidação de conhecimentos dos servidores da REBIO Tinguá.
2. Articulação feita em interface com o poder público municipal (prefeituras) e atores locais para a publicação das leis municipais relatadas na ação 1.7. Isso foi feito na região do alto e médio Rio Doce e entorno do Parque Estadual Sete Salões (MG), e em Teresópolis (RJ). </t>
  </si>
  <si>
    <t>Projetos em execução e sensibilização do poder público municipal de vários municípios.</t>
  </si>
  <si>
    <t xml:space="preserve">1. Estruturas de fiscalização ambiental na região da Bacia do Rio São João são insuficientes;
2.Aumento de casos de criação ilegal e tráfico, principalmente de mico-leão-dourado; 
3. Intensificação da atividade de caça no PE Carlos Botelho no governo passado: articulação pouco efetiva com a Polícia Ambiental na região do PE Carlos Botelho </t>
  </si>
  <si>
    <t>Importância de um movimento central, uma comunicação direta do ICMBio com a PF, de forma paralela a movimentos locais (190, boletim de ocorrência, linha verde, órgãos locais de gestão e fiscalização de fauna). A comunicação de ocorrência pontual poderia chegar por duas vias: a comunicação local e por uma via central.</t>
  </si>
  <si>
    <t>1. Foi elaborado um "Guia de capacitação de professores para utilização do material de Educação Ambiental produzido pelo Projeto Bugio/CEPESBI".
2. Postagens publicadas em redes sociais.</t>
  </si>
  <si>
    <t>1. Baixo retorno de respostas por parte dos pesquisadores e colaboradores da ação consultados. Porém, o formulário não foi enviado a todos os colaboradores da ação.
2. Pouco retorno dos resultados das análises pelos laboratórios (pesquisadores enviam material mas não recebem resultados). Por exemplo, não existe uma plataforma que disponibilize essa informação do desfecho dos resultados dos LACENs.</t>
  </si>
  <si>
    <t>1. Importante articular com equipe do Sissgeo para ver se os campos pensados estão de acordo com o sistema.
2. Ter no banco de dados as informações dos locais onde ocorreram surtos, para que a troca de ideias entre os pesquisadores ocorra de forma mais direta.
3. Para situações atípicas, diversas dos protocolos pestabelecidos para raiva e febre amarela, é importante criar uma rede de laboratórios colaboradores.</t>
  </si>
  <si>
    <t>Os problemas enfrentados foram falta de tempo, recursos financeiros e recursos humanos mas, principalmente, falta de articulação.</t>
  </si>
  <si>
    <t>1. Descrição do projeto e tempo curto para sua elaboração.
2. A rotatividade de pessoas nos órgãos prejudica a aplicação dos protocolos e a manutenção de pessoas treinadas.</t>
  </si>
  <si>
    <t>1. Incluir no protocolo de necropsia recomendação para se preservar ao máximo (dentro do possível) as peles e ossos, que poderão ser depositados em coleções científicas e/ou didáticas.
2 Zelinda Hirano vai compartilhar um protocolo de necropsia para os colaboradores irem fazendo contribuições nele, incluindo técnicas para preservaçãõ da carcaça para outros fins. É importante que o documento indique quais as pessoas e instituições de referência em cada região, e as espécies prioritárias.
3. Elaborar capítulo voltado para coleta de outras amostras (que não febre amarela) no guia de epizootias em primatas que está para sair pelo Ministério da Saúde.</t>
  </si>
  <si>
    <t>1. Obtenção da vacina junto ao Ministério da Saúde, que demandou um esforço de mais de um ano de solicitações, explicações e sensibilização do MS, resultando na emissão do parecer técnico n. 4/2022 (específico para os animais de SC) pela Coordenação Geral de Vigilância em Arboviroses autorizando a obtenção de vacinas para os bugios.
2. Soroconversão não foi observada nos animais vacinados em Ribeirão Preto.</t>
  </si>
  <si>
    <t>Articular o fortalecimento da gestão das UCs com ocorrência do mico-leão-de-cara-preta, especialmente o PARNA de Superagui</t>
  </si>
  <si>
    <t>GT formado para implementação do Conselho Gestor do complexo de UCs</t>
  </si>
  <si>
    <t>1. Instituto Pró-Muriqui está em vias de extinção por falta de financiamentos</t>
  </si>
  <si>
    <t>1. Projeto submetido ao edital PAEP/CAPES (2023), intitulado " IV Encontro Sul Brasileiro de Primatologia".
2. Obtenção de financiamentos de diversas fontes para diversos projetos de colaboradores do PAN.</t>
  </si>
  <si>
    <t>1.O Projeto Bugio, sob a coordenação da prof. Zelinda Hirano, submeteu projeto no edital Capes Paep, com o objetivo de organizar um evento para congregar os pesquisadores que estudam os primatas do sul do Brasil espécies alvo do PAN e promover a divulgação das ações do Pan entre os profissionais e futuros profissionais. Além disso, pensou-se em organizar uma capacitação para notificação de doenças em PNHs de interesse humano. O projeto foi aprovado, mas a Capes informou que não tinha os recursos. O projeto será submetido à FAPESC e ao CNPq.
2. CGARBO/MS realizou treinamento na PB e no RN. Na PB treinamento sobre o SISSGEO e no RN um treinamento mais completo, incluindo SISSGEO, coleta de amostras, etc.</t>
  </si>
  <si>
    <t>Treinamentos realizados pela CGARBO/MS</t>
  </si>
  <si>
    <t>Falta de financiamento</t>
  </si>
  <si>
    <t>1. Zelinda Hirano (Projeto Bugio/FURB); Alessandro Romano (CGARBO/MS)</t>
  </si>
  <si>
    <t>Palestra em mesa-redonda</t>
  </si>
  <si>
    <t>Mesa-redonda sobre saúde única, no evento Macaqueando nas Redes 2, com a participação do Alessandro Romano (CGARBO/MS)</t>
  </si>
  <si>
    <t>1. Eventos/treinamentos realizados pelo grupo do PCSS.
2. Projetos em desenvolvimento em Po rto Seguro/Arraial D'Ajudae em Caratinga</t>
  </si>
  <si>
    <t>Rodrigo Carvalho (PREA); Gabriela Rezende (IPÊ); Faabiano Melo (UFV).</t>
  </si>
  <si>
    <t>Foi iniciado estudo sobre os fatores/causas/impactos/mitigações relacionados ao assunto.</t>
  </si>
  <si>
    <t>Dificuldade para determinar limites temporais para a questão proposta (Ex. considerar o início antes ou depois da chegada da febre amarela).</t>
  </si>
  <si>
    <t>O PAN sempre se posicionou e participou de ações (Campanhas, seminários, elaboração de documentos técnicos, ações de sensibilização, lives, etc), quando necessário (vide monitorias anteriores).</t>
  </si>
  <si>
    <t xml:space="preserve">1. Projeto de restauração do IPÊ sendo implementado: 2. 860 ha de corredores florestais restaurados pelo IPÊ, conectando populações de mico-leão-preto na região do Pontal do Paranapanema.
2. Projeto de conectividade da AMLD sendo implementado: plantio mantido sobre o Viaduto Vegetado (BR101 km218 - RJ)
</t>
  </si>
  <si>
    <t>Dificuldade/pouco envolvimento  dos colaboradores e  articulador com o PAN</t>
  </si>
  <si>
    <t xml:space="preserve">Autorizações de transporte emitidas
</t>
  </si>
  <si>
    <r>
      <t xml:space="preserve">2. COLAS-ROSAS, P. F. et al. First record of the southern muriqui (Brachyteles arachnoides) in the state of Minas Gerais, Brazil. Primates, v. 64, n. 4, p. 415–419, 1 jul. 2023. Doi: https://doi.org/10.1007/s10329-023-01071-y.
3. MUREB, L.S. ; ROCHA-SANTOS, L.; CASSANO, C. R.; LOPES, G.S ; ROSA, B.; MIRANDA, F.R. ; MIRANDA, C.R.R. ; GINÉ, G.A.F. Tree diversity mediates individual diet specialization of the maned sloth (Bradypus torquatus). MAMMALIAN BIOLOGY, v. 103, p. 145-159, 2023.
LOPES, G.S.; CASSANO, C. R.; MUREB, L.S. ; MIRANDA, F.R.; CRUZ-NETO, A.P. ; GINÉ, G. A. F. Combined effect of ambient temperature and solar radiation on maned sloths' behaviour and detectability. AUSTRAL ECOLOGY, p. aec.13377, 2023. https://doi.org/10.1111/aec.13377
GINÉ, G.A.F.; MUREB, L.S. ; CASSANO, C.R. Feeding ecology of the maned sloth (Bradypus torquatus): Understanding diet composition and preferences, and prospects for future studies. AUSTRAL ECOLOGY, v. 47, p. 1124-1135, 2022.
Trabalhos apresentando no XIX Congresso Brasileiro de Primatologia:
REZENDE, G. C. et al. Activity budget and daily cycle of black lion tamarins (Leontopithecus chrysopygus) from remote monitoring using accelerometers. In: Congresso Brasileiro de Primatologia, 2022, 19, Sinop/MT. Anais [...]. Sinop/MT: Sociedade Brasileira de Primatologia, 2022.
CIBIM, C. F. C. et al. Avaliação da qualidade do habitat para micos-leões-pretos (Leontopithecus chrysopygus) em fragmentos florestais de distribuição atual e potencial. In: Congresso Brasileiro de Primatologia, 2022, 19, Sinop/MT. Anais [...]. Sinop/MT: Sociedade Brasileira de Primatologia, 2022.
RUBIÃO, E. C. N. et al. Registros do mico-leão-dourado (Leontopithecus rosalia) na Região Metropolitana do Estado do Rio de Janeiro. In: Congresso Brasileiro de Primatologia, 2022, 19, Sinop/MT. Anais [...]. Sinop/MT: Sociedade Brasileira de Primatologia, 2022.
BRANDÃO, F. et al. MÉTODOS DE DETECÇÃO DE MURIQUIS-DO-SUL (BRACHYTELES ARACHNOIDES) COM USO DE DRONE. In: Congresso Brasileiro de Primatologia, 2022, 19, Sinop/MT. Anais [...]. Sinop/MT: Sociedade Brasileira de Primatologia, 2022.
REZENDE, C. et al. USO DE DRONE PARA DETECÇÃO, CONTAGEM E CLASSIFICAÇÃO SEXO/ETÁRIA DE MURIQUIS-DO-SUL (BRACHYTELES ARACHNOIDES). In: Congresso Brasileiro de Primatologia, 2022, 19, Sinop/MT. Anais [...]. Sinop/MT: Sociedade Brasileira de Primatologia, 2022.
GUIMARAES-LOPES, V. P. et al. Refugiados no seu próprio território: Callithrix aurita está condenado pela dominação híbrida em um dos últimos maiores remanescentes de Mata Atlântica?. In: Congresso Brasileiro de Primatologia, 2022, 19, Sinop/MT. Anais [...]. Sinop/MT: Sociedade Brasileira de Primatologia, 2022.
PACHECO, F. S. et al. Fatores ambientais e distribuição geográfica do sagui-da-serra, </t>
    </r>
    <r>
      <rPr>
        <i/>
        <sz val="12"/>
        <rFont val="Calibri"/>
        <family val="2"/>
        <scheme val="minor"/>
      </rPr>
      <t>Callithrix flaviceps</t>
    </r>
    <r>
      <rPr>
        <sz val="12"/>
        <rFont val="Calibri"/>
        <family val="2"/>
        <scheme val="minor"/>
      </rPr>
      <t xml:space="preserve"> (Thomas, 1903). In: Congresso Brasileiro de Primatologia, 2022, 19, Sinop/MT. Anais [...]. Sinop/MT: Sociedade Brasileira de Primatologia, 2022.
GUIMARAES, C. R. There's something out there waiting for us: drones with thermal cameras as revolutionary tools in population monitoring. 2023. 31 f. Dissertação (Mestrado Biologia Animal) - Universidade Federal de Viçosa, Viçosa. 2023. https://doi.org/10.47328/ufvbbt.2023.367;
LIMA, M. Variação e multidimensionalidade no uso do espaço em muriquis-do-norte (</t>
    </r>
    <r>
      <rPr>
        <i/>
        <sz val="12"/>
        <rFont val="Calibri"/>
        <family val="2"/>
        <scheme val="minor"/>
      </rPr>
      <t>Brachyteles hypoxanthus</t>
    </r>
    <r>
      <rPr>
        <sz val="12"/>
        <rFont val="Calibri"/>
        <family val="2"/>
        <scheme val="minor"/>
      </rPr>
      <t>. 2023. 118 f. Tese (Programa de Pós-Graduação  em Ciências Biológicas, Biologia Animal) - Universidade Federal do Espírito Santo, Vitória, ES. 2023;
HEMING, N. M. et al. Impacts of climate change and habitat loss on the distribution of the endangered crested capuchin monkey (</t>
    </r>
    <r>
      <rPr>
        <i/>
        <sz val="12"/>
        <rFont val="Calibri"/>
        <family val="2"/>
        <scheme val="minor"/>
      </rPr>
      <t>Sapajus robustus</t>
    </r>
    <r>
      <rPr>
        <sz val="12"/>
        <rFont val="Calibri"/>
        <family val="2"/>
        <scheme val="minor"/>
      </rPr>
      <t xml:space="preserve">). American journal of primatology, v. 85, n. 12, p. e23562, dez. 2023. https://doi.org/10.1002/ajp.23562;
Relatório “Os resultados do Censo 2023 da população de Micos-Leões-Dourados e os desafios para salvar a espécie.”, Associação Mico-leão-dourado. Link: https://micoleao.org.br/wp-content/uploads/2023/08/Texto-tecnico-censo-2023-MLD.pdf
</t>
    </r>
  </si>
  <si>
    <r>
      <t>1. Lei Municipal Nº 4.349, de 30 de maio de 2023 " Institui o Dia Municipal do Sagui-da-Serra-Escuro –</t>
    </r>
    <r>
      <rPr>
        <i/>
        <sz val="12"/>
        <color theme="1"/>
        <rFont val="Calibri"/>
        <family val="2"/>
        <scheme val="minor"/>
      </rPr>
      <t xml:space="preserve"> Callithrix aurita</t>
    </r>
    <r>
      <rPr>
        <sz val="12"/>
        <color theme="1"/>
        <rFont val="Calibri"/>
        <family val="2"/>
        <scheme val="minor"/>
      </rPr>
      <t xml:space="preserve"> – no Município de Teresópolis, estabelece a espécie como patrimônio oficial da Cidade de Teresópolis e da biodiversidade".
2. Câmara Técnica de Restauração implantada no NGI Bacia do Rio São João</t>
    </r>
  </si>
  <si>
    <r>
      <t xml:space="preserve">1. O PCSS estabeleceu em 2017 o tamanho ideal de instituições e de grupos familiares para </t>
    </r>
    <r>
      <rPr>
        <i/>
        <sz val="12"/>
        <rFont val="Calibri"/>
        <family val="2"/>
        <scheme val="minor"/>
      </rPr>
      <t>C. aurita</t>
    </r>
    <r>
      <rPr>
        <sz val="12"/>
        <rFont val="Calibri"/>
        <family val="2"/>
        <scheme val="minor"/>
      </rPr>
      <t xml:space="preserve">, e ainda estamos longe de alcançar os valores determinados. Entre as dificuldades estão: a) de comunicação e integração com outras instituições (incluindo a falta de um planejamento específico para isso e falta de financiamento para iniciar um processo planejado); b) Surgimento de uma doença (Platinosoma) que interrompeu a taxa de crescimento das populações de cativeiro. 
2. Dificuldade em conseguir as assinaturas das instituições participantes do programa, pois muitas delas são publicas e dependem de assinaturas, como por exemplo, do prefeito.
4. Enfrentamento de surto de Toxoplasmose no plantel de </t>
    </r>
    <r>
      <rPr>
        <i/>
        <sz val="12"/>
        <rFont val="Calibri"/>
        <family val="2"/>
        <scheme val="minor"/>
      </rPr>
      <t xml:space="preserve">A. guariba </t>
    </r>
    <r>
      <rPr>
        <sz val="12"/>
        <rFont val="Calibri"/>
        <family val="2"/>
        <scheme val="minor"/>
      </rPr>
      <t>do Projeto Bugio (26 animais morreram).
5. Riscos de ter muitos indivíduos da mesma espécie em um mesmo local, como o surgimento de surtos. A distribuição dos animais foi ressaltada como uma questão muito importante, mas a dificuldade é o baixo número de instituições disponíveis para recebê-los.
6. Problema com os studbook keepers de algumas espécies (Brachyteles arachnoides e Leontopithecus chrysopygus) - saída de suas instituições</t>
    </r>
  </si>
  <si>
    <r>
      <t xml:space="preserve">1. PCSS - iniciar um esforço para articular o desenvolvimento planejado para alcançar os objetivos do PMX de 2017. Recomendo também avaliar seriamente a possibilidade de evitar ou diminuir a contaminação por lagartos e lagartixas (o quê de fato foi descartado sem uma avaliação integrada).
2. Esta atividade está vinculada a ação 2.2, cujo relatório  deve ser publicado em breve e deve ratificar o programas já existentes, outros que necessitam ser estabelecidos e outros que não são necessários, no momento.
3. Dar prioridade para a população </t>
    </r>
    <r>
      <rPr>
        <i/>
        <sz val="12"/>
        <color theme="1"/>
        <rFont val="Calibri"/>
        <family val="2"/>
        <scheme val="minor"/>
      </rPr>
      <t>ex situ</t>
    </r>
    <r>
      <rPr>
        <sz val="12"/>
        <color theme="1"/>
        <rFont val="Calibri"/>
        <family val="2"/>
        <scheme val="minor"/>
      </rPr>
      <t xml:space="preserve"> de </t>
    </r>
    <r>
      <rPr>
        <i/>
        <sz val="12"/>
        <color theme="1"/>
        <rFont val="Calibri"/>
        <family val="2"/>
        <scheme val="minor"/>
      </rPr>
      <t>Brachyteles arachnoides</t>
    </r>
    <r>
      <rPr>
        <sz val="12"/>
        <color theme="1"/>
        <rFont val="Calibri"/>
        <family val="2"/>
        <scheme val="minor"/>
      </rPr>
      <t xml:space="preserve">, pois existem poucos animais em cativeiro.
4. O Acordo de Cooperação entre AZAB e ICMBio venceu e não é renovável, precisará ser refeito. O contrato passado com a AZAB tinha 25 espécies, das quais 6 eram primatas. Quando o acordo for renovado, não se sabe quantas espécies serão contempladas. É necessário fazer uma reunião, para revisar a situação de cada espécie, decidir as espécies que devem ficar e os </t>
    </r>
    <r>
      <rPr>
        <i/>
        <sz val="12"/>
        <color theme="1"/>
        <rFont val="Calibri"/>
        <family val="2"/>
        <scheme val="minor"/>
      </rPr>
      <t>studbook keepers</t>
    </r>
    <r>
      <rPr>
        <sz val="12"/>
        <color theme="1"/>
        <rFont val="Calibri"/>
        <family val="2"/>
        <scheme val="minor"/>
      </rPr>
      <t xml:space="preserve">. </t>
    </r>
  </si>
  <si>
    <r>
      <t>Elaborar chaves de decisão para destinação (</t>
    </r>
    <r>
      <rPr>
        <i/>
        <sz val="12"/>
        <color theme="1"/>
        <rFont val="Calibri"/>
        <family val="2"/>
        <scheme val="minor"/>
      </rPr>
      <t>ex situ</t>
    </r>
    <r>
      <rPr>
        <sz val="12"/>
        <color theme="1"/>
        <rFont val="Calibri"/>
        <family val="2"/>
        <scheme val="minor"/>
      </rPr>
      <t xml:space="preserve"> e </t>
    </r>
    <r>
      <rPr>
        <i/>
        <sz val="12"/>
        <color theme="1"/>
        <rFont val="Calibri"/>
        <family val="2"/>
        <scheme val="minor"/>
      </rPr>
      <t>in situ</t>
    </r>
    <r>
      <rPr>
        <sz val="12"/>
        <color theme="1"/>
        <rFont val="Calibri"/>
        <family val="2"/>
        <scheme val="minor"/>
      </rPr>
      <t>) de indivíduos/grupos dos táxons do PAN.</t>
    </r>
  </si>
  <si>
    <r>
      <t xml:space="preserve">1. É esperado que a chave para </t>
    </r>
    <r>
      <rPr>
        <i/>
        <sz val="12"/>
        <color theme="1"/>
        <rFont val="Calibri"/>
        <family val="2"/>
        <scheme val="minor"/>
      </rPr>
      <t>Callithrix</t>
    </r>
    <r>
      <rPr>
        <sz val="12"/>
        <color theme="1"/>
        <rFont val="Calibri"/>
        <family val="2"/>
        <scheme val="minor"/>
      </rPr>
      <t xml:space="preserve"> esteja concluida ainda este ano. 
2. Informar todos os Cetas e Cetras sobre essa chave de decisão.
3. a ideia inicial da ação era ter uma chave para cada espécie, mas depois percebeu-se que o fluxo era o mesmo para todas. Então, foi elaborada uma chave geral. 
4. As chaves elaboradas, tanto a chave geral de animais resgatados, quanto a chave de recomendações anuais, vão ser distribuídas para todo o grupo.</t>
    </r>
  </si>
  <si>
    <r>
      <t xml:space="preserve">Estabelecer e difundir protocolos de manejo </t>
    </r>
    <r>
      <rPr>
        <i/>
        <sz val="12"/>
        <color theme="1"/>
        <rFont val="Calibri"/>
        <family val="2"/>
        <scheme val="minor"/>
      </rPr>
      <t>in situ</t>
    </r>
    <r>
      <rPr>
        <sz val="12"/>
        <color theme="1"/>
        <rFont val="Calibri"/>
        <family val="2"/>
        <scheme val="minor"/>
      </rPr>
      <t xml:space="preserve"> e </t>
    </r>
    <r>
      <rPr>
        <i/>
        <sz val="12"/>
        <color theme="1"/>
        <rFont val="Calibri"/>
        <family val="2"/>
        <scheme val="minor"/>
      </rPr>
      <t>ex situ</t>
    </r>
    <r>
      <rPr>
        <sz val="12"/>
        <color theme="1"/>
        <rFont val="Calibri"/>
        <family val="2"/>
        <scheme val="minor"/>
      </rPr>
      <t xml:space="preserve"> para os táxons que ainda não possuem.</t>
    </r>
  </si>
  <si>
    <r>
      <t xml:space="preserve">1. Protocolos de Manejo ex situ de Primatas do Gênero </t>
    </r>
    <r>
      <rPr>
        <i/>
        <sz val="12"/>
        <color theme="1"/>
        <rFont val="Calibri"/>
        <family val="2"/>
        <scheme val="minor"/>
      </rPr>
      <t>Alouatta</t>
    </r>
    <r>
      <rPr>
        <sz val="12"/>
        <color theme="1"/>
        <rFont val="Calibri"/>
        <family val="2"/>
        <scheme val="minor"/>
      </rPr>
      <t>. Link: &lt;https://www.gov.br/icmbio/pt-br/assuntos/biodiversidade/pan/pan-primatas-ma-e-preguica-de-coleira/1-ciclo/produtos/2023-pan-primatas-ma-e-preguica-de-coleira-protocolos-de-manejo-ex-situ-de-primatas-alouatta.pdf&gt;</t>
    </r>
  </si>
  <si>
    <r>
      <t xml:space="preserve">4. A compilação, análise e preparação dos dados por todos os atores envolvidos precisou de muito tempo.
6. O protocolo de manejo de soltura do gênero </t>
    </r>
    <r>
      <rPr>
        <i/>
        <sz val="12"/>
        <color theme="1"/>
        <rFont val="Calibri"/>
        <family val="2"/>
        <scheme val="minor"/>
      </rPr>
      <t>Alouatta</t>
    </r>
    <r>
      <rPr>
        <sz val="12"/>
        <color theme="1"/>
        <rFont val="Calibri"/>
        <family val="2"/>
        <scheme val="minor"/>
      </rPr>
      <t xml:space="preserve"> está em elaboração e tem enfrentado dificultades em sua finalização, por exemplo, a disponibilidade de tempodos colaboradores.</t>
    </r>
  </si>
  <si>
    <r>
      <t xml:space="preserve">1. Este objetivo aguarda a conclusão dos mapas do PCSS
2. Ainda há espécies cujas populações e áreas são pouco conhecidas (ex. </t>
    </r>
    <r>
      <rPr>
        <i/>
        <sz val="12"/>
        <color theme="1"/>
        <rFont val="Calibri"/>
        <family val="2"/>
        <scheme val="minor"/>
      </rPr>
      <t>Callicebus</t>
    </r>
    <r>
      <rPr>
        <sz val="12"/>
        <color theme="1"/>
        <rFont val="Calibri"/>
        <family val="2"/>
        <scheme val="minor"/>
      </rPr>
      <t>).</t>
    </r>
  </si>
  <si>
    <r>
      <t xml:space="preserve">Áreas identificadas para </t>
    </r>
    <r>
      <rPr>
        <i/>
        <sz val="12"/>
        <color theme="1"/>
        <rFont val="Calibri"/>
        <family val="2"/>
        <scheme val="minor"/>
      </rPr>
      <t>Alouatta guariba,</t>
    </r>
    <r>
      <rPr>
        <sz val="12"/>
        <color theme="1"/>
        <rFont val="Calibri"/>
        <family val="2"/>
        <scheme val="minor"/>
      </rPr>
      <t xml:space="preserve"> </t>
    </r>
    <r>
      <rPr>
        <i/>
        <sz val="12"/>
        <color theme="1"/>
        <rFont val="Calibri"/>
        <family val="2"/>
        <scheme val="minor"/>
      </rPr>
      <t>Leontopithecus chrysopygus</t>
    </r>
    <r>
      <rPr>
        <sz val="12"/>
        <color theme="1"/>
        <rFont val="Calibri"/>
        <family val="2"/>
        <scheme val="minor"/>
      </rPr>
      <t xml:space="preserve"> e </t>
    </r>
    <r>
      <rPr>
        <i/>
        <sz val="12"/>
        <color theme="1"/>
        <rFont val="Calibri"/>
        <family val="2"/>
        <scheme val="minor"/>
      </rPr>
      <t>L. chrysomelas.</t>
    </r>
  </si>
  <si>
    <r>
      <t xml:space="preserve">Realizar manejo populacional </t>
    </r>
    <r>
      <rPr>
        <i/>
        <sz val="12"/>
        <color theme="1"/>
        <rFont val="Calibri"/>
        <family val="2"/>
        <scheme val="minor"/>
      </rPr>
      <t>in situ</t>
    </r>
    <r>
      <rPr>
        <sz val="12"/>
        <color theme="1"/>
        <rFont val="Calibri"/>
        <family val="2"/>
        <scheme val="minor"/>
      </rPr>
      <t xml:space="preserve"> de muriqui-do-norte, visando a viabilidade de suas populações, de acordo com as recomendações do GAT.</t>
    </r>
  </si>
  <si>
    <r>
      <t>Realizar manejo populacional</t>
    </r>
    <r>
      <rPr>
        <i/>
        <sz val="12"/>
        <color theme="1"/>
        <rFont val="Calibri"/>
        <family val="2"/>
        <scheme val="minor"/>
      </rPr>
      <t xml:space="preserve"> in situ</t>
    </r>
    <r>
      <rPr>
        <sz val="12"/>
        <color theme="1"/>
        <rFont val="Calibri"/>
        <family val="2"/>
        <scheme val="minor"/>
      </rPr>
      <t xml:space="preserve"> de mico-leão-preto, visando a viabilidade de suas populações, de acordo com as recomendações do GAT.</t>
    </r>
  </si>
  <si>
    <r>
      <t xml:space="preserve">1. Programa de Manejo Populacional do Mico-leão-preto
2. Proposta de translocaçao de </t>
    </r>
    <r>
      <rPr>
        <i/>
        <sz val="12"/>
        <color theme="1"/>
        <rFont val="Calibri"/>
        <family val="2"/>
        <scheme val="minor"/>
      </rPr>
      <t>L. chrysopygus</t>
    </r>
    <r>
      <rPr>
        <sz val="12"/>
        <color theme="1"/>
        <rFont val="Calibri"/>
        <family val="2"/>
        <scheme val="minor"/>
      </rPr>
      <t xml:space="preserve"> no Pontal do Paranapanema</t>
    </r>
  </si>
  <si>
    <r>
      <t>Realizar manejo populacional</t>
    </r>
    <r>
      <rPr>
        <i/>
        <sz val="12"/>
        <color theme="1"/>
        <rFont val="Calibri"/>
        <family val="2"/>
        <scheme val="minor"/>
      </rPr>
      <t xml:space="preserve"> in situ</t>
    </r>
    <r>
      <rPr>
        <sz val="12"/>
        <color theme="1"/>
        <rFont val="Calibri"/>
        <family val="2"/>
        <scheme val="minor"/>
      </rPr>
      <t xml:space="preserve"> de mico-leão-dourado, visando a viabilidade de suas populações, de acordo com as recomendações do GAT.</t>
    </r>
  </si>
  <si>
    <r>
      <t>1. Relatórios anuais sobre a situação das populações ex situ e ofícios com recomendações de manejo.
2. Projeto "Reforço populacional e monitoramento de dois grupos de bugios-ruivos (</t>
    </r>
    <r>
      <rPr>
        <i/>
        <sz val="12"/>
        <color theme="1"/>
        <rFont val="Calibri"/>
        <family val="2"/>
        <scheme val="minor"/>
      </rPr>
      <t>Alouatta guariba</t>
    </r>
    <r>
      <rPr>
        <sz val="12"/>
        <color theme="1"/>
        <rFont val="Calibri"/>
        <family val="2"/>
        <scheme val="minor"/>
      </rPr>
      <t>) no Parque Estadual da Cantareira, São Paulo-SP", coordenado pelo CeMaCAS.</t>
    </r>
  </si>
  <si>
    <r>
      <t xml:space="preserve">1. O problema enfrentado pelo CEPESBI/Projeto Bugio: a assinatura do documento oficializando a participação do plantel pelo representante legal do CEPESBI/Projeto Bugio - prefeito de Indaial.
4. Está havendo problemas de comunicação com </t>
    </r>
    <r>
      <rPr>
        <i/>
        <sz val="12"/>
        <color theme="1"/>
        <rFont val="Calibri"/>
        <family val="2"/>
        <scheme val="minor"/>
      </rPr>
      <t>studbook keeper</t>
    </r>
    <r>
      <rPr>
        <sz val="12"/>
        <color theme="1"/>
        <rFont val="Calibri"/>
        <family val="2"/>
        <scheme val="minor"/>
      </rPr>
      <t xml:space="preserve"> internacional de micos-leões-dourados, que parece não estar tendo tempo de se dedicar ao </t>
    </r>
    <r>
      <rPr>
        <i/>
        <sz val="12"/>
        <color theme="1"/>
        <rFont val="Calibri"/>
        <family val="2"/>
        <scheme val="minor"/>
      </rPr>
      <t>studbook</t>
    </r>
    <r>
      <rPr>
        <sz val="12"/>
        <color theme="1"/>
        <rFont val="Calibri"/>
        <family val="2"/>
        <scheme val="minor"/>
      </rPr>
      <t xml:space="preserve">. A </t>
    </r>
    <r>
      <rPr>
        <i/>
        <sz val="12"/>
        <color theme="1"/>
        <rFont val="Calibri"/>
        <family val="2"/>
        <scheme val="minor"/>
      </rPr>
      <t>studbook keeper</t>
    </r>
    <r>
      <rPr>
        <sz val="12"/>
        <color theme="1"/>
        <rFont val="Calibri"/>
        <family val="2"/>
        <scheme val="minor"/>
      </rPr>
      <t xml:space="preserve"> do muriqui-do-sul está aposentada.</t>
    </r>
  </si>
  <si>
    <r>
      <t xml:space="preserve">Verificar a pertinência da substituição dos </t>
    </r>
    <r>
      <rPr>
        <i/>
        <sz val="12"/>
        <color theme="1"/>
        <rFont val="Calibri"/>
        <family val="2"/>
        <scheme val="minor"/>
      </rPr>
      <t>studbook keeper</t>
    </r>
    <r>
      <rPr>
        <sz val="12"/>
        <color theme="1"/>
        <rFont val="Calibri"/>
        <family val="2"/>
        <scheme val="minor"/>
      </rPr>
      <t>s</t>
    </r>
  </si>
  <si>
    <r>
      <t xml:space="preserve">Consolidar </t>
    </r>
    <r>
      <rPr>
        <i/>
        <sz val="12"/>
        <color theme="1"/>
        <rFont val="Calibri"/>
        <family val="2"/>
        <scheme val="minor"/>
      </rPr>
      <t>studbook</t>
    </r>
    <r>
      <rPr>
        <sz val="12"/>
        <color theme="1"/>
        <rFont val="Calibri"/>
        <family val="2"/>
        <scheme val="minor"/>
      </rPr>
      <t xml:space="preserve"> para os táxons com populações </t>
    </r>
    <r>
      <rPr>
        <i/>
        <sz val="12"/>
        <color theme="1"/>
        <rFont val="Calibri"/>
        <family val="2"/>
        <scheme val="minor"/>
      </rPr>
      <t>ex situ</t>
    </r>
    <r>
      <rPr>
        <sz val="12"/>
        <color theme="1"/>
        <rFont val="Calibri"/>
        <family val="2"/>
        <scheme val="minor"/>
      </rPr>
      <t>.</t>
    </r>
  </si>
  <si>
    <r>
      <rPr>
        <i/>
        <sz val="12"/>
        <color theme="1"/>
        <rFont val="Calibri"/>
        <family val="2"/>
        <scheme val="minor"/>
      </rPr>
      <t>Studbooks</t>
    </r>
    <r>
      <rPr>
        <sz val="12"/>
        <color theme="1"/>
        <rFont val="Calibri"/>
        <family val="2"/>
        <scheme val="minor"/>
      </rPr>
      <t xml:space="preserve"> consolidados</t>
    </r>
  </si>
  <si>
    <r>
      <t xml:space="preserve">Relatórios anuais sobre a situação das populações </t>
    </r>
    <r>
      <rPr>
        <i/>
        <sz val="12"/>
        <color theme="1"/>
        <rFont val="Calibri"/>
        <family val="2"/>
        <scheme val="minor"/>
      </rPr>
      <t>ex situ</t>
    </r>
    <r>
      <rPr>
        <sz val="12"/>
        <color theme="1"/>
        <rFont val="Calibri"/>
        <family val="2"/>
        <scheme val="minor"/>
      </rPr>
      <t xml:space="preserve"> (</t>
    </r>
    <r>
      <rPr>
        <i/>
        <sz val="12"/>
        <color theme="1"/>
        <rFont val="Calibri"/>
        <family val="2"/>
        <scheme val="minor"/>
      </rPr>
      <t>L. chrysomelas, L. chrysopygus, C. aurita</t>
    </r>
    <r>
      <rPr>
        <sz val="12"/>
        <color theme="1"/>
        <rFont val="Calibri"/>
        <family val="2"/>
        <scheme val="minor"/>
      </rPr>
      <t>)</t>
    </r>
  </si>
  <si>
    <r>
      <t xml:space="preserve">Verificar a pertinência da substituição dos studbook keepers; Para </t>
    </r>
    <r>
      <rPr>
        <i/>
        <sz val="12"/>
        <rFont val="Calibri"/>
        <family val="2"/>
        <scheme val="minor"/>
      </rPr>
      <t>L. rosalia</t>
    </r>
    <r>
      <rPr>
        <sz val="12"/>
        <rFont val="Calibri"/>
        <family val="2"/>
        <scheme val="minor"/>
      </rPr>
      <t xml:space="preserve"> existe o Studbook consolidado, mas não está funcionando.</t>
    </r>
  </si>
  <si>
    <r>
      <t xml:space="preserve">1. Transferências realizadas: Alouatta guariba - 5 (dos quais, dois foram transferidos de CETRAS para um mantenedouro); Callithrix aurita - 2; Leontopithecus chrysomelas - 2.
2. SEMIL: para </t>
    </r>
    <r>
      <rPr>
        <i/>
        <sz val="12"/>
        <color theme="1"/>
        <rFont val="Calibri"/>
        <family val="2"/>
        <scheme val="minor"/>
      </rPr>
      <t>Brachyteles arachnoide</t>
    </r>
    <r>
      <rPr>
        <sz val="12"/>
        <color theme="1"/>
        <rFont val="Calibri"/>
        <family val="2"/>
        <scheme val="minor"/>
      </rPr>
      <t xml:space="preserve">s - envio de uma carcaça para uso em atividades didáticas em universidade); e para </t>
    </r>
    <r>
      <rPr>
        <i/>
        <sz val="12"/>
        <color theme="1"/>
        <rFont val="Calibri"/>
        <family val="2"/>
        <scheme val="minor"/>
      </rPr>
      <t>Callithrix aurita</t>
    </r>
    <r>
      <rPr>
        <sz val="12"/>
        <color theme="1"/>
        <rFont val="Calibri"/>
        <family val="2"/>
        <scheme val="minor"/>
      </rPr>
      <t xml:space="preserve"> (houve o envio de uma carcaça para uso em atividades didáticas em universidade); no levantamento, percebemos a ocorrência de indivíduos dessas espécies em empreendimentos que não tem autorização para reprodução e que não tem a conservação como seu principal objetivo. Se for de interesse, podemos fazer uma busca direcionada para verificar todos os indivíduos dessas espécies que estão em mantenedouros (ou similares) para enviarem aos </t>
    </r>
    <r>
      <rPr>
        <i/>
        <sz val="12"/>
        <color theme="1"/>
        <rFont val="Calibri"/>
        <family val="2"/>
        <scheme val="minor"/>
      </rPr>
      <t>studbookeepers</t>
    </r>
    <r>
      <rPr>
        <sz val="12"/>
        <color theme="1"/>
        <rFont val="Calibri"/>
        <family val="2"/>
        <scheme val="minor"/>
      </rPr>
      <t xml:space="preserve">.
</t>
    </r>
  </si>
  <si>
    <r>
      <t xml:space="preserve">Desenvolver ações de Educação Ambiental/sensibilização nas áreas de onde estão sendo e serão controladas populações invasoras de </t>
    </r>
    <r>
      <rPr>
        <i/>
        <sz val="12"/>
        <color theme="1"/>
        <rFont val="Calibri"/>
        <family val="2"/>
        <scheme val="minor"/>
      </rPr>
      <t xml:space="preserve">Callithrix </t>
    </r>
    <r>
      <rPr>
        <sz val="12"/>
        <color theme="1"/>
        <rFont val="Calibri"/>
        <family val="2"/>
        <scheme val="minor"/>
      </rPr>
      <t xml:space="preserve">sp., </t>
    </r>
    <r>
      <rPr>
        <i/>
        <sz val="12"/>
        <color theme="1"/>
        <rFont val="Calibri"/>
        <family val="2"/>
        <scheme val="minor"/>
      </rPr>
      <t>Sapajus</t>
    </r>
    <r>
      <rPr>
        <sz val="12"/>
        <color theme="1"/>
        <rFont val="Calibri"/>
        <family val="2"/>
        <scheme val="minor"/>
      </rPr>
      <t xml:space="preserve"> sp. e </t>
    </r>
    <r>
      <rPr>
        <i/>
        <sz val="12"/>
        <color theme="1"/>
        <rFont val="Calibri"/>
        <family val="2"/>
        <scheme val="minor"/>
      </rPr>
      <t>Leontopithecus chrysomelas</t>
    </r>
    <r>
      <rPr>
        <sz val="12"/>
        <color theme="1"/>
        <rFont val="Calibri"/>
        <family val="2"/>
        <scheme val="minor"/>
      </rPr>
      <t>, inclusive híbridos decorrentes de introduções.</t>
    </r>
  </si>
  <si>
    <r>
      <t xml:space="preserve">1. A ação foi considerada iniciada porque o assunto foi discutido, já se sabe quais são esses fatores, mas não existe um documento, um relatório, que seria o produto da ação. O articulador se propôs a fazer um documento sucinto para compartilhar com o grupo. O objetivo é tentar ter o relatório pronto (produto da ação) antes da avaliação final.
É importante ter relatados no documento os casos conhecidos de soltura. Foi relatado na oficina (Sérgio Mendes) um caso de soltura de aves e saguis da cara branca na região de Marechal Floriano, em uma RPPN, provável área de </t>
    </r>
    <r>
      <rPr>
        <i/>
        <sz val="12"/>
        <color theme="1"/>
        <rFont val="Calibri"/>
        <family val="2"/>
        <scheme val="minor"/>
      </rPr>
      <t>C. flaviceps</t>
    </r>
    <r>
      <rPr>
        <sz val="12"/>
        <color theme="1"/>
        <rFont val="Calibri"/>
        <family val="2"/>
        <scheme val="minor"/>
      </rPr>
      <t>.
2. Foi sugerida a implantação de um sistema efetivo de alerta para essa questão. Um procedimento já estabelecido de como passar a informação e os encaminhamentos necessários no caso de identificação de uma espécie invasora em alguma área (início da invasão).</t>
    </r>
  </si>
  <si>
    <r>
      <t xml:space="preserve">JUNGLOS et al. Impacto da febre amarela na população de </t>
    </r>
    <r>
      <rPr>
        <i/>
        <sz val="12"/>
        <color theme="1"/>
        <rFont val="Calibri"/>
        <family val="2"/>
        <scheme val="minor"/>
      </rPr>
      <t>Alouatta guariba</t>
    </r>
    <r>
      <rPr>
        <sz val="12"/>
        <color theme="1"/>
        <rFont val="Calibri"/>
        <family val="2"/>
        <scheme val="minor"/>
      </rPr>
      <t xml:space="preserve"> clamitans (Cabrera 1940) em fragmento florestal urbano. In: Congresso Brasileiro de Primatologia, 2022, 19, Sinop/MT. Anais [...]. Sinop/MT: Sociedade Brasileira de Primatologia, 2022.</t>
    </r>
  </si>
  <si>
    <r>
      <t xml:space="preserve">AMARAL, L. C. et al. Detection of </t>
    </r>
    <r>
      <rPr>
        <i/>
        <sz val="12"/>
        <color theme="1"/>
        <rFont val="Calibri"/>
        <family val="2"/>
        <scheme val="minor"/>
      </rPr>
      <t>Plasmodium simium</t>
    </r>
    <r>
      <rPr>
        <sz val="12"/>
        <color theme="1"/>
        <rFont val="Calibri"/>
        <family val="2"/>
        <scheme val="minor"/>
      </rPr>
      <t xml:space="preserve"> gametocytes in non-human primates from the Brazilian Atlantic Forest. Malaria Journal, v. 22, n. 1, p. 170, 2 jun. 2023. Disponível em: https://malariajournal.biomedcentral.com/articles/10.1186/s12936-023-04601-7
FERREIRA‐MACHADO, E. et al. Disseminated Mucor indicus infection in a marmoset (</t>
    </r>
    <r>
      <rPr>
        <i/>
        <sz val="12"/>
        <color theme="1"/>
        <rFont val="Calibri"/>
        <family val="2"/>
        <scheme val="minor"/>
      </rPr>
      <t>Callithrix</t>
    </r>
    <r>
      <rPr>
        <sz val="12"/>
        <color theme="1"/>
        <rFont val="Calibri"/>
        <family val="2"/>
        <scheme val="minor"/>
      </rPr>
      <t xml:space="preserve"> sp.). Journal of Medical Primatology, v. 52, n. 3, p. 190–193, jun. 2023.
MALAGA, S. K. et al. First report on herpesvirus in black‐fronted titi (</t>
    </r>
    <r>
      <rPr>
        <i/>
        <sz val="12"/>
        <color theme="1"/>
        <rFont val="Calibri"/>
        <family val="2"/>
        <scheme val="minor"/>
      </rPr>
      <t>Callicebus nigrifrons</t>
    </r>
    <r>
      <rPr>
        <sz val="12"/>
        <color theme="1"/>
        <rFont val="Calibri"/>
        <family val="2"/>
        <scheme val="minor"/>
      </rPr>
      <t xml:space="preserve">) kept under human care. Journal of Medical Primatology, v. 51, n. 6, p. 384–387, dez. 2022. </t>
    </r>
  </si>
  <si>
    <r>
      <t>Vacinação de</t>
    </r>
    <r>
      <rPr>
        <i/>
        <sz val="12"/>
        <color theme="1"/>
        <rFont val="Calibri"/>
        <family val="2"/>
        <scheme val="minor"/>
      </rPr>
      <t xml:space="preserve"> Alouatta ex situ</t>
    </r>
    <r>
      <rPr>
        <sz val="12"/>
        <color theme="1"/>
        <rFont val="Calibri"/>
        <family val="2"/>
        <scheme val="minor"/>
      </rPr>
      <t xml:space="preserve"> e de </t>
    </r>
    <r>
      <rPr>
        <i/>
        <sz val="12"/>
        <color theme="1"/>
        <rFont val="Calibri"/>
        <family val="2"/>
        <scheme val="minor"/>
      </rPr>
      <t>L. rosalia in situ</t>
    </r>
    <r>
      <rPr>
        <sz val="12"/>
        <color theme="1"/>
        <rFont val="Calibri"/>
        <family val="2"/>
        <scheme val="minor"/>
      </rPr>
      <t>.</t>
    </r>
  </si>
  <si>
    <r>
      <t xml:space="preserve">1. É preciso avaliar o processo para entender porque não houve soroconversão para os animais vacinados em Ribeirão Preto.
2. Os testes de vacina devem ser espécie-específicos. Para </t>
    </r>
    <r>
      <rPr>
        <i/>
        <sz val="12"/>
        <color theme="1"/>
        <rFont val="Calibri"/>
        <family val="2"/>
        <scheme val="minor"/>
      </rPr>
      <t>Callithrix</t>
    </r>
    <r>
      <rPr>
        <sz val="12"/>
        <color theme="1"/>
        <rFont val="Calibri"/>
        <family val="2"/>
        <scheme val="minor"/>
      </rPr>
      <t>, o primeiro passo seria testar em indivíduos híbridos ou em espécies não ameaçadas.
3. A vacinação de primatas deve ser uma medida excepcional e não pode ser considerada uma solução para área silvestre.</t>
    </r>
  </si>
  <si>
    <r>
      <t xml:space="preserve">Atividade ligada ao projeto de extensão "Aliança dos Sabereres" - UESC 
</t>
    </r>
    <r>
      <rPr>
        <u/>
        <sz val="12"/>
        <color rgb="FF1155CC"/>
        <rFont val="Calibri"/>
        <family val="2"/>
        <scheme val="minor"/>
      </rPr>
      <t>http://www.cienciaemtela.nutes.ufrj.br/artigos/15sa2.pdf</t>
    </r>
    <r>
      <rPr>
        <sz val="12"/>
        <color theme="1"/>
        <rFont val="Calibri"/>
        <family val="2"/>
        <scheme val="minor"/>
      </rPr>
      <t xml:space="preserve">
Atividade ligada ao projeto de extensão "Aliança dos Sabereres" - UESC
</t>
    </r>
    <r>
      <rPr>
        <u/>
        <sz val="12"/>
        <color rgb="FF1155CC"/>
        <rFont val="Calibri"/>
        <family val="2"/>
        <scheme val="minor"/>
      </rPr>
      <t>https://6f8041e2-5d67-4daf-93c7-3dde1118293b.filesusr.com/ugd/26beff_78c22f546848479f85b7d4379c0ec1e2.pdf</t>
    </r>
    <r>
      <rPr>
        <sz val="12"/>
        <color theme="1"/>
        <rFont val="Calibri"/>
        <family val="2"/>
        <scheme val="minor"/>
      </rPr>
      <t xml:space="preserve">
Publicado o documento "Responsible Primate-Watching for Tourists" elaborado pelo IUCN SSC Primate Specialist Group Section on Human-Primate Interactions, com recomendações para que observações de primatas por turistas sejam feitas de forma responsável (Talebi e Ruiz são coautores). Existe uma versão em português do capítulo "Recomendações para 
observação responsável de 
primatas na América Central e 
do Sul"
https://human-primate-interactions.org/responsible-primate-watching-for-tourists/?fbclid=IwAR3YcoprZhyb6Z_OvisPwWKR7yh3aphdKUpXuV3isLF0qvG-JFAluYYJVDM_aem_AXUjipnyGVjkvoPToMcB4FUsk9uI8QBuTIucx2AD1ApRb9gAjOjo2zoc5_btYHHWg2U </t>
    </r>
  </si>
  <si>
    <r>
      <t xml:space="preserve">1. </t>
    </r>
    <r>
      <rPr>
        <i/>
        <sz val="11"/>
        <color theme="1"/>
        <rFont val="Calibri"/>
        <family val="2"/>
        <scheme val="minor"/>
      </rPr>
      <t>Callithrix aurita</t>
    </r>
    <r>
      <rPr>
        <sz val="11"/>
        <color theme="1"/>
        <rFont val="Calibri"/>
        <family val="2"/>
        <scheme val="minor"/>
      </rPr>
      <t xml:space="preserve"> e </t>
    </r>
    <r>
      <rPr>
        <i/>
        <sz val="11"/>
        <color theme="1"/>
        <rFont val="Calibri"/>
        <family val="2"/>
        <scheme val="minor"/>
      </rPr>
      <t>C. flaviceps</t>
    </r>
    <r>
      <rPr>
        <sz val="11"/>
        <color theme="1"/>
        <rFont val="Calibri"/>
        <family val="2"/>
        <scheme val="minor"/>
      </rPr>
      <t xml:space="preserve"> - Mapas de áreas prioritárias para realização de levantamentos populacionais (</t>
    </r>
    <r>
      <rPr>
        <i/>
        <sz val="11"/>
        <color theme="1"/>
        <rFont val="Calibri"/>
        <family val="2"/>
        <scheme val="minor"/>
      </rPr>
      <t>surveys</t>
    </r>
    <r>
      <rPr>
        <sz val="11"/>
        <color theme="1"/>
        <rFont val="Calibri"/>
        <family val="2"/>
        <scheme val="minor"/>
      </rPr>
      <t>), pesquisas ecológicas e manejo populacional, em fase de editoração para publicação.
2. A equipe do Projeto Bugio não conseguiu mapear as áreas prioritárias no período da avaliação.
3. Conforme acordado na última oficina, o CPB enviou os dados solicitados do SALVE e uma planilha foi enviada aos pesquisadores especialistas para preenchimento com informações sobre parâmetros biológicos para cada espécie. O prazo inicialmente proposto para respostas foi dezembro/2022, que se estendeu até abril/2023, inviabilizando o cronograma inicialmente proposto. Foram preenchidas informações para 12 espécies (</t>
    </r>
    <r>
      <rPr>
        <i/>
        <sz val="11"/>
        <color theme="1"/>
        <rFont val="Calibri"/>
        <family val="2"/>
        <scheme val="minor"/>
      </rPr>
      <t>Alouatta guariba guariba, Alouatta guariba clamitans, Brachyteles arachnoides, Brachyteles hypoxanthus, Bradypus torquatus, Callicebus personatus, Callithrix aurita, Callithrix flaviceps, Leontopithecus caissara, Leontopithecus chrysomelas, Leontopithecus chrysopygus, Leontopithecus caissara</t>
    </r>
    <r>
      <rPr>
        <sz val="11"/>
        <color theme="1"/>
        <rFont val="Calibri"/>
        <family val="2"/>
        <scheme val="minor"/>
      </rPr>
      <t>) - Pesquisadores que colaboraram: Márcia M. A. Jardim, Júlio C. Bicca-Marques, Robson Hack, Mariane Kaizer, Gastón Giné, Alexandre Túlio Amaral Nascimento, Leonardo Neves, Carlos Ruiz, Leonardo Oliveira, Kristel De Vleeschouwer, Becky Raboy, Zelinda Maria Braga Hirano/ Projeto Bugio; Paloma Marques Santos; Gabriela Ludwig. Faltam informações para duas espécies (</t>
    </r>
    <r>
      <rPr>
        <i/>
        <sz val="11"/>
        <color theme="1"/>
        <rFont val="Calibri"/>
        <family val="2"/>
        <scheme val="minor"/>
      </rPr>
      <t>Callicebus melanochir</t>
    </r>
    <r>
      <rPr>
        <sz val="11"/>
        <color theme="1"/>
        <rFont val="Calibri"/>
        <family val="2"/>
        <scheme val="minor"/>
      </rPr>
      <t xml:space="preserve"> e </t>
    </r>
    <r>
      <rPr>
        <i/>
        <sz val="11"/>
        <color theme="1"/>
        <rFont val="Calibri"/>
        <family val="2"/>
        <scheme val="minor"/>
      </rPr>
      <t>Sapajus robustus</t>
    </r>
    <r>
      <rPr>
        <sz val="11"/>
        <color theme="1"/>
        <rFont val="Calibri"/>
        <family val="2"/>
        <scheme val="minor"/>
      </rPr>
      <t>).</t>
    </r>
  </si>
  <si>
    <r>
      <t xml:space="preserve">1. Lei do Aurita aprovada e publicada no município de Teresópolis, RJ.
2. Câmara Técnica de Restauração implantada no NGI Bacia do Rio São João para elaborar proposta de restauração em larga escala na Bacia.
3. Leis municipais aprovadas para </t>
    </r>
    <r>
      <rPr>
        <i/>
        <sz val="11"/>
        <rFont val="Calibri"/>
        <family val="2"/>
        <scheme val="minor"/>
      </rPr>
      <t>C. flaviceps</t>
    </r>
    <r>
      <rPr>
        <sz val="11"/>
        <rFont val="Calibri"/>
        <family val="2"/>
        <scheme val="minor"/>
      </rPr>
      <t xml:space="preserve"> (no escopo das leis que vem sendo aprovadas para o C. aurita) em 3 municípios, Santa Rita de Ituêto, Itueta, Resplendor, região do PE Sete Salões/MG.</t>
    </r>
  </si>
  <si>
    <r>
      <t>Ação concluída na 3</t>
    </r>
    <r>
      <rPr>
        <vertAlign val="superscript"/>
        <sz val="11"/>
        <color theme="1"/>
        <rFont val="Calibri"/>
        <family val="2"/>
        <scheme val="minor"/>
      </rPr>
      <t>a</t>
    </r>
    <r>
      <rPr>
        <sz val="11"/>
        <color theme="1"/>
        <rFont val="Calibri"/>
        <family val="2"/>
        <scheme val="minor"/>
      </rPr>
      <t xml:space="preserve"> Monitoria</t>
    </r>
  </si>
  <si>
    <r>
      <t xml:space="preserve">1. </t>
    </r>
    <r>
      <rPr>
        <i/>
        <sz val="11"/>
        <color theme="1"/>
        <rFont val="Calibri"/>
        <family val="2"/>
        <scheme val="minor"/>
      </rPr>
      <t>Alouatta guariba</t>
    </r>
    <r>
      <rPr>
        <sz val="11"/>
        <color theme="1"/>
        <rFont val="Calibri"/>
        <family val="2"/>
        <scheme val="minor"/>
      </rPr>
      <t xml:space="preserve">: foi instituído o Programa de Manejo Populacional Integrado de Alouatta guariba. Dentro do Programa, foi planejado o uso de indivíduos mantidos ex situ para reforço populacional e, paralelamente, o estabelecimento de uma população ex situ de segurança, considerando as diferentes unidades de manejo. O studbook keeper foi definido e já iniciou a organização do studbook.
2. </t>
    </r>
    <r>
      <rPr>
        <i/>
        <sz val="11"/>
        <color theme="1"/>
        <rFont val="Calibri"/>
        <family val="2"/>
        <scheme val="minor"/>
      </rPr>
      <t>Callithrix flaviceps</t>
    </r>
    <r>
      <rPr>
        <sz val="11"/>
        <color theme="1"/>
        <rFont val="Calibri"/>
        <family val="2"/>
        <scheme val="minor"/>
      </rPr>
      <t xml:space="preserve">: o CCSS continua em processo de construção de novos recintos, se preparando para receber os primeiros grupos de cativeiro de C. flaviceps: em 2023 mais um recinto grande foi completado e um médio está em fase final. É preciso ainda elaborar, dentro do PCSS, o programa de manejo populacional da espécie, para se fazer um planejamento da retirada de indivíduos da natureza.
3. </t>
    </r>
    <r>
      <rPr>
        <i/>
        <sz val="11"/>
        <color theme="1"/>
        <rFont val="Calibri"/>
        <family val="2"/>
        <scheme val="minor"/>
      </rPr>
      <t>Leontopithecus caissara</t>
    </r>
    <r>
      <rPr>
        <sz val="11"/>
        <color theme="1"/>
        <rFont val="Calibri"/>
        <family val="2"/>
        <scheme val="minor"/>
      </rPr>
      <t xml:space="preserve">: os resultados dos estudos populacionais ainda não são suficientes para o planejamento da retirada de indivíduos da natureza.
4. </t>
    </r>
    <r>
      <rPr>
        <i/>
        <sz val="11"/>
        <color theme="1"/>
        <rFont val="Calibri"/>
        <family val="2"/>
        <scheme val="minor"/>
      </rPr>
      <t>Callithrix aurita</t>
    </r>
    <r>
      <rPr>
        <sz val="11"/>
        <color theme="1"/>
        <rFont val="Calibri"/>
        <family val="2"/>
        <scheme val="minor"/>
      </rPr>
      <t xml:space="preserve">: o programa de manejo ex situ continua sendo executado com vistas ao estabelecimento da população de segurança. Há mais instituições participando do programa e, apesar de o número de óbitos terem sido um pouco maior que o de nascimentos, com a entrada de fundadores, a população cresceu um pouco. Em julho deste ano, havia um total de 63 indivíduos e 12 instituições participantes.
5. </t>
    </r>
    <r>
      <rPr>
        <i/>
        <sz val="11"/>
        <color theme="1"/>
        <rFont val="Calibri"/>
        <family val="2"/>
        <scheme val="minor"/>
      </rPr>
      <t>Brachyteles arachnoides</t>
    </r>
    <r>
      <rPr>
        <sz val="11"/>
        <color theme="1"/>
        <rFont val="Calibri"/>
        <family val="2"/>
        <scheme val="minor"/>
      </rPr>
      <t>: o manejo ex situ vem enfrentando diversos problemas e a população atual encontra-se reduzida e sem muito acompanhamento nem recomendações de manejo. A última atualização é de julho/21, com 12 animais.</t>
    </r>
  </si>
  <si>
    <r>
      <t xml:space="preserve">1. Apesar de não haver chaves específicas elaboradas para todas as espécies, a princípio, está sendo utilizada uma chave geral e as destinações estão acontecendo de acordo com recomendações o ICMBio/CPB, após consulta aos </t>
    </r>
    <r>
      <rPr>
        <i/>
        <sz val="11"/>
        <color theme="1"/>
        <rFont val="Calibri"/>
        <family val="2"/>
        <scheme val="minor"/>
      </rPr>
      <t>studbook keepers</t>
    </r>
    <r>
      <rPr>
        <sz val="11"/>
        <color theme="1"/>
        <rFont val="Calibri"/>
        <family val="2"/>
        <scheme val="minor"/>
      </rPr>
      <t xml:space="preserve"> e/ou membros do GAT. 
2. Para </t>
    </r>
    <r>
      <rPr>
        <i/>
        <sz val="11"/>
        <color theme="1"/>
        <rFont val="Calibri"/>
        <family val="2"/>
        <scheme val="minor"/>
      </rPr>
      <t>Callithrix aurita</t>
    </r>
    <r>
      <rPr>
        <sz val="11"/>
        <color theme="1"/>
        <rFont val="Calibri"/>
        <family val="2"/>
        <scheme val="minor"/>
      </rPr>
      <t xml:space="preserve"> e </t>
    </r>
    <r>
      <rPr>
        <i/>
        <sz val="11"/>
        <color theme="1"/>
        <rFont val="Calibri"/>
        <family val="2"/>
        <scheme val="minor"/>
      </rPr>
      <t>C. flaviceps</t>
    </r>
    <r>
      <rPr>
        <sz val="11"/>
        <color theme="1"/>
        <rFont val="Calibri"/>
        <family val="2"/>
        <scheme val="minor"/>
      </rPr>
      <t xml:space="preserve">: chave de decisão concluída e em fase de editoração para publicação.
</t>
    </r>
  </si>
  <si>
    <r>
      <t xml:space="preserve">1. O guia “Protocolos de Manejo ex situ de Primatas do Gênero </t>
    </r>
    <r>
      <rPr>
        <i/>
        <sz val="11"/>
        <color theme="1"/>
        <rFont val="Calibri"/>
        <family val="2"/>
        <scheme val="minor"/>
      </rPr>
      <t>Alouatta</t>
    </r>
    <r>
      <rPr>
        <sz val="11"/>
        <color theme="1"/>
        <rFont val="Calibri"/>
        <family val="2"/>
        <scheme val="minor"/>
      </rPr>
      <t xml:space="preserve">” foi publicado e divulgado no início de agosto/2023. Estes abordam práticas e procedimentos para o adequado o manejo e bem-estar de indivíduos e grupos do gênero mantidos em condições </t>
    </r>
    <r>
      <rPr>
        <i/>
        <sz val="11"/>
        <color theme="1"/>
        <rFont val="Calibri"/>
        <family val="2"/>
        <scheme val="minor"/>
      </rPr>
      <t>ex situ</t>
    </r>
    <r>
      <rPr>
        <sz val="11"/>
        <color theme="1"/>
        <rFont val="Calibri"/>
        <family val="2"/>
        <scheme val="minor"/>
      </rPr>
      <t xml:space="preserve">. A elaboração do documento foi iniciada em 2020, sob a coordenação da Dra. Zelinda Hirano, e contou com a participação de especialistas em manejo </t>
    </r>
    <r>
      <rPr>
        <i/>
        <sz val="11"/>
        <color theme="1"/>
        <rFont val="Calibri"/>
        <family val="2"/>
        <scheme val="minor"/>
      </rPr>
      <t>ex situ</t>
    </r>
    <r>
      <rPr>
        <sz val="11"/>
        <color theme="1"/>
        <rFont val="Calibri"/>
        <family val="2"/>
        <scheme val="minor"/>
      </rPr>
      <t>, pesquisadores de instituições públicas de gestão ou manejo de fauna, universidades, e agentes públicos do ICMBio/CPB.
2. O guia "Protocolos de Captura de micos-Leões (Leontopithecus spp.) na natureza" já foi editorado e está em fase final de revisão para posterior publicação pelo CPB.
3. Por iniciativa do IPÊ, foi elaborado o "Protocolo de translocação do mico-leão-preto (</t>
    </r>
    <r>
      <rPr>
        <i/>
        <sz val="11"/>
        <color theme="1"/>
        <rFont val="Calibri"/>
        <family val="2"/>
        <scheme val="minor"/>
      </rPr>
      <t>Leontopithecus chrysopygus</t>
    </r>
    <r>
      <rPr>
        <sz val="11"/>
        <color theme="1"/>
        <rFont val="Calibri"/>
        <family val="2"/>
        <scheme val="minor"/>
      </rPr>
      <t>)", como documento complementar ao Programa de Manejo Populacional do Mico-leão-preto.
4. O conjunto de protocolos (captura, anestesia, coleta de material biológico, transporte e controle de alóctones) de Callithrix, estão em fase de editoração para publicação.
5. O guia "Protocolos de Manejo para Preguiças-de-coleira já foi editorado e está em fase final de revisão para posterior publicação pelo CPB.
6. Elaboração em andamento de protocolo para resgates de preguiças-de-coleira que atravessam estradas ou são achadas em áreas urbanas na bacia do rio São João. 
7. Protocolos de manejo para liberação de Alouatta na natureza estão em elaboração.
8. Os protocolos para manejo ex situ de calitriquídeos estão em revisão final pela AZAB que vai editorar e publicar o material.
9. Não houve nenhum avanço para Callicebus nem para Sapajus.</t>
    </r>
  </si>
  <si>
    <r>
      <t xml:space="preserve">1. No Programa de Manejo Populacional Integrado de </t>
    </r>
    <r>
      <rPr>
        <i/>
        <sz val="11"/>
        <color theme="1"/>
        <rFont val="Calibri"/>
        <family val="2"/>
        <scheme val="minor"/>
      </rPr>
      <t>Alouatta guariba</t>
    </r>
    <r>
      <rPr>
        <sz val="11"/>
        <color theme="1"/>
        <rFont val="Calibri"/>
        <family val="2"/>
        <scheme val="minor"/>
      </rPr>
      <t xml:space="preserve"> foram identificados os critérios para definição dos indivíduos mantidos no ex situ a serem utilizados. Foram identificadas as Unidades de Manejo Operacionais com base nos dados genéticos disponíveis para as populações. Também foram estabelecidos critérios para definição das áreas prioritárias para projetos de reforço populacional/reintrodução (algumas áreas já foram identificadas).
2. No Programa de Manejo Populacional do Mico-leão-preto foram identificados os critérios para definição de áreas prioritárias para projetos de reforço populacional/reintrodução. Também foram identificadas as Unidades de Manejo Operacionais com base nos dados genéticos disponíveis para as populações. Esses dados serão integrados às modelagens de AVP para definição das populações prioritárias para manejo.
3. Apesar dos avanços da 1ª Oficina para Conservação dos Saguis-da-serra dento do PCSS, incluindo a elaboração de critérios para definição das áreas/populações com necessidade de manejo, não foram determinados os critérios para definição de populações fonte e receptoras.
4. População de muriqui-do-norte de Ibitipoca já foi identificada como receptora. A população da Mata do Sossego e de Peçanha prevalecem como população receptora, visto que existe apenas um pequeno um grupo presente, mas podem ser vistas como populações doadora de fêmeas. As demais populações tais como, PARNA Caparao, PERDE, PESB, Caratinga, Jequinhonha, Cariri e Espírito Santo, podem ser consideradas apenas como doadoras.</t>
    </r>
  </si>
  <si>
    <r>
      <t xml:space="preserve">1. No Programa de Manejo Populacional Integrado de </t>
    </r>
    <r>
      <rPr>
        <i/>
        <sz val="11"/>
        <color theme="1"/>
        <rFont val="Calibri"/>
        <family val="2"/>
        <scheme val="minor"/>
      </rPr>
      <t>Alouatta guariba</t>
    </r>
    <r>
      <rPr>
        <sz val="11"/>
        <color theme="1"/>
        <rFont val="Calibri"/>
        <family val="2"/>
        <scheme val="minor"/>
      </rPr>
      <t xml:space="preserve">, foram identificados os critérios para definição de áreas prioritárias para projetos de reforço populacional/reintrodução. Algumas áreas também foram identificadas.
2. Doze fragmentos florestais no Alto Paranapanema e Pontal do Paranapanema/SP, sendo nove com micos-leões-pretos residentes, tiveram seu habitat caracterizado em termos de estrutura e composição florestal. Os resultados estão sendo utilizados para avaliar a presença dos requisitos de habitat do mico-leão-preto, fornecendo diretrizes para restauração de habitat e identificação de áreas para manejo populacional.
3. </t>
    </r>
    <r>
      <rPr>
        <i/>
        <sz val="11"/>
        <color theme="1"/>
        <rFont val="Calibri"/>
        <family val="2"/>
        <scheme val="minor"/>
      </rPr>
      <t>Leontopithecus chrysomelas:</t>
    </r>
    <r>
      <rPr>
        <sz val="11"/>
        <color theme="1"/>
        <rFont val="Calibri"/>
        <family val="2"/>
        <scheme val="minor"/>
      </rPr>
      <t xml:space="preserve"> a identificação de áreas com " potencial ausência" da espécie entre 2019-2022 em áreas onde a espécie ocorria num passado recente (1990-1992 e 2003-2007), principalmente na parte oeste da distribuição, poderiam ser verificadas como áreas potenciais para repovoamento. Embora com registro positivo em entrevistas no estado de Minas Gerais, amostragens recentes usando playbacks não identificaram a presença da espécie no estado. Algumas áreas de mata de médio porte poderiam ser usadas para translocações, caso necessário.</t>
    </r>
    <r>
      <rPr>
        <sz val="11"/>
        <color rgb="FF0000FF"/>
        <rFont val="Calibri"/>
        <family val="2"/>
        <scheme val="minor"/>
      </rPr>
      <t xml:space="preserve">
</t>
    </r>
  </si>
  <si>
    <r>
      <t xml:space="preserve">1. Nova estimativa da população de </t>
    </r>
    <r>
      <rPr>
        <i/>
        <sz val="11"/>
        <color theme="1"/>
        <rFont val="Calibri"/>
        <family val="2"/>
        <scheme val="minor"/>
      </rPr>
      <t>L. rosalia</t>
    </r>
    <r>
      <rPr>
        <sz val="11"/>
        <color theme="1"/>
        <rFont val="Calibri"/>
        <family val="2"/>
        <scheme val="minor"/>
      </rPr>
      <t xml:space="preserve"> na Bacia do Rio São João e Macaé finalizada em 2023 e anunciada em 02/08/2023 (4.800 indivíduos), que indica recuperação da população pós-febre amarela (manuscrito submetido); vacinação contra febre amarela em andamento; monitoramento por telemetria de grupos selvagens. Porém, no período, não houve nenhuma ação de translocação.</t>
    </r>
  </si>
  <si>
    <r>
      <t xml:space="preserve">1. O Projeto Bugio participa do Programa de Manejo Populacional de </t>
    </r>
    <r>
      <rPr>
        <i/>
        <sz val="11"/>
        <color theme="1"/>
        <rFont val="Calibri"/>
        <family val="2"/>
        <scheme val="minor"/>
      </rPr>
      <t>Alouatta</t>
    </r>
    <r>
      <rPr>
        <sz val="11"/>
        <color theme="1"/>
        <rFont val="Calibri"/>
        <family val="2"/>
        <scheme val="minor"/>
      </rPr>
      <t xml:space="preserve"> e de seu comitê responsável pelo manejo dos animais. O plantel do Projeto Bugio/CEPESBI foi disponibilizado para integrar o programa.
2. Foi autorizado o 1° projeto de reforço populacional de </t>
    </r>
    <r>
      <rPr>
        <i/>
        <sz val="11"/>
        <color theme="1"/>
        <rFont val="Calibri"/>
        <family val="2"/>
        <scheme val="minor"/>
      </rPr>
      <t>A. guariba</t>
    </r>
    <r>
      <rPr>
        <sz val="11"/>
        <color theme="1"/>
        <rFont val="Calibri"/>
        <family val="2"/>
        <scheme val="minor"/>
      </rPr>
      <t xml:space="preserve"> (animais mantidos no Centro de Manejo e Conservação de Animais Silvestres -CeMaCAS- e que serão liberados no Parque Estadual da Serra da Cantareira) dentro do Programa de Manejo populacional integrado (coordenado pela equipe do CeMaCAS).
3. Foram destinados, em outubro/2022, para o Zoo de BH, dois indivíduos de </t>
    </r>
    <r>
      <rPr>
        <i/>
        <sz val="11"/>
        <color theme="1"/>
        <rFont val="Calibri"/>
        <family val="2"/>
        <scheme val="minor"/>
      </rPr>
      <t>Leontopithecus chrysomelas</t>
    </r>
    <r>
      <rPr>
        <sz val="11"/>
        <color theme="1"/>
        <rFont val="Calibri"/>
        <family val="2"/>
        <scheme val="minor"/>
      </rPr>
      <t xml:space="preserve"> que estavam no CETAS Estadual de Salvador, BA.
4. Neste último ano, todas as espécies-alvo com programa foram manejadas de acordo com as recomendações dos </t>
    </r>
    <r>
      <rPr>
        <i/>
        <sz val="11"/>
        <color theme="1"/>
        <rFont val="Calibri"/>
        <family val="2"/>
        <scheme val="minor"/>
      </rPr>
      <t>studbook keepers</t>
    </r>
    <r>
      <rPr>
        <sz val="11"/>
        <color theme="1"/>
        <rFont val="Calibri"/>
        <family val="2"/>
        <scheme val="minor"/>
      </rPr>
      <t>, com exceção do mico-leão-dourado e do muriqui-do-sul, para as quais, pelo segundo ano consecutivo, não houve elaboração dos relatórios anuais nem a realização das recomendações de manejo, a não ser de manejo emergencial para indivíduos de mico-leão-dourado (vítimas de atropelamento, choque ou tráfico).</t>
    </r>
  </si>
  <si>
    <r>
      <t xml:space="preserve">Já haviam </t>
    </r>
    <r>
      <rPr>
        <i/>
        <sz val="11"/>
        <color theme="1"/>
        <rFont val="Calibri"/>
        <family val="2"/>
        <scheme val="minor"/>
      </rPr>
      <t>studbooks</t>
    </r>
    <r>
      <rPr>
        <sz val="11"/>
        <color theme="1"/>
        <rFont val="Calibri"/>
        <family val="2"/>
        <scheme val="minor"/>
      </rPr>
      <t xml:space="preserve"> consolidados para o muriqui-do-sul, sagui-da-serra-escuro, o mico-leão-dourado, o mico-leão-preto e o mico-leão-de-cara-dourada. Neste último período iniciou-se a elaboração para o bugio ruivo (</t>
    </r>
    <r>
      <rPr>
        <i/>
        <sz val="11"/>
        <color theme="1"/>
        <rFont val="Calibri"/>
        <family val="2"/>
        <scheme val="minor"/>
      </rPr>
      <t>Alouatta guariba</t>
    </r>
    <r>
      <rPr>
        <sz val="11"/>
        <color theme="1"/>
        <rFont val="Calibri"/>
        <family val="2"/>
        <scheme val="minor"/>
      </rPr>
      <t>).</t>
    </r>
  </si>
  <si>
    <r>
      <t>1. A emissão das Autorizações de Transporte, inclusive as referentes à transferência de animais entre empreendimentos dentro de estado de São Paulo, foi automatizada no Sistema Integrado de Gestão de Fauna Silvestre (GEFAU), tornando o atendimento às necessidades de transferências mais céleres. As transferências entre empreendimentos de/para outros Estados, ainda está submetida à necessidade de consulta ao órgão ambiental estadual correspondente, por isso não podem ser contempladas nas automatizações.
2. Esta ação é realizada sempre que há recomendações feita pelos</t>
    </r>
    <r>
      <rPr>
        <i/>
        <sz val="11"/>
        <color theme="1"/>
        <rFont val="Calibri"/>
        <family val="2"/>
        <scheme val="minor"/>
      </rPr>
      <t xml:space="preserve"> studbook keepers</t>
    </r>
    <r>
      <rPr>
        <sz val="11"/>
        <color theme="1"/>
        <rFont val="Calibri"/>
        <family val="2"/>
        <scheme val="minor"/>
      </rPr>
      <t>, entretanto, envolve também a questão de recursos e para as recomendações internacionais e questões sanitárias. Desde o ano passado há negociações sendo feitas entre autoridades brasileiras e francesas, intermediadas pela Mara Marques, para tentar adequar as restrições sanitárias para exportação de micos-leões.</t>
    </r>
  </si>
  <si>
    <r>
      <t xml:space="preserve">1. Pesquisas em andamento sobre o potencial de risco que saguis híbridos de </t>
    </r>
    <r>
      <rPr>
        <i/>
        <sz val="11"/>
        <rFont val="Calibri"/>
        <family val="2"/>
        <scheme val="minor"/>
      </rPr>
      <t>Callithrix jacchus</t>
    </r>
    <r>
      <rPr>
        <sz val="11"/>
        <rFont val="Calibri"/>
        <family val="2"/>
        <scheme val="minor"/>
      </rPr>
      <t xml:space="preserve"> e </t>
    </r>
    <r>
      <rPr>
        <i/>
        <sz val="11"/>
        <rFont val="Calibri"/>
        <family val="2"/>
        <scheme val="minor"/>
      </rPr>
      <t>C. penicillata</t>
    </r>
    <r>
      <rPr>
        <sz val="11"/>
        <rFont val="Calibri"/>
        <family val="2"/>
        <scheme val="minor"/>
      </rPr>
      <t xml:space="preserve"> apresentam a demais primatas da Bacia do Rio São João, especialmente o </t>
    </r>
    <r>
      <rPr>
        <i/>
        <sz val="11"/>
        <rFont val="Calibri"/>
        <family val="2"/>
        <scheme val="minor"/>
      </rPr>
      <t>L. rosalia</t>
    </r>
    <r>
      <rPr>
        <sz val="11"/>
        <rFont val="Calibri"/>
        <family val="2"/>
        <scheme val="minor"/>
      </rPr>
      <t>.
2. Lançada 4</t>
    </r>
    <r>
      <rPr>
        <vertAlign val="superscript"/>
        <sz val="11"/>
        <rFont val="Calibri"/>
        <family val="2"/>
        <scheme val="minor"/>
      </rPr>
      <t>a</t>
    </r>
    <r>
      <rPr>
        <sz val="11"/>
        <rFont val="Calibri"/>
        <family val="2"/>
        <scheme val="minor"/>
      </rPr>
      <t xml:space="preserve"> versão do Guia de orientação para o manejo de espécies exóticas invasoras em Unidades de Conservação Federais, com participação do CPB na parte textual e de outros colaboradores do PAN com envio de imagens. O guia tem o objetivo de informar e orientar gestores do ICMBio a lidar com invasões biológicas de espécies exóticas, incluindo primatas, e traz informações atualizadas de ações práticas de prevenção, controle, erradicação, e monitoramento nas UCs.
3. Participação do CPB na revisão das fichas técnicas das espécies exóticas invasoras de primatas, dentro da Estratégia Nacional para Espécies Exóticas Invasoras, coordenada pelo MMA.
4. Foi publicada a Lista Estadual de Espécies Exóticas Invasoras do estado da Bahia - Portaria SEMA/INEMA Nº 051/2023 de 30 de maio de 2023.</t>
    </r>
  </si>
  <si>
    <r>
      <t xml:space="preserve">1. Chave de decisão para </t>
    </r>
    <r>
      <rPr>
        <i/>
        <sz val="11"/>
        <color theme="1"/>
        <rFont val="Calibri"/>
        <family val="2"/>
        <scheme val="minor"/>
      </rPr>
      <t xml:space="preserve">Callithrix </t>
    </r>
    <r>
      <rPr>
        <sz val="11"/>
        <color theme="1"/>
        <rFont val="Calibri"/>
        <family val="2"/>
        <scheme val="minor"/>
      </rPr>
      <t>finalizada e em fase de editoração para publicação.</t>
    </r>
  </si>
  <si>
    <r>
      <t>1.</t>
    </r>
    <r>
      <rPr>
        <i/>
        <sz val="11"/>
        <rFont val="Calibri"/>
        <family val="2"/>
        <scheme val="minor"/>
      </rPr>
      <t xml:space="preserve"> Callithrix</t>
    </r>
    <r>
      <rPr>
        <sz val="11"/>
        <rFont val="Calibri"/>
        <family val="2"/>
        <scheme val="minor"/>
      </rPr>
      <t xml:space="preserve">: definição de critérios e elaboração de mapas de áreas prioritárias para manejo de híbridos e invasores, em fase de editoração para publicação. 
2. O Projeto Bugio atualizou, no período da monitoria, as áreas com a presença de </t>
    </r>
    <r>
      <rPr>
        <i/>
        <sz val="11"/>
        <rFont val="Calibri"/>
        <family val="2"/>
        <scheme val="minor"/>
      </rPr>
      <t>C. jacchus</t>
    </r>
    <r>
      <rPr>
        <sz val="11"/>
        <rFont val="Calibri"/>
        <family val="2"/>
        <scheme val="minor"/>
      </rPr>
      <t xml:space="preserve"> e </t>
    </r>
    <r>
      <rPr>
        <i/>
        <sz val="11"/>
        <rFont val="Calibri"/>
        <family val="2"/>
        <scheme val="minor"/>
      </rPr>
      <t>C. penicilatta</t>
    </r>
    <r>
      <rPr>
        <sz val="11"/>
        <rFont val="Calibri"/>
        <family val="2"/>
        <scheme val="minor"/>
      </rPr>
      <t xml:space="preserve"> na região do Vale do Itajaí/SC.</t>
    </r>
  </si>
  <si>
    <r>
      <t xml:space="preserve">1. O PCSS/PREA tem um projeto de 1,5 anos, de R$200.000,00 aprovado pela Prefeitura de Teresópolis (Fundo Mun. de Proteção Ambiental), cujas ações se concentraram no PNMMT (Parque Natural Municipal Montanhas de Teresópolis) e nas comunidades do seu entorno, com os seguintes resultados em EA no 1o Semestre: Diagnóstico de conhecimento; 22 escolas contactadas, ações de EA em 9 escolas, 7 escolas participantes do projeto, 515 alunos atingidos e de 183 pais e funcionários de escolas; 7 escolas foram ao PNMMT e participaram de ações de EA atingindo 178 alunos e 26 funcionários; 4 realizações do "Aurita na Praça"; Foi criada a conta no Instagram @auritaeduca e a página no Facebook @educandocomoaurita, e a movimentação principal é realizada na página do Instagram, que já conta com mais de 540 seguidores, em sua maioria do município de Teresópolis; 4 voluntários estão trabalhando e sendo formados; a Brinquedoteca do Aurita no PNMMT está sendo montada e já consta com vários materiais (revista para colorir; dedoches; jogo da memória; jogo de dominó; 3 quebras cabeças tradicionais; 4 quebra cabeças geométricos; jogo trilha do Aurita; fantoche de meia; boneco articulado do Aurita; pranchas de identificação); 1 vídeo informativo sobre incêndios ambientais; 1 ação do projeto fora de Teresópolis em Corderio/RJ onde houve um encontro com o Sec. do MA que prometeu aumentar os esforços de replantio na APA local. 
2. O PCSS (através do PREA) tem um projeto de EA de duração de 2 anos aprovado e financiado pelo CSN/RJ para ser elaborado e executado cm parceria com a REBIO Tinguá/ RJ. Reuniões foram realizadas, mas ainda sem resultados. 
3. A equipe do Projeto Bugio não teve condições de desenvolver está ação.
4. O tema "espécies invasoras" é tratado em todas as visitas ao Parque Ecológico Mico-Leão-Dourado, de ecoturistas, escolas e universidades, na pauta de "ameaças" ao </t>
    </r>
    <r>
      <rPr>
        <i/>
        <sz val="11"/>
        <rFont val="Calibri"/>
        <family val="2"/>
        <scheme val="minor"/>
      </rPr>
      <t>L. rosalia</t>
    </r>
    <r>
      <rPr>
        <sz val="11"/>
        <rFont val="Calibri"/>
        <family val="2"/>
        <scheme val="minor"/>
      </rPr>
      <t>.</t>
    </r>
  </si>
  <si>
    <r>
      <t xml:space="preserve">1. Foi constatado o retorno do tráfico de micos-leões-dourados na Bacia do Rio São João através do encontro de inúmeras armadilhas nas áreas de monitoramento da metapopulação. Foi articulado junto ao ICMBIO, Polícia Federal e Ministério Público o início das investigações sobre a destinação e os autores deste crime. Foi também articulado, junto aos mesmos órgãos, a repatriação de 7 indivíduos interceptados no Suriname.
2. A partir do conhecimento da situação do tráfico na Bacia do Rio São João, informada pela AMLD, o CPB elaborou e encaminhou para a Diretoria de Pesquisa, Avaliação e Monitoramento da Biodiversidade (DIBIO), uma informação técnica sobre o recrudescimento do tráfico sobre os micos-leões, em especial sobre o mico-leão-dourado, nos últimos 15 anos. A DIBIO, por sua vez, encaminhou o documento e solicitou providências à Diretoria de Proteção Ambiental - DIPRO do IBAMA.
3. Sobre a questão do tráfico internacional de 7 micos-leões-dourados no Suriname, o CPB também acionou a DIBIO que articulou outras instituições, o que culminou na missão conjunta entre ICMBio, IBAMA, PF e MRE para repatriação destes animais, com participação do CPB.
4. Em maio deste ano houve um caso de apreensão em cativeiro ilegal, pela CPRH, de 2 indivíduos de </t>
    </r>
    <r>
      <rPr>
        <i/>
        <sz val="11"/>
        <color theme="1"/>
        <rFont val="Calibri"/>
        <family val="2"/>
        <scheme val="minor"/>
      </rPr>
      <t>L. rosalia</t>
    </r>
    <r>
      <rPr>
        <sz val="11"/>
        <color theme="1"/>
        <rFont val="Calibri"/>
        <family val="2"/>
        <scheme val="minor"/>
      </rPr>
      <t xml:space="preserve"> em Petrolina-PE. Os protocolos de destinação do PAN foram seguidos e o indivíduo foi destinado ao Zoo de Brasília.</t>
    </r>
  </si>
  <si>
    <r>
      <t xml:space="preserve">1. O Projeto Bugio desenvolveu o projeto “Capacitação de professores e produção de guia para utilização de material de Educação Ambiental produzido pelo Projeto Bugio” com o apoio da SBPC vai à escola. O projeto teve como objetivo capacitar professores do ensino infantil e do ensino fundamental 1 da rede municipal; professores de ciências do ensino fundamental 2; professores de Biologia do ensino médio da rede municipal de ensino da cidade de Indaial a utilizar o material desenvolvido. Foram atendidos 260 estudantes da rede municipal de Indaial/SC. Aproximadamente 500 pessoas, entre adolescentes, adultos e crianças foram atendidos em ações na comunidade para conscientização sobre educação ambiental relacionada ao tráfico, uso, caça e apanha de animais silvestres e com relação aos impactos dos animais domésticos.
3.Os temas desta ação são tratados em todas as visitas ao Parque Ecológico Mico-Leão-Dourado de ecoturistas, escolas e universidades, na pauta de "ameaças" ao </t>
    </r>
    <r>
      <rPr>
        <i/>
        <sz val="11"/>
        <rFont val="Calibri"/>
        <family val="2"/>
        <scheme val="minor"/>
      </rPr>
      <t>L. rosalia</t>
    </r>
    <r>
      <rPr>
        <sz val="11"/>
        <rFont val="Calibri"/>
        <family val="2"/>
        <scheme val="minor"/>
      </rPr>
      <t>. Uma campanha de conscientização contra a domesticação e aquisição de micos está em fase de elaboração.
4. Publicadas postagens no instagram Coordenadoria de fauna silvestre de SP (@faunasilvestre_sp) com a temática tráfico de animais silvestres.</t>
    </r>
  </si>
  <si>
    <r>
      <t xml:space="preserve">1. Vacinação contra febre amarela e monitoramento da metapopulação em andamento. Dados compilados, mas ainda não analisados.
2. Resumo apresentado no XIX Congresso Brasileiro de Primatologia, em Sinop - MT, “Impacto da febre amarela na população de </t>
    </r>
    <r>
      <rPr>
        <i/>
        <sz val="11"/>
        <color theme="1"/>
        <rFont val="Calibri"/>
        <family val="2"/>
        <scheme val="minor"/>
      </rPr>
      <t>Alouatta guariba clamitans</t>
    </r>
    <r>
      <rPr>
        <sz val="11"/>
        <color theme="1"/>
        <rFont val="Calibri"/>
        <family val="2"/>
        <scheme val="minor"/>
      </rPr>
      <t xml:space="preserve"> (Cabrera 1940) em fragmento florestal urbano” (Junglos et al., 2022).
3. Em elaboração artigo sobre o impacto da FA em primatas, parceria entre CPB e CGARBO, a partir da análise do banco de dados de epizootias do Ministério da Saúde, para o período 2014-2021.
4. Projeto em andamento "Uso de ferramentas genéticas, matemáticas e tecnológicas para avaliar o risco de transmissão e fortalecer a vigilância do vírus da febre amarela nas cinco regiões brasileiras", sob a coordenação de Danilo Simonini Teixeira.</t>
    </r>
  </si>
  <si>
    <r>
      <t xml:space="preserve">1. Principais doenças observadas na condição </t>
    </r>
    <r>
      <rPr>
        <i/>
        <sz val="11"/>
        <color theme="1"/>
        <rFont val="Calibri"/>
        <family val="2"/>
        <scheme val="minor"/>
      </rPr>
      <t>ex situ</t>
    </r>
    <r>
      <rPr>
        <sz val="11"/>
        <color theme="1"/>
        <rFont val="Calibri"/>
        <family val="2"/>
        <scheme val="minor"/>
      </rPr>
      <t xml:space="preserve"> incluídas no Manual de manejo de calitriquídeos da AZAB;
2. Publicado um artigo sobre malária em primatas não humanos (Amaral et al., 2023);</t>
    </r>
    <r>
      <rPr>
        <u/>
        <sz val="11"/>
        <color theme="1"/>
        <rFont val="Calibri"/>
        <family val="2"/>
        <scheme val="minor"/>
      </rPr>
      <t xml:space="preserve">
</t>
    </r>
    <r>
      <rPr>
        <sz val="11"/>
        <color theme="1"/>
        <rFont val="Calibri"/>
        <family val="2"/>
        <scheme val="minor"/>
      </rPr>
      <t xml:space="preserve">3. Tese em andamento - (DIB, L. V., Doutorado em Medicina Tropical, Fundação Oswaldo Cruz, FIOCRUZ, Brasil): Estudo de parasitos gastrointestinais isolados de fezes de primatas não humanos e seus tratadores localizados em diferentes criatórios do Brasil.
4. "Projeto Viromas" coordenado por André Santos (UFRJ) em andamento para auxiliar na identificação de possíveis doenças que poderiam ameaçar populações de primatas. </t>
    </r>
  </si>
  <si>
    <r>
      <t xml:space="preserve">1. Vacinação de </t>
    </r>
    <r>
      <rPr>
        <i/>
        <sz val="11"/>
        <color theme="1"/>
        <rFont val="Calibri"/>
        <family val="2"/>
        <scheme val="minor"/>
      </rPr>
      <t>Alouatta</t>
    </r>
    <r>
      <rPr>
        <sz val="11"/>
        <color theme="1"/>
        <rFont val="Calibri"/>
        <family val="2"/>
        <scheme val="minor"/>
      </rPr>
      <t xml:space="preserve"> sp.</t>
    </r>
    <r>
      <rPr>
        <i/>
        <sz val="11"/>
        <color theme="1"/>
        <rFont val="Calibri"/>
        <family val="2"/>
        <scheme val="minor"/>
      </rPr>
      <t xml:space="preserve"> ex situ</t>
    </r>
    <r>
      <rPr>
        <sz val="11"/>
        <color theme="1"/>
        <rFont val="Calibri"/>
        <family val="2"/>
        <scheme val="minor"/>
      </rPr>
      <t xml:space="preserve"> (CETAS e alguns criatórios) no estado de São Paulo em 2022: foram vacinados bugios em Ribeirão Preto (grupo USP-Faculdade de Medicina de Ribeirão Preto coordenado por Márcio Junio Lima Siconelli e Dr. Benedito Fonseca) e 38 bugios em CETAS da capital (grupo Divisão de Fauna Silvestre/Prefeitura de SP- Instituto Pasteur). Não houve soroconversão para os animais vacinados em Ribeirão Preto até dez/22. Os 38 animais vacinados na capital tiveram boa resposta e sem efeitos adversos. 
2. Vacinação de </t>
    </r>
    <r>
      <rPr>
        <i/>
        <sz val="11"/>
        <color theme="1"/>
        <rFont val="Calibri"/>
        <family val="2"/>
        <scheme val="minor"/>
      </rPr>
      <t>Alouatta guariba</t>
    </r>
    <r>
      <rPr>
        <sz val="11"/>
        <color theme="1"/>
        <rFont val="Calibri"/>
        <family val="2"/>
        <scheme val="minor"/>
      </rPr>
      <t xml:space="preserve"> </t>
    </r>
    <r>
      <rPr>
        <i/>
        <sz val="11"/>
        <color theme="1"/>
        <rFont val="Calibri"/>
        <family val="2"/>
        <scheme val="minor"/>
      </rPr>
      <t>ex situ</t>
    </r>
    <r>
      <rPr>
        <sz val="11"/>
        <color theme="1"/>
        <rFont val="Calibri"/>
        <family val="2"/>
        <scheme val="minor"/>
      </rPr>
      <t xml:space="preserve"> (CETAS Florianópolis e CEPESBI/Indaial) no estado de Santa Catarina em 2022: foram vacinados 43 bugios no CEPESBI e 24 no CETAS de Florianópolis, todos apresentando soroconversão após vacinação. Os resultados do CETAS de SC estão explicitados em relatório próprio.
3.Continuação da vacinação de </t>
    </r>
    <r>
      <rPr>
        <i/>
        <sz val="11"/>
        <color theme="1"/>
        <rFont val="Calibri"/>
        <family val="2"/>
        <scheme val="minor"/>
      </rPr>
      <t>L. rosalia</t>
    </r>
    <r>
      <rPr>
        <sz val="11"/>
        <color theme="1"/>
        <rFont val="Calibri"/>
        <family val="2"/>
        <scheme val="minor"/>
      </rPr>
      <t xml:space="preserve"> em vida livre pela AMLD no estado do Rio de Janeiro. No período referente a esta monitoria, </t>
    </r>
    <r>
      <rPr>
        <sz val="11"/>
        <rFont val="Calibri"/>
        <family val="2"/>
        <scheme val="minor"/>
      </rPr>
      <t xml:space="preserve">126 micos foram vacinados na Bacia do rio São João, região central Fluminense (Municípios de Silva Jardim, Casemiro de Abreu, Rio das Ostras e Cabo Frio), sem reação observada. </t>
    </r>
    <r>
      <rPr>
        <sz val="11"/>
        <color rgb="FFFF0000"/>
        <rFont val="Calibri"/>
        <family val="2"/>
        <scheme val="minor"/>
      </rPr>
      <t xml:space="preserve">
</t>
    </r>
    <r>
      <rPr>
        <sz val="11"/>
        <color theme="1"/>
        <rFont val="Calibri"/>
        <family val="2"/>
        <scheme val="minor"/>
      </rPr>
      <t xml:space="preserve">4. Indivíduos de </t>
    </r>
    <r>
      <rPr>
        <i/>
        <sz val="11"/>
        <color theme="1"/>
        <rFont val="Calibri"/>
        <family val="2"/>
        <scheme val="minor"/>
      </rPr>
      <t>A. guariba</t>
    </r>
    <r>
      <rPr>
        <sz val="11"/>
        <color theme="1"/>
        <rFont val="Calibri"/>
        <family val="2"/>
        <scheme val="minor"/>
      </rPr>
      <t xml:space="preserve"> do Zoológico de Belo Horizonte vacinados dentro do projeto "Avaliação de imunogenicidade e segurança da vacina de febre amarela 17DD atenuada em primatas neotropicais", coordenado por Renato de Lima Santos. De acordo com comunicação feita pelo pesquisador, os resultados de soroconversão foram positivos, mas ainda não há relatório.</t>
    </r>
  </si>
  <si>
    <r>
      <t>Ação concluída na 4</t>
    </r>
    <r>
      <rPr>
        <vertAlign val="superscript"/>
        <sz val="11"/>
        <color theme="1"/>
        <rFont val="Calibri"/>
        <family val="2"/>
        <scheme val="minor"/>
      </rPr>
      <t>a</t>
    </r>
    <r>
      <rPr>
        <sz val="11"/>
        <color theme="1"/>
        <rFont val="Calibri"/>
        <family val="2"/>
        <scheme val="minor"/>
      </rPr>
      <t xml:space="preserve"> Monitoria</t>
    </r>
  </si>
  <si>
    <r>
      <t xml:space="preserve">1.O Projeto Bugio sob a coordenação da prof. Zelinda Hirano submeteu projeto no edital PAEP (Programa de Apoio a Eventos no País)/CAPES, com o objetivo de organizar um evento para congregar os pesquisadores que estudam os primatas do sul do Brasil espécies alvo do PAN e promover a divulgação das ações do PAN entre os profissionais e futuros profissionais.
2. Projeto para </t>
    </r>
    <r>
      <rPr>
        <i/>
        <sz val="11"/>
        <color theme="1"/>
        <rFont val="Calibri"/>
        <family val="2"/>
        <scheme val="minor"/>
      </rPr>
      <t>A. guariba</t>
    </r>
    <r>
      <rPr>
        <sz val="11"/>
        <color theme="1"/>
        <rFont val="Calibri"/>
        <family val="2"/>
        <scheme val="minor"/>
      </rPr>
      <t xml:space="preserve"> submetido ao CNPq, conforme descrito na ação 5.5.
3. Para a área de ocorrência de </t>
    </r>
    <r>
      <rPr>
        <i/>
        <sz val="11"/>
        <color theme="1"/>
        <rFont val="Calibri"/>
        <family val="2"/>
        <scheme val="minor"/>
      </rPr>
      <t>L. chrysomelas</t>
    </r>
    <r>
      <rPr>
        <sz val="11"/>
        <color theme="1"/>
        <rFont val="Calibri"/>
        <family val="2"/>
        <scheme val="minor"/>
      </rPr>
      <t xml:space="preserve"> foram solicitados recursos para implementação das ações 1.3, 1.4 e 1.5, conforme descrito anteriormente.
4. Mobilização de recursos via Fundação Florestal, Re-Wild e EAZA para financiamento de projetos contemplando </t>
    </r>
    <r>
      <rPr>
        <i/>
        <sz val="11"/>
        <color theme="1"/>
        <rFont val="Calibri"/>
        <family val="2"/>
        <scheme val="minor"/>
      </rPr>
      <t>L. caissara</t>
    </r>
    <r>
      <rPr>
        <sz val="11"/>
        <color theme="1"/>
        <rFont val="Calibri"/>
        <family val="2"/>
        <scheme val="minor"/>
      </rPr>
      <t xml:space="preserve">, conforme descrito na ação 1.2.
5. Mobilização de recursos junto ao Zoo Beauval/Nature para aplicação em estruturas e pessoal do CCSS e para pesquisas de campo.
6. Mobilizaçao de recursos pelo IPÊ junto a Disney Conservation Fund, Durrell Wildlife Conservation Trust, Whitley Fund for Nature, Idea Wild, Zoológico de Copenhagen, Primate Action Fund, Margot Marsh Biodiversity Foundation/Re:Wild, Sophie Danforth Conservation Biology Fund, Suzano S/A e FAPESP, para implementação das ações 1.2, 1.3, 1.4, 1.5, 1.6, 2.6, 2.7, 2.9, 5.7 e 6.5.
7. Financiamentos da Renova, Funbio, Plataforma Nova Semente/MP-MG, Rewild, Vale, Prefeitura de Teresópolis (Fundo Municipal de Meio Ambiente) e CSN  para projetos na área de </t>
    </r>
    <r>
      <rPr>
        <i/>
        <sz val="11"/>
        <color theme="1"/>
        <rFont val="Calibri"/>
        <family val="2"/>
        <scheme val="minor"/>
      </rPr>
      <t>C. aurita.</t>
    </r>
  </si>
  <si>
    <r>
      <t xml:space="preserve">1. Apresentações no Curso de Formação de Condutores do PE de Sete Salões, vinculado ao projeto “Ciência Cidadã na Bacia do Rio Doce: biodiversidade”. Sendo a primeira apresentação: “Turismo em UC, primatas e espécies ameaçadas”, abrangendo temas como a importância das Unidades de Conservação (UC), ROVUC (Rol de Oportunidades de Visitação em Unidades de Conservação), “Turismo no Bari”, atrativos do PESS, pesquisas desenvolvidas no PESS, </t>
    </r>
    <r>
      <rPr>
        <i/>
        <sz val="11"/>
        <color theme="1"/>
        <rFont val="Calibri"/>
        <family val="2"/>
        <scheme val="minor"/>
      </rPr>
      <t>Callithrix flaviceps</t>
    </r>
    <r>
      <rPr>
        <sz val="11"/>
        <color theme="1"/>
        <rFont val="Calibri"/>
        <family val="2"/>
        <scheme val="minor"/>
      </rPr>
      <t xml:space="preserve"> encontrado na região, hibridação, importância da mastofauna, ameaças e pressões a fauna do PESS, condutas ao avistar um animal e utilização do aplicativo TimeStamp. Além desse app, apresentamos a parceria com o CCSS/UFV, os materiais e métodos utilizados na pesquisa, bem como as espécies alvo, entre elas o </t>
    </r>
    <r>
      <rPr>
        <i/>
        <sz val="11"/>
        <color theme="1"/>
        <rFont val="Calibri"/>
        <family val="2"/>
        <scheme val="minor"/>
      </rPr>
      <t>C. aurita</t>
    </r>
    <r>
      <rPr>
        <sz val="11"/>
        <color theme="1"/>
        <rFont val="Calibri"/>
        <family val="2"/>
        <scheme val="minor"/>
      </rPr>
      <t xml:space="preserve"> e </t>
    </r>
    <r>
      <rPr>
        <i/>
        <sz val="11"/>
        <color theme="1"/>
        <rFont val="Calibri"/>
        <family val="2"/>
        <scheme val="minor"/>
      </rPr>
      <t>C. flaviceps</t>
    </r>
    <r>
      <rPr>
        <sz val="11"/>
        <color theme="1"/>
        <rFont val="Calibri"/>
        <family val="2"/>
        <scheme val="minor"/>
      </rPr>
      <t xml:space="preserve">. Além disso, foram expostos os resultados do primeiro semestre de monitoramento, como registros fotográficos e informações geradas, como a aproximação dos indivíduos de </t>
    </r>
    <r>
      <rPr>
        <i/>
        <sz val="11"/>
        <color theme="1"/>
        <rFont val="Calibri"/>
        <family val="2"/>
        <scheme val="minor"/>
      </rPr>
      <t>Callithrix</t>
    </r>
    <r>
      <rPr>
        <sz val="11"/>
        <color theme="1"/>
        <rFont val="Calibri"/>
        <family val="2"/>
        <scheme val="minor"/>
      </rPr>
      <t xml:space="preserve"> spp. através do playback, vídeos e imagens dos animais primatas e aves, com a utilização de drone e câmera trap.
2. Projeto de ciência cidadã para registros de</t>
    </r>
    <r>
      <rPr>
        <i/>
        <sz val="11"/>
        <color theme="1"/>
        <rFont val="Calibri"/>
        <family val="2"/>
        <scheme val="minor"/>
      </rPr>
      <t xml:space="preserve"> C. melanochir</t>
    </r>
    <r>
      <rPr>
        <sz val="11"/>
        <color theme="1"/>
        <rFont val="Calibri"/>
        <family val="2"/>
        <scheme val="minor"/>
      </rPr>
      <t xml:space="preserve"> na Região do Porto Seguro/Arraial D'Ajuda, coordenado pelo IPÊ.
3. Projeto de ciência-cidadã desenvolvido na região de Caratinga por Marcello Nery (MIB)</t>
    </r>
  </si>
  <si>
    <r>
      <t xml:space="preserve">1. Protocolos e chaves de decisão para manejo de </t>
    </r>
    <r>
      <rPr>
        <i/>
        <sz val="11"/>
        <rFont val="Calibri"/>
        <family val="2"/>
        <scheme val="minor"/>
      </rPr>
      <t>Callithrix</t>
    </r>
    <r>
      <rPr>
        <sz val="11"/>
        <rFont val="Calibri"/>
        <family val="2"/>
        <scheme val="minor"/>
      </rPr>
      <t xml:space="preserve"> híbridos e invasores concluídos e em fase de editoração para publicação;
2. 2023 - Junho - PCSS (através do PREA) tem um projeto de pesquisa de duração de 1 ano aprovado e financiado pela RE:WILD.
3. O monitoramento e controle da população alóctone de </t>
    </r>
    <r>
      <rPr>
        <i/>
        <sz val="11"/>
        <rFont val="Calibri"/>
        <family val="2"/>
        <scheme val="minor"/>
      </rPr>
      <t>L. chrysomelas</t>
    </r>
    <r>
      <rPr>
        <sz val="11"/>
        <rFont val="Calibri"/>
        <family val="2"/>
        <scheme val="minor"/>
      </rPr>
      <t xml:space="preserve"> em Niterói continua. Como não há espaço para recebimento em instituições</t>
    </r>
    <r>
      <rPr>
        <i/>
        <sz val="11"/>
        <rFont val="Calibri"/>
        <family val="2"/>
        <scheme val="minor"/>
      </rPr>
      <t xml:space="preserve"> ex situ</t>
    </r>
    <r>
      <rPr>
        <sz val="11"/>
        <rFont val="Calibri"/>
        <family val="2"/>
        <scheme val="minor"/>
      </rPr>
      <t xml:space="preserve"> de novos animais, esta nova fase do trabalho está capturando, esterilizando, liberando e monitorando os grupos remanescentes.
4. Projeto "Monitoramento de saguis invasores (</t>
    </r>
    <r>
      <rPr>
        <i/>
        <sz val="11"/>
        <rFont val="Calibri"/>
        <family val="2"/>
        <scheme val="minor"/>
      </rPr>
      <t>Callithri</t>
    </r>
    <r>
      <rPr>
        <sz val="11"/>
        <rFont val="Calibri"/>
        <family val="2"/>
        <scheme val="minor"/>
      </rPr>
      <t xml:space="preserve">x sp) no estado do Rio de Janeiro" coordenado por Eduardo Rubião e ainda em implementação, realizou em 2023, 87 esterilizações (45 F e 42 M) na Ilha da Gipóia em Angra dos Reis-RJ; houve também recapturas para avaliação dos procedimentos cirúrgicos.
5. Projeto em desenvolvimento que beneficia </t>
    </r>
    <r>
      <rPr>
        <i/>
        <sz val="11"/>
        <rFont val="Calibri"/>
        <family val="2"/>
        <scheme val="minor"/>
      </rPr>
      <t>Callithrix aurita</t>
    </r>
    <r>
      <rPr>
        <sz val="11"/>
        <rFont val="Calibri"/>
        <family val="2"/>
        <scheme val="minor"/>
      </rPr>
      <t xml:space="preserve"> nas áreas da RENOVA (Vale do Rio Doce e São José dos Campos)
6. Em 2022, Projeto executado no PARNA de Itajaí para controle de </t>
    </r>
    <r>
      <rPr>
        <i/>
        <sz val="11"/>
        <rFont val="Calibri"/>
        <family val="2"/>
        <scheme val="minor"/>
      </rPr>
      <t>Callithrix</t>
    </r>
    <r>
      <rPr>
        <sz val="11"/>
        <rFont val="Calibri"/>
        <family val="2"/>
        <scheme val="minor"/>
      </rPr>
      <t>. O projeto envolveu ações para retirar os saguis, realização de vasectomia e soltura na natureza.</t>
    </r>
  </si>
  <si>
    <r>
      <t xml:space="preserve">1. AMLD participa do conselho e da implantação do novo Núcleo de Gestão Integrada Mico-Leão-Dourado, que incorporou as seguintes UCs: Rebios Poço das Antas e União e APA Rio São João/MLD.
2. Plano de Manejo da RPPN Parque Ecológico Mico-Leão-Dourado em fase de finalização, limites definidos, programas de Educação Ambiental e Ecoturismo consolidados para visitação.
3. O IPÊ está auxiliando na estruturação e implementação da Trilha do Mico-leão-preto no Parque Estadual do Morro do Diabo (FF/SP). Consiste em uma trilha circular auto-guiada de aproximadamente 1 km de extensão e que leva cerca de 40 a 60 minutos para ser concluída, com placas contendo informações sobre a biologia, ecologia e conservação da espécie. Uma vez estruturada e testada, o modelo será replicado em outras UCs com ocorrência da espécie em SP.
4. O CPB atuou em várias iniciativas para 3 UCs: PARNA do Descobrimento, com apoio na equipe de supervisão da revisão do plano de manejo e participação na oficina de revisão; PARNA do Alto Cariri, com participação na oficina de elaboração do Plano de manejo. Destaca-se que o muriqui foi identificado como recurso e valor fundamental (RVF) da UC; no PARNA do Iguaçu, com participação na construção do Plano de Pesquisa e Gestão do Conhecimento.
5. Para </t>
    </r>
    <r>
      <rPr>
        <i/>
        <sz val="10"/>
        <rFont val="Calibri"/>
        <family val="2"/>
        <scheme val="minor"/>
      </rPr>
      <t>Leontopithecus chrysomelas</t>
    </r>
    <r>
      <rPr>
        <sz val="10"/>
        <rFont val="Calibri"/>
        <family val="2"/>
        <scheme val="minor"/>
      </rPr>
      <t xml:space="preserve">, há tentativa de arrecadação de fundos para: garantir/viabilizar regularização fundiária dentro de Ucs e em áreas particulares (Via CEFIR) dentro da área de escopo da Iniciativa de Conservação do Mico Leão Baiano ICMLB; para mapear áreas de conflito dentro das Ucs (REBIO de Una; Refúgio de Una; e PARNA Serra das Lontas), para auxiliar no processo de regularização fundiária. Esse projeto também irá beneficiar, caso implementado, </t>
    </r>
    <r>
      <rPr>
        <i/>
        <sz val="10"/>
        <rFont val="Calibri"/>
        <family val="2"/>
        <scheme val="minor"/>
      </rPr>
      <t>Callicebus melanochir</t>
    </r>
    <r>
      <rPr>
        <sz val="10"/>
        <rFont val="Calibri"/>
        <family val="2"/>
        <scheme val="minor"/>
      </rPr>
      <t>. 
6. Criada, no final de 2022, uma inciativa para trabalho em rede, para implementação do PAN PPMA, das UCs do Mosaico Central Fluminense. Foi realizada, em dez/22, a "1ª Oficina do Plano de Ação Nacional para a Conservação dos Primatas da Mata Atlântica e da Preguiça-de-Coleira no Mosaico Central Fluminense", com participação de equipes gestoras de Unidades de Conservação, pesquisadores, educadores, representantes de instituições que atuam na educação, pesquisa, controle, fiscalização, licenciamento e outros temas de interesse para a gestão das ações de conservação que garantam a melhor convivência entre as atividades humanas e a sobrevivência da biodiversidade que compõe as redes de interações nas quais as espécies alvo do PAN PPMA estão envolvidas. Os objetivos foram de identificar e mapear as ações do PAN que vêm sendo realizadas e aproximar os diversos atores para a troca de experiências e desenvolvimento das ações em parceria.
7. A Vale está atuando em ações de proteção ecossistêmica, conservação e sensibilização ambiental em UCs da Mata Atlântica, são elas: MG - REBIO da Mata Escura; ES - MONA Serra das Torres (IEMA), FLONA de Goytacazes (ICMBio), REBIO Duas Bocas (IEMA), REBIO Augusto Ruschi (ICMBio); RJ - Parque Estadual Cunhambebe (INEA);
8. Atualização do Plano de Manejo de duas RPPNs da Suzano com ocorrência de Mico-leão-preto: RPPN Entre Rios e Olavo Egydio Setúbal.</t>
    </r>
  </si>
  <si>
    <r>
      <t xml:space="preserve">1. Em articulação com a Coordenação de Criação de Unidades de Conservação do ICMBio (COCUC), o CPB atualizou um documento (elaborado para a Operação Primatas) com propostas de UCs, incluindo as espécies-alvo do PPMA. Foram propostas: criação de unidade de conservação adjacente à Reserva Biológica da Mata Escura (MG), contemplando </t>
    </r>
    <r>
      <rPr>
        <i/>
        <sz val="10"/>
        <rFont val="Calibri"/>
        <family val="2"/>
        <scheme val="minor"/>
      </rPr>
      <t>Alouatta guariba</t>
    </r>
    <r>
      <rPr>
        <sz val="10"/>
        <rFont val="Calibri"/>
        <family val="2"/>
        <scheme val="minor"/>
      </rPr>
      <t xml:space="preserve"> e </t>
    </r>
    <r>
      <rPr>
        <i/>
        <sz val="10"/>
        <rFont val="Calibri"/>
        <family val="2"/>
        <scheme val="minor"/>
      </rPr>
      <t>Brachyteles hypoxanthus</t>
    </r>
    <r>
      <rPr>
        <sz val="10"/>
        <rFont val="Calibri"/>
        <family val="2"/>
        <scheme val="minor"/>
      </rPr>
      <t xml:space="preserve">; ampliação e conectividade da Estação Ecológica Mico-Leão-Preto (SP), contemplando </t>
    </r>
    <r>
      <rPr>
        <i/>
        <sz val="10"/>
        <rFont val="Calibri"/>
        <family val="2"/>
        <scheme val="minor"/>
      </rPr>
      <t>Leontopithecus chrysopygus</t>
    </r>
    <r>
      <rPr>
        <sz val="10"/>
        <rFont val="Calibri"/>
        <family val="2"/>
        <scheme val="minor"/>
      </rPr>
      <t xml:space="preserve"> e </t>
    </r>
    <r>
      <rPr>
        <i/>
        <sz val="10"/>
        <rFont val="Calibri"/>
        <family val="2"/>
        <scheme val="minor"/>
      </rPr>
      <t>Alouatta guariba</t>
    </r>
    <r>
      <rPr>
        <sz val="10"/>
        <rFont val="Calibri"/>
        <family val="2"/>
        <scheme val="minor"/>
      </rPr>
      <t xml:space="preserve">; criação de unidade de conservação na região da Serra dos Poncianos (SP e MG), contemplando </t>
    </r>
    <r>
      <rPr>
        <i/>
        <sz val="10"/>
        <rFont val="Calibri"/>
        <family val="2"/>
        <scheme val="minor"/>
      </rPr>
      <t>Brachyteles arachnoides, Callithrix aurita</t>
    </r>
    <r>
      <rPr>
        <sz val="10"/>
        <rFont val="Calibri"/>
        <family val="2"/>
        <scheme val="minor"/>
      </rPr>
      <t xml:space="preserve"> e </t>
    </r>
    <r>
      <rPr>
        <i/>
        <sz val="10"/>
        <rFont val="Calibri"/>
        <family val="2"/>
        <scheme val="minor"/>
      </rPr>
      <t>Alouatta guariba</t>
    </r>
    <r>
      <rPr>
        <sz val="10"/>
        <rFont val="Calibri"/>
        <family val="2"/>
        <scheme val="minor"/>
      </rPr>
      <t xml:space="preserve">; criação de unidade de conservação para </t>
    </r>
    <r>
      <rPr>
        <i/>
        <sz val="10"/>
        <rFont val="Calibri"/>
        <family val="2"/>
        <scheme val="minor"/>
      </rPr>
      <t>Callithrix flaviceps</t>
    </r>
    <r>
      <rPr>
        <sz val="10"/>
        <rFont val="Calibri"/>
        <family val="2"/>
        <scheme val="minor"/>
      </rPr>
      <t xml:space="preserve">, um polígono formando um corredor florestal conectando a RPPN Águia Branca e a RPPN Pedra das Flores, no Espírito Santo; criação de unidade de conservação para </t>
    </r>
    <r>
      <rPr>
        <i/>
        <sz val="10"/>
        <rFont val="Calibri"/>
        <family val="2"/>
        <scheme val="minor"/>
      </rPr>
      <t>Sapajus robustus</t>
    </r>
    <r>
      <rPr>
        <sz val="10"/>
        <rFont val="Calibri"/>
        <family val="2"/>
        <scheme val="minor"/>
      </rPr>
      <t xml:space="preserve">, nos municípios de Caraí e Novo Oriente de Minas (MG).
2. O IPÊ segue em articulação com o ICMBio para ampliação da ESEC Mico-leão-preto no Pontal do Paranapanema/SP. A proposta considera a incorporação de 3 fragmentos florestais, de cerca de 500 ha cada, que fazem parte do projeto de conectividade em andamento na região, ampliando a UC de 6.677 ha para 8.210 ha de área protegida.
3. Foram reconhecidas 4 RPPNs na Bahia, dentro da área de abrangência do PAN: RPPN do Valdemar e da Vitória (20,3160 ha) e a RPPN Boqueirão da Mata (28,8058 ha) no município de Mucuri; RPPN Tiê-sangue (com 17,1365 ha), no município de Itacaré; RPPN Capitão-da-mata (14,6464 ha), município de Maraú; RPPN Pedreira (4,1090 ha), Ilhéus/BA. Espécies beneficiadas: </t>
    </r>
    <r>
      <rPr>
        <i/>
        <sz val="10"/>
        <rFont val="Calibri"/>
        <family val="2"/>
        <scheme val="minor"/>
      </rPr>
      <t>Bradypus torquatus</t>
    </r>
    <r>
      <rPr>
        <sz val="10"/>
        <rFont val="Calibri"/>
        <family val="2"/>
        <scheme val="minor"/>
      </rPr>
      <t xml:space="preserve"> (Mucuri/BA, Ilhéus/BA, Maraú/BA), </t>
    </r>
    <r>
      <rPr>
        <i/>
        <sz val="10"/>
        <rFont val="Calibri"/>
        <family val="2"/>
        <scheme val="minor"/>
      </rPr>
      <t>Sapajus robustus</t>
    </r>
    <r>
      <rPr>
        <sz val="10"/>
        <rFont val="Calibri"/>
        <family val="2"/>
        <scheme val="minor"/>
      </rPr>
      <t xml:space="preserve"> (Mucuri/BA), </t>
    </r>
    <r>
      <rPr>
        <i/>
        <sz val="10"/>
        <rFont val="Calibri"/>
        <family val="2"/>
        <scheme val="minor"/>
      </rPr>
      <t>Callicebus melanochir</t>
    </r>
    <r>
      <rPr>
        <sz val="10"/>
        <rFont val="Calibri"/>
        <family val="2"/>
        <scheme val="minor"/>
      </rPr>
      <t xml:space="preserve"> (Mucuri/BA, Ilheus/BA); </t>
    </r>
    <r>
      <rPr>
        <i/>
        <sz val="10"/>
        <rFont val="Calibri"/>
        <family val="2"/>
        <scheme val="minor"/>
      </rPr>
      <t>Leontopithecus chrysomelas</t>
    </r>
    <r>
      <rPr>
        <sz val="10"/>
        <rFont val="Calibri"/>
        <family val="2"/>
        <scheme val="minor"/>
      </rPr>
      <t xml:space="preserve"> (Itacaré/BA, Ilhéus/BA); 
4. </t>
    </r>
    <r>
      <rPr>
        <i/>
        <sz val="10"/>
        <rFont val="Calibri"/>
        <family val="2"/>
        <scheme val="minor"/>
      </rPr>
      <t>Leontopithecus chrysomelas</t>
    </r>
    <r>
      <rPr>
        <sz val="10"/>
        <rFont val="Calibri"/>
        <family val="2"/>
        <scheme val="minor"/>
      </rPr>
      <t xml:space="preserve">: foram solicitados financiamentos para identificar áreas na parte OESTE de sua distribuição onde poderia ser proposta a criação de uma UC.
5. Reconhecida a RPPN “Parque Levantina” de propriedade de Companhia Melhoramentos de São Paulo, localizada no município de Camanducaia/MG, com 2.209,5795 ha, PORTARIA IEF Nº 07, DE 19 DE JANEIRO DE 2023. Área de ocorrência de </t>
    </r>
    <r>
      <rPr>
        <i/>
        <sz val="10"/>
        <rFont val="Calibri"/>
        <family val="2"/>
        <scheme val="minor"/>
      </rPr>
      <t>C. aurita</t>
    </r>
    <r>
      <rPr>
        <sz val="10"/>
        <rFont val="Calibri"/>
        <family val="2"/>
        <scheme val="minor"/>
      </rPr>
      <t xml:space="preserve"> e </t>
    </r>
    <r>
      <rPr>
        <i/>
        <sz val="10"/>
        <rFont val="Calibri"/>
        <family val="2"/>
        <scheme val="minor"/>
      </rPr>
      <t>A. guariba</t>
    </r>
    <r>
      <rPr>
        <sz val="10"/>
        <rFont val="Calibri"/>
        <family val="2"/>
        <scheme val="minor"/>
      </rPr>
      <t xml:space="preserve">. &lt;http://www.siam.mg.gov.br/sla/download.pdf?idNorma=56723&gt;.
6. Criada a RPPN Passo do Buraco, Vacaria, RS com 0,2846 hectares, dentro da área de distribuição do </t>
    </r>
    <r>
      <rPr>
        <i/>
        <sz val="10"/>
        <rFont val="Calibri"/>
        <family val="2"/>
        <scheme val="minor"/>
      </rPr>
      <t>Alouatta guariba</t>
    </r>
    <r>
      <rPr>
        <sz val="10"/>
        <rFont val="Calibri"/>
        <family val="2"/>
        <scheme val="minor"/>
      </rPr>
      <t>. &lt;https://www.sema.rs.gov.br/rppne-passo-do-buraco&gt;.</t>
    </r>
  </si>
  <si>
    <r>
      <t xml:space="preserve">1. Manutenções do plantio sobre o Viaduto Vegetado (BR101 km218), e dois corredores ecológicos estratégicos para conexão de populações de </t>
    </r>
    <r>
      <rPr>
        <i/>
        <sz val="10"/>
        <rFont val="Calibri"/>
        <family val="2"/>
        <scheme val="minor"/>
      </rPr>
      <t>L. rosalia</t>
    </r>
    <r>
      <rPr>
        <sz val="10"/>
        <rFont val="Calibri"/>
        <family val="2"/>
        <scheme val="minor"/>
      </rPr>
      <t xml:space="preserve"> estão em avançada negociação nas localidades de Patis e Bananeiras (Silva Jardim/RJ).
2. Entre ago/2022 e ago/2023, o IPÊ restaurou 860 ha de corredores florestais, conectando populações de mico-leão-preto na região do Pontal do Paranapanema. O projeto de restauração totaliza 2.250 ha restaurados desde 2018 (ciclo do PAN) e 3.680 ha desde o início do projeto em 2002, conectando o PE Morro do Diabo (onde reside a maior população de mico-leão-preto) e um dos fragmentos da ESEC Mico-leão-preto/ICMBio. 
3. Corredor RPPN Mata do Sossego/RPPN Feliciano Miguel Abdala: proposta estabelecida com apoio da CI e da Instituto Estadual de Florestas.
4. </t>
    </r>
    <r>
      <rPr>
        <i/>
        <sz val="10"/>
        <rFont val="Calibri"/>
        <family val="2"/>
        <scheme val="minor"/>
      </rPr>
      <t>Leontopithecus chrysomelas</t>
    </r>
    <r>
      <rPr>
        <sz val="10"/>
        <rFont val="Calibri"/>
        <family val="2"/>
        <scheme val="minor"/>
      </rPr>
      <t>: foram solicitados financiamentos para garantir/viabilizar regularização fundiária dentro de UCs e em áreas particulares (Via CEFIR) dentro da área de escopo da Iniciativa de Conservação do Mico Leão Baiano ICMLB). A ideia é trabalhar junto aos fazendeiros para viabilizar a averbação de reserva legal e APP além de implementá-las onde estão ausentes. Essa é uma estratégia prevista na ICMLB.
5. Corredor Brigadeiro-Caparaó: iniciativa para conectar o PARNA Caparaó ao Parque Estadual da Serra do Brigadeiro, tendo como espécie bandeira o muriqui-do-norte. Foi realizado o 2° Workshop em set/23 (o 1° foi em 2021) e já existe uma área de 25 ha iniciando o corredor.
6. Em articulação a aquisição de 7.000 ha de área com potencial ocorrência de</t>
    </r>
    <r>
      <rPr>
        <i/>
        <sz val="10"/>
        <rFont val="Calibri"/>
        <family val="2"/>
        <scheme val="minor"/>
      </rPr>
      <t xml:space="preserve"> L. chrysopygus</t>
    </r>
    <r>
      <rPr>
        <sz val="10"/>
        <rFont val="Calibri"/>
        <family val="2"/>
        <scheme val="minor"/>
      </rPr>
      <t xml:space="preserve"> e </t>
    </r>
    <r>
      <rPr>
        <i/>
        <sz val="10"/>
        <rFont val="Calibri"/>
        <family val="2"/>
        <scheme val="minor"/>
      </rPr>
      <t>B. arachnoides</t>
    </r>
    <r>
      <rPr>
        <sz val="10"/>
        <rFont val="Calibri"/>
        <family val="2"/>
        <scheme val="minor"/>
      </rPr>
      <t xml:space="preserve">. A área compõe o Corredor da Biodiversidade do Rio Taquaral, no entorno do PE Carlos Botellho. Já conseguiram cerca de 7 ha (1% do previsto). Faltam propostas para a obtenção de recursos que viabilizem a aquisição do restante.
7. Iniciada a articulação para reestabelecimento de hábitat para </t>
    </r>
    <r>
      <rPr>
        <i/>
        <sz val="10"/>
        <rFont val="Calibri"/>
        <family val="2"/>
        <scheme val="minor"/>
      </rPr>
      <t>A. guariba</t>
    </r>
    <r>
      <rPr>
        <sz val="10"/>
        <rFont val="Calibri"/>
        <family val="2"/>
        <scheme val="minor"/>
      </rPr>
      <t xml:space="preserve"> do Paraná até o Sul de SP "Corredor Sul do estado de SP e Norte/Nordeste do Paraná.
8. Elaborado o pelo IPÊ o projeto de corredor da Suzano entre o Sul da Bahia e Norte do Espirito Santo, em torno de 1400ha. O IPÊ está com recurso para começar a implementar 111 ha.
9. O Projeto Bugio foi contatado para dar continuidade no projeto de implantação do corredor ecológico para o bugio-ruivo junto ao Parque Perini em Joinville/SC, que tem sido coordenado pelo Ministério Público de Joinville/SC.</t>
    </r>
  </si>
  <si>
    <r>
      <t xml:space="preserve">1. Dissertação de mestrado concluída (Dias, P. R) “Estimativa populacional e uso de drone para monitoramento da comunidade de primatas não humanos na Área de Proteção Ambiental São Francisco Xavier - SP, julho de 2023. Universidade Federal de Viçosa, Muriqui Instituto de Biodiversidade, coorientação do Fabiano R. de Melo.
</t>
    </r>
    <r>
      <rPr>
        <sz val="10"/>
        <rFont val="Calibri"/>
        <family val="2"/>
        <scheme val="minor"/>
      </rPr>
      <t>2. Iniciado o projeto "Avaliação do estado de conservação de primatas ameaçados de extinção em áreas da Suzano na UNF São Paulo e ações efetivas para a proteção das espécies" sob a coordenação de Dr. Fabiano R. de Melo (UFV).
3. Em andamento, doutorado (Moura, L. A.) “Atuação de uma comunidade de primatas no controle da diversidade vegetal.” Início: 2023. Tese (Doutorado em Ecologia, Evolução e Biodiversidade) - Universidade Estadual Paulista Júlio de Mesquita Filho. Nível: Doutorado (Orientadora: Laurence Culot).O trabalho inclui a comunidade de primatas, mas tem um foco especial em muriquis-do-sul.
4. Em andamento, pós-doutorado (Kaisin, O.) “Explorando a partição de nicho ecológico em uma comunidade de primatas da Mata Atlântica brasileira usando novos métodos de sensoriamento remoto.” Início: 2023. Nível: Pós-doutorado. Université de Liège, Wallonie Bruxelles International. (Orientadores: Laurence Culot - UNESP e Cédric Vermeulen - ULiège). O projeto foca nas 4 espécies de primatas de Carlos Botelho.</t>
    </r>
    <r>
      <rPr>
        <sz val="10"/>
        <color rgb="FF000000"/>
        <rFont val="Calibri"/>
        <family val="2"/>
        <scheme val="minor"/>
      </rPr>
      <t xml:space="preserve">
</t>
    </r>
    <r>
      <rPr>
        <i/>
        <sz val="10"/>
        <color rgb="FF000000"/>
        <rFont val="Calibri"/>
        <family val="2"/>
        <scheme val="minor"/>
      </rPr>
      <t>Brachyteles arachnoides e Brachyteles hypoxanthus</t>
    </r>
    <r>
      <rPr>
        <b/>
        <sz val="10"/>
        <color rgb="FF000000"/>
        <rFont val="Calibri"/>
        <family val="2"/>
        <scheme val="minor"/>
      </rPr>
      <t xml:space="preserve">
</t>
    </r>
    <r>
      <rPr>
        <sz val="10"/>
        <color rgb="FF000000"/>
        <rFont val="Calibri"/>
        <family val="2"/>
        <scheme val="minor"/>
      </rPr>
      <t xml:space="preserve">5. </t>
    </r>
    <r>
      <rPr>
        <sz val="10"/>
        <rFont val="Calibri"/>
        <family val="2"/>
        <scheme val="minor"/>
      </rPr>
      <t>Publicação com o primeiro registro de Muriqui-do-sul no Estado de Minas Gerais (Colas-Rosas et al. 2023).
6. Em andamento, Tese de doutorado (Robbi, B.) "Ecologia dos muriquis-do-sul (</t>
    </r>
    <r>
      <rPr>
        <i/>
        <sz val="10"/>
        <rFont val="Calibri"/>
        <family val="2"/>
        <scheme val="minor"/>
      </rPr>
      <t>Brachyteles arachnoides</t>
    </r>
    <r>
      <rPr>
        <sz val="10"/>
        <rFont val="Calibri"/>
        <family val="2"/>
        <scheme val="minor"/>
      </rPr>
      <t xml:space="preserve"> E. Geoffroy, 1806) (Primates, Atelidae) de Barreiro Rico, Anhembi, São Paulo. Início: 2022. (Doutorado em Ecologia) - Universidade Federal de Viçosa, Muriqui Instituto de Biodiversidade, orientação do Fabiano R. de Melo.
7. Tese de doutorado concluída (Lima, M.) "Variação e multidimensionalidade no uso do espaço em muriquis-do-norte (</t>
    </r>
    <r>
      <rPr>
        <i/>
        <sz val="10"/>
        <rFont val="Calibri"/>
        <family val="2"/>
        <scheme val="minor"/>
      </rPr>
      <t>Brachyteles hypoxanthus</t>
    </r>
    <r>
      <rPr>
        <sz val="10"/>
        <rFont val="Calibri"/>
        <family val="2"/>
        <scheme val="minor"/>
      </rPr>
      <t>)". Universidade Federal do Espírito Santos, orientação da Karen Strier.</t>
    </r>
    <r>
      <rPr>
        <sz val="10"/>
        <color rgb="FFFF0000"/>
        <rFont val="Calibri"/>
        <family val="2"/>
        <scheme val="minor"/>
      </rPr>
      <t xml:space="preserve">
</t>
    </r>
    <r>
      <rPr>
        <i/>
        <sz val="10"/>
        <color rgb="FF000000"/>
        <rFont val="Calibri"/>
        <family val="2"/>
        <scheme val="minor"/>
      </rPr>
      <t>Bradypus torquatus</t>
    </r>
    <r>
      <rPr>
        <sz val="10"/>
        <color rgb="FF000000"/>
        <rFont val="Calibri"/>
        <family val="2"/>
        <scheme val="minor"/>
      </rPr>
      <t xml:space="preserve">
8. Foram publicados 3 artigos científicos sobre estudos de dieta e ecologia comportamental de Bradypus torquatus liderado por membros do Laboratório de Ecologia Aplicada à Conservação (LEAC) da UESC, sob orientação do Gastón Giné e Camila Cassano.
9. Foi iniciado o projeto “Preguiças &amp; Drones: Detecção e levantamento populacional da preguiça-de-coleira (Bradypus torquatus) por drones termais como subsídio para ações de conservação” coordenado por Gastón Giné do LEAC-UESC.
</t>
    </r>
    <r>
      <rPr>
        <i/>
        <sz val="10"/>
        <color rgb="FF000000"/>
        <rFont val="Calibri"/>
        <family val="2"/>
        <scheme val="minor"/>
      </rPr>
      <t>Leontopithecus chrysopygus</t>
    </r>
    <r>
      <rPr>
        <b/>
        <sz val="10"/>
        <color rgb="FF000000"/>
        <rFont val="Calibri"/>
        <family val="2"/>
        <scheme val="minor"/>
      </rPr>
      <t xml:space="preserve">
</t>
    </r>
    <r>
      <rPr>
        <sz val="10"/>
        <color rgb="FF000000"/>
        <rFont val="Calibri"/>
        <family val="2"/>
        <scheme val="minor"/>
      </rPr>
      <t>10. TCC concluído (Cibim, C.F.C.): "Avaliação da qualidade do habitat para micos-leões-pretos (</t>
    </r>
    <r>
      <rPr>
        <i/>
        <sz val="10"/>
        <color rgb="FF000000"/>
        <rFont val="Calibri"/>
        <family val="2"/>
        <scheme val="minor"/>
      </rPr>
      <t>Leontopithecus chrysopygus</t>
    </r>
    <r>
      <rPr>
        <sz val="10"/>
        <color rgb="FF000000"/>
        <rFont val="Calibri"/>
        <family val="2"/>
        <scheme val="minor"/>
      </rPr>
      <t>) em fragmentos florestais de distribuição atual e potencial", orientado por Gabriela Rezende (LaP/UNESP).
11. TCC concluído (Melo, S.R.): "Análise dos padrões de ocorrência do mico-leão-preto (Leontopithecus chrysopygus) na Bacia do Alto Paranapanema", orientado por Alexandre Martensen (UFSCar Buri).
12. Tese de doutorado concluída (Rezende, G.C.): "Uso do habitat, padrões de movimento e gasto energético de micos-leões-pretos (</t>
    </r>
    <r>
      <rPr>
        <i/>
        <sz val="10"/>
        <color rgb="FF000000"/>
        <rFont val="Calibri"/>
        <family val="2"/>
        <scheme val="minor"/>
      </rPr>
      <t>Leontopithecus chrysopygus</t>
    </r>
    <r>
      <rPr>
        <sz val="10"/>
        <color rgb="FF000000"/>
        <rFont val="Calibri"/>
        <family val="2"/>
        <scheme val="minor"/>
      </rPr>
      <t>)", orientado por Laurence Culot (LaP/UNESP).
13. Artigo publicado (Zambolli, A.H. et al.): "Performance of autonomous recorders to detect a cryptic and endangered primate species, the black lion‐tamarin (</t>
    </r>
    <r>
      <rPr>
        <i/>
        <sz val="10"/>
        <color rgb="FF000000"/>
        <rFont val="Calibri"/>
        <family val="2"/>
        <scheme val="minor"/>
      </rPr>
      <t>Leontopithecus chrysopygus</t>
    </r>
    <r>
      <rPr>
        <sz val="10"/>
        <color rgb="FF000000"/>
        <rFont val="Calibri"/>
        <family val="2"/>
        <scheme val="minor"/>
      </rPr>
      <t xml:space="preserve">)" e uma tese em andamento (Manzano, M.C.R.) com o uso de Monitoramento Acustico Passivo (PAM) para estudos com L. chrysopygus, incluindo monitoramento de densidade, ocupação e ocorrência da espécie.
</t>
    </r>
    <r>
      <rPr>
        <i/>
        <sz val="10"/>
        <color rgb="FF000000"/>
        <rFont val="Calibri"/>
        <family val="2"/>
        <scheme val="minor"/>
      </rPr>
      <t>Alouatta guariba clamitans</t>
    </r>
    <r>
      <rPr>
        <sz val="10"/>
        <color rgb="FF000000"/>
        <rFont val="Calibri"/>
        <family val="2"/>
        <scheme val="minor"/>
      </rPr>
      <t xml:space="preserve"> 
14. Projeto de mestrado em andamento: " Influência da paisagem na ocorrência de Alouatta guariba clamitans (Cabrera, 1940) em fragmentos urbanos na Serra Gaúcha. O estudo está sendo desenvolvido pelo aluno Fábio Moura da Costa no PPG Sistemática e Conservação da Diversidade Biológica (SEMA RS/UERGS) sob orientação de Márcia Jardim e coorientação de Vanessa Fortes. Foram realizadas duas expedições de campo em 15 fragmentos de mata nativa de Floresta Ombrófila Mista no município de Caxias do Sul, outubro de 2022 e maio de 2023, para busca ativa da espécie e entrevistas com a comunidade local. A presença da espécie foi constatada em 7 fragmentos.
</t>
    </r>
    <r>
      <rPr>
        <i/>
        <sz val="10"/>
        <color rgb="FF000000"/>
        <rFont val="Calibri"/>
        <family val="2"/>
        <scheme val="minor"/>
      </rPr>
      <t>Callithrix aurita e Callithrix flaviceps</t>
    </r>
    <r>
      <rPr>
        <b/>
        <sz val="10"/>
        <color rgb="FF000000"/>
        <rFont val="Calibri"/>
        <family val="2"/>
        <scheme val="minor"/>
      </rPr>
      <t xml:space="preserve"> </t>
    </r>
    <r>
      <rPr>
        <sz val="10"/>
        <color rgb="FF000000"/>
        <rFont val="Calibri"/>
        <family val="2"/>
        <scheme val="minor"/>
      </rPr>
      <t xml:space="preserve">
16. Mapas atualizados de áreas de ocorrência das espécies C. aurita e C. flaviceps, como produto do PCSS, em fase de editoração para publicação.
</t>
    </r>
    <r>
      <rPr>
        <sz val="10"/>
        <rFont val="Calibri"/>
        <family val="2"/>
        <scheme val="minor"/>
      </rPr>
      <t>17. Em andamento, o mestrado de Paulo César Marques Cordeiro "Aspecto Ecológico para Reintrodução do Sagui-da-Serra-Escuro (</t>
    </r>
    <r>
      <rPr>
        <i/>
        <sz val="10"/>
        <rFont val="Calibri"/>
        <family val="2"/>
        <scheme val="minor"/>
      </rPr>
      <t>Callithrix aurita</t>
    </r>
    <r>
      <rPr>
        <sz val="10"/>
        <rFont val="Calibri"/>
        <family val="2"/>
        <scheme val="minor"/>
      </rPr>
      <t>) na RPPN Fazenda São Lourenço – Itamarati de Minas, Minas Gerais ". Orientação: Fabiano R. de Melo.</t>
    </r>
    <r>
      <rPr>
        <sz val="10"/>
        <color rgb="FF000000"/>
        <rFont val="Calibri"/>
        <family val="2"/>
        <scheme val="minor"/>
      </rPr>
      <t xml:space="preserve">
</t>
    </r>
    <r>
      <rPr>
        <i/>
        <sz val="10"/>
        <color rgb="FF000000"/>
        <rFont val="Calibri"/>
        <family val="2"/>
        <scheme val="minor"/>
      </rPr>
      <t>Leontopithecus caissara</t>
    </r>
    <r>
      <rPr>
        <b/>
        <sz val="10"/>
        <color rgb="FF000000"/>
        <rFont val="Calibri"/>
        <family val="2"/>
        <scheme val="minor"/>
      </rPr>
      <t xml:space="preserve"> 
</t>
    </r>
    <r>
      <rPr>
        <sz val="10"/>
        <color rgb="FF000000"/>
        <rFont val="Calibri"/>
        <family val="2"/>
        <scheme val="minor"/>
      </rPr>
      <t xml:space="preserve">18. Contratação em 2023 de um projeto, pela Fundação Florestal, de monitoramento, avaliação de saúde e educação ambiental direcionado à espécie L. caissara na área do Parque Estadual do Lagamar de Cananeia. Duração do projeto: 36 meses.
19. Entre agosto/22 e julho/23 teve a continuidade do projeto "Uso de armadilhas fotográficas para atualização da situação das populações do mico-leão-da-cara-preta (Leontopithecus caissara) em duas Unidades de Conservação de Proteção Integral" (PIBIC/ICMBio/CPB e SPVS). Foram instaladas cameras traps, em 10 grids (300ha/GRID): 5 no Parque Estadual Cananeia Lagamar (PELC) e 5 no PARNA Superagui. Também foram analisadas imagens captadas entre 2019-2020 de um banco de imagens da SPVS. Como resultados, considerando os 2 anos do projeto e as imagens do banco, foi o registro obteve-se uma estimativa de pelo menos 17 grupos no PELC, mas nenhum em Superagui. Os resultados serão apresentados no XIV Seminário de Pesquisa e XV Encontro de Iniciação Científica do ICMBio, em outubro de 2023 e um artigo, já em elaboração, será submetido à revista BioBrasil.
20. Em março de 2023 teve início o projeto "Survey and Monitoring the Critically Endangered Black-faced Lion Tamarin (Leontopithecus caissara)" com foco no Paraná, financiado pela Re-Wild e coordenado pela SPVS, que está realizando transecções lineares e usando armadilhas fotográficas e playbacks também nas duas UCs. Já houve registros da espécie por transecções em Superagui. O projeto tem duração de 1 ano, mas já com financiamento garantido pela EAZA para mais um.
</t>
    </r>
    <r>
      <rPr>
        <i/>
        <sz val="10"/>
        <color rgb="FF000000"/>
        <rFont val="Calibri"/>
        <family val="2"/>
        <scheme val="minor"/>
      </rPr>
      <t>Leontopithecus rosalia</t>
    </r>
    <r>
      <rPr>
        <sz val="10"/>
        <color rgb="FF000000"/>
        <rFont val="Calibri"/>
        <family val="2"/>
        <scheme val="minor"/>
      </rPr>
      <t xml:space="preserve">
21. Em pesquisa realizada na Região Metropolitana do RJ (Doutorado de Eduardo Rubião, com orientação de Leonardo Oliveira), a espécie foi registrada nas seguintes UCs: APA de Petrópolis, APA da Bacia do Rio Macacu, APA de Suruí, PE Três Picos, Parna Serra dos Órgãos, Parque Natural Municipal Taquara, RVS Serra da Estrela, Rebio Tinguá e RPPN El Nagual. Em uma UC, o PE Pedra Branca que não possui conexão com outras investigadas, foram registrados três indivíduos de MLD isolados e sem contato com outras populações. Foram registradas um total de 25 grupos de micos-leões-dourados com cerca de 151 indivíduos em áreas que formam um contínuo com cerca de 31 mil hectares de floresta, protegidas e conectadas (Trabalho apresentado no XIX Congresso Brasileiro de Primatologia - Rubião et al., 2022). 
22. Nova estimativa da população de </t>
    </r>
    <r>
      <rPr>
        <i/>
        <sz val="10"/>
        <color rgb="FF000000"/>
        <rFont val="Calibri"/>
        <family val="2"/>
        <scheme val="minor"/>
      </rPr>
      <t>L. rosalia</t>
    </r>
    <r>
      <rPr>
        <sz val="10"/>
        <color rgb="FF000000"/>
        <rFont val="Calibri"/>
        <family val="2"/>
        <scheme val="minor"/>
      </rPr>
      <t xml:space="preserve"> na Bacia do Rio São João e Macaé finalizada em 2023 e anunciada em 02/08/2023 (4.800 indivíduos), que indica recuperação da população pós-febre amarela (manuscrito submetido).
</t>
    </r>
    <r>
      <rPr>
        <i/>
        <sz val="10"/>
        <color rgb="FF000000"/>
        <rFont val="Calibri"/>
        <family val="2"/>
        <scheme val="minor"/>
      </rPr>
      <t>Sapajus robustus</t>
    </r>
    <r>
      <rPr>
        <b/>
        <sz val="10"/>
        <color rgb="FF000000"/>
        <rFont val="Calibri"/>
        <family val="2"/>
        <scheme val="minor"/>
      </rPr>
      <t xml:space="preserve">
</t>
    </r>
    <r>
      <rPr>
        <sz val="10"/>
        <color rgb="FF000000"/>
        <rFont val="Calibri"/>
        <family val="2"/>
        <scheme val="minor"/>
      </rPr>
      <t>23. Em an</t>
    </r>
    <r>
      <rPr>
        <sz val="10"/>
        <rFont val="Calibri"/>
        <family val="2"/>
        <scheme val="minor"/>
      </rPr>
      <t xml:space="preserve">damento o censo de </t>
    </r>
    <r>
      <rPr>
        <i/>
        <sz val="10"/>
        <rFont val="Calibri"/>
        <family val="2"/>
        <scheme val="minor"/>
      </rPr>
      <t>Sapajus robustus</t>
    </r>
    <r>
      <rPr>
        <sz val="10"/>
        <rFont val="Calibri"/>
        <family val="2"/>
        <scheme val="minor"/>
      </rPr>
      <t xml:space="preserve"> na Estação Ecológica Acauã, Minas Gerais.
24. Artigo publicado"Impacts of climate change and habitat loss on the distribution of the endangered crested capuchin monkey (</t>
    </r>
    <r>
      <rPr>
        <i/>
        <sz val="10"/>
        <rFont val="Calibri"/>
        <family val="2"/>
        <scheme val="minor"/>
      </rPr>
      <t>Sapajus robustus</t>
    </r>
    <r>
      <rPr>
        <sz val="10"/>
        <rFont val="Calibri"/>
        <family val="2"/>
        <scheme val="minor"/>
      </rPr>
      <t>)".</t>
    </r>
    <r>
      <rPr>
        <sz val="10"/>
        <color rgb="FF000000"/>
        <rFont val="Calibri"/>
        <family val="2"/>
        <scheme val="minor"/>
      </rPr>
      <t xml:space="preserve">
</t>
    </r>
    <r>
      <rPr>
        <i/>
        <sz val="10"/>
        <color rgb="FF000000"/>
        <rFont val="Calibri"/>
        <family val="2"/>
        <scheme val="minor"/>
      </rPr>
      <t xml:space="preserve">Leontopithecus chrysomelas </t>
    </r>
    <r>
      <rPr>
        <sz val="10"/>
        <color rgb="FF000000"/>
        <rFont val="Calibri"/>
        <family val="2"/>
        <scheme val="minor"/>
      </rPr>
      <t xml:space="preserve">
25. A extensão de ocorrência atual e estimativas populacionais (baseadas em diferentes densidades) foram realizadas (Teixeira, 2022) e os dados já estão disponíveis no SALVE. Um estudo "Effect of landscape attributes on the occurrence of the endangered golden-headed lion tamarin in southern Bahia, Brazil" sobre atributos da paisagem para a espécie está em revisão e espera-se publicação ainda esse ano.
</t>
    </r>
    <r>
      <rPr>
        <i/>
        <sz val="10"/>
        <color rgb="FF000000"/>
        <rFont val="Calibri"/>
        <family val="2"/>
        <scheme val="minor"/>
      </rPr>
      <t>Callicebus melanochir/Alouatta guariba guariba</t>
    </r>
    <r>
      <rPr>
        <b/>
        <sz val="10"/>
        <color rgb="FF000000"/>
        <rFont val="Calibri"/>
        <family val="2"/>
        <scheme val="minor"/>
      </rPr>
      <t xml:space="preserve">
</t>
    </r>
    <r>
      <rPr>
        <sz val="10"/>
        <color rgb="FF000000"/>
        <rFont val="Calibri"/>
        <family val="2"/>
        <scheme val="minor"/>
      </rPr>
      <t xml:space="preserve">26. Novos pontos de ocorrência, também disponíveis no SALVE, foram acrescentados para as espécies Alouatta guariba guariba e Callicebus melanochir. Sobre </t>
    </r>
    <r>
      <rPr>
        <i/>
        <sz val="10"/>
        <color rgb="FF000000"/>
        <rFont val="Calibri"/>
        <family val="2"/>
        <scheme val="minor"/>
      </rPr>
      <t>Callicebus melanochir</t>
    </r>
    <r>
      <rPr>
        <sz val="10"/>
        <color rgb="FF000000"/>
        <rFont val="Calibri"/>
        <family val="2"/>
        <scheme val="minor"/>
      </rPr>
      <t>, um projeto para avaliar extensão de ocorrência, estimativas populacionais e ameaças atuais está aguardando candidato (doutorado) para sua realização. Parte do financiamento (inicial) está garantido e esperamos iniciá-lo em 2024.</t>
    </r>
    <r>
      <rPr>
        <b/>
        <sz val="10"/>
        <rFont val="Calibri"/>
        <family val="2"/>
        <scheme val="minor"/>
      </rPr>
      <t xml:space="preserve">
</t>
    </r>
    <r>
      <rPr>
        <sz val="10"/>
        <color rgb="FF0000FF"/>
        <rFont val="Calibri"/>
        <family val="2"/>
        <scheme val="minor"/>
      </rPr>
      <t xml:space="preserve">
</t>
    </r>
  </si>
  <si>
    <r>
      <t xml:space="preserve">1.O projeto implementado pela CELESC/Projeto Bugio tem sido utilizado como modelo para redução de danos na fauna primatológica em acidentes com a rede elétrica. 
2. No estado de SP há´diretrizes internas que estão sendo implementadas.
3. Para a espécie </t>
    </r>
    <r>
      <rPr>
        <i/>
        <sz val="11"/>
        <color theme="1"/>
        <rFont val="Calibri"/>
        <family val="2"/>
        <scheme val="minor"/>
      </rPr>
      <t>Alouatta guariba clamitans</t>
    </r>
    <r>
      <rPr>
        <sz val="11"/>
        <color theme="1"/>
        <rFont val="Calibri"/>
        <family val="2"/>
        <scheme val="minor"/>
      </rPr>
      <t>, um processo no Ministério Público Estadual, articulado por moradores e que teve o apoio na elaboração de documentos e vistorias do Programa Macacos Urbanos e Instituto Gaúcho de Estudos Ambientais-INGA, resultou no isolamento das redes de energia no interior do condomínio Vila Fraga em Aguas Claras, entorno do Refúgio de Vida Silvestre Banhado dos Pachecos. A Ação foi realizada no período de agosto a setembro de 2023. Outra ação judicial importante, foi a instauração de um inquérito civil (00833.000.502/2022) pelo Ministério Público do Rio Grande do Sul (Promotoria de Justiça de Defesa do Meio Ambiente de Porto Alegre) para apurar o alto índice de mortes de bugios por eletrocussão no entorno de Unidades de Conservação da região sul de Porto Alegre e Viamão. Foram compilados 25 registros de acidentes com choques elétricos (11 óbitos) e mapeados 31 trechos para substituição de Rede de baixa Tensão por cabos multiplexados e 39 pontos com necessidade de podas e/ou isolamento de conectores na região. Foram realizadas 5 reuniões entre agosto de 2022 e maio de 2023 com representantes da promotoria pública, da empresa de energia CEEE/Equatorial, do Programa Macacos Urbanos/UFRGS, da Secretaria Estadual do Meio Ambiente e Infraestrutura do RS e da Secretaria Municipal de Meio Ambiente de Porto Alegre (SMAMUS) para solicitar as devidas providências da CEEE/Equatorial junto à rede de energia elétrica com o propósito de reduzir os acidentes com os bugios-ruivos. Na reunião realizada no dia 31/05/23 houve a participação e contribuições do CPB/ICMBio. No momento, está sendo elaborado um Termo de Ajuste de Conduta para afirmar o compromisso da empresa em realizar as medidas necessárias.</t>
    </r>
  </si>
  <si>
    <t>Plano de Ação Nacional para a Conservação dos Primatas da Mata Atlântica e da Preguiça-de-Coleira</t>
  </si>
  <si>
    <r>
      <rPr>
        <b/>
        <i/>
        <sz val="13.5"/>
        <color theme="1"/>
        <rFont val="Calibri"/>
        <family val="2"/>
        <scheme val="minor"/>
      </rPr>
      <t>Leontopithecus chrysomelas</t>
    </r>
    <r>
      <rPr>
        <sz val="13.5"/>
        <color theme="1"/>
        <rFont val="Calibri"/>
        <family val="2"/>
        <scheme val="minor"/>
      </rPr>
      <t xml:space="preserve">:
1. Foi identificada uma área para  a espécie com base na presença e conectividade de habitat adequada, a existência de áreas protegidas e a viabilidade de elaborar e implementar ações (como escopo da Iniciativa para a Conservação do Mico-leão Baiano);
</t>
    </r>
    <r>
      <rPr>
        <b/>
        <i/>
        <sz val="13.5"/>
        <color theme="1"/>
        <rFont val="Calibri"/>
        <family val="2"/>
        <scheme val="minor"/>
      </rPr>
      <t>A. clamitans</t>
    </r>
    <r>
      <rPr>
        <sz val="13.5"/>
        <color theme="1"/>
        <rFont val="Calibri"/>
        <family val="2"/>
        <scheme val="minor"/>
      </rPr>
      <t xml:space="preserve">:
2. O Projeto Bugio participou de reuniões para elaboração do Plano Municipal da Mata Atlântica em Indaial e Blumenau;
3. Em andamento o projeto  relativo à  identificação dos fragmentos florestais prioritários para a manutenção da conectividade de habitat no RS. A previsão é de concluir as analises até o final de 2020;
</t>
    </r>
    <r>
      <rPr>
        <b/>
        <i/>
        <sz val="13.5"/>
        <color theme="1"/>
        <rFont val="Calibri"/>
        <family val="2"/>
        <scheme val="minor"/>
      </rPr>
      <t>B. torquatus</t>
    </r>
    <r>
      <rPr>
        <sz val="13.5"/>
        <color theme="1"/>
        <rFont val="Calibri"/>
        <family val="2"/>
        <scheme val="minor"/>
      </rPr>
      <t xml:space="preserve">:
3. Em andamento o projeto de mestrado da Camila Armani do Souto (PPGECB/UESC) "Áreas prioritárias para a conservação da preguiça-de-coleira ao norte de sua distribuição, com enfoque na restauração da conectividade entre fragmentos" sob orientação do Dr. Gastón Giné. O projeto visa a identificação e priorização de áreas para manutenção de populações, manutenção da conectividade e formação de corredores no litoral norte da Bahia e Sergipe, dando suporte ao  "Projeto preguiça-de-coleira" na Praia do Forte, BA, coordenado pelo Intituto tamanduá e tomada de descisões por gestores e instituições locais;
4. Em andamento o projeto de mestrado de Camila F.P. Bernardo "Modelagem de travessias de fauna para espécies arborícolas em uma paisagem fragmentada na Bacia do Rio São João no Rio de Janeiro" sob orientação do Dr. Carlos R. Ruiz-Miranda e colaboração da Dra. Milene A. Alves-Eigenheer (LEEC, UNESP), o qual visa identificar áreas de travessia da preguiça-de-coleira na BR101 e Oleodutos na região do entorno de Poço das Antas, RJ.
5. Em andamento (fase final) o projeto de doutorado  "Risco de extinção das preguiças: uma visão ecofisiológica" da doutoranda  Luara Tourinho (PPGE, Labvert, UFRJ) sob orientação da Dra. Mariana M. Vale (PPGE,UFRJ), coorientação do Dr. Barry Sinervo (University of California, Santa Cruz, USA) e colaboração do Dr. Gastón Giné (UESC), Ariovaldo P. Cruz (UNESP, Campus de Rio Claro) e Cinthya C. Santos (UESC). O projeto visa avaliar áreas adequadas climaticamente, considerando seus aspectos e limites fisiológicos;
6. Foi defendida a tese de título “Avaliação da ocupação e da adequabilidade ambiental para a preguiça-de-coleira (Bradypus torquatus, Illiger 1811): uma abordagem multi-espacial e multi-temporal com contribuições para a conservação da biodiversidade.”, pela Dra. Paloma M Santos (Instituto Tamanduá/ CPB). O projeto identificou, entre outras coisas, áreas importantes para a conservação da espécie na região serrana do Espírito e Santo, e ao longo de sua distribuição, por meio de modelos de adequabilidade ambiental; 
</t>
    </r>
    <r>
      <rPr>
        <b/>
        <i/>
        <sz val="13.5"/>
        <color theme="1"/>
        <rFont val="Calibri"/>
        <family val="2"/>
        <scheme val="minor"/>
      </rPr>
      <t>C. aurita</t>
    </r>
    <r>
      <rPr>
        <b/>
        <sz val="13.5"/>
        <color theme="1"/>
        <rFont val="Calibri"/>
        <family val="2"/>
        <scheme val="minor"/>
      </rPr>
      <t xml:space="preserve"> e </t>
    </r>
    <r>
      <rPr>
        <b/>
        <i/>
        <sz val="13.5"/>
        <color theme="1"/>
        <rFont val="Calibri"/>
        <family val="2"/>
        <scheme val="minor"/>
      </rPr>
      <t>C. flaviceps</t>
    </r>
    <r>
      <rPr>
        <sz val="13.5"/>
        <color theme="1"/>
        <rFont val="Calibri"/>
        <family val="2"/>
        <scheme val="minor"/>
      </rPr>
      <t xml:space="preserve">: 
7. Em junho-julho de 2020, foi realizado um workshop virtual, onde estão sendo gerados mapas com áreas prioritárias para levantamentos e realização de pesquisas com saguis-da-serra;
</t>
    </r>
    <r>
      <rPr>
        <b/>
        <i/>
        <sz val="13.5"/>
        <color theme="1"/>
        <rFont val="Calibri"/>
        <family val="2"/>
        <scheme val="minor"/>
      </rPr>
      <t>L. chrysopygus</t>
    </r>
    <r>
      <rPr>
        <sz val="13.5"/>
        <color theme="1"/>
        <rFont val="Calibri"/>
        <family val="2"/>
        <scheme val="minor"/>
      </rPr>
      <t>:
8. Como parte da pesquisa de doutorado da pesquisadora Gabriela Rezende pela UNESP Rio Claro, foi publicado na American Journal of Primatology em outubro de 2020 o artigo "Integrating climate and landscape models to prioritize areas and conservation strategies for an endangered arboreal primate", que identifica, através de modelagem de nicho ecológico que integra variáveis de clima e paisagem, as áreas prioritárias e ações de manejo para cada uma dessas áreas para a conservação do mico-leão-preto.</t>
    </r>
  </si>
  <si>
    <r>
      <t xml:space="preserve">1. Mico-leão-da-cara-dourada: acesso a informações recentes e adequadas sobre vegetação nativa, e uso do solo dentro da área são necessarias para poder planejar ações de forma mais detalhada e eficiente. Por ex. dados disponiveis sobre propriedade das terras (privadas, publicas), adequação com registro no CEFIR, também como a diferenciação entre áreas de floresta nativa e cultivos de cacau-sombreado são incompletos.
2. </t>
    </r>
    <r>
      <rPr>
        <i/>
        <sz val="13.5"/>
        <rFont val="Calibri"/>
        <family val="2"/>
        <scheme val="minor"/>
      </rPr>
      <t>A. clamitans</t>
    </r>
    <r>
      <rPr>
        <sz val="13.5"/>
        <color theme="1"/>
        <rFont val="Calibri"/>
        <family val="2"/>
        <scheme val="minor"/>
      </rPr>
      <t xml:space="preserve"> (Blumenau e Indaial): links relacionados ao Plano Municipal de Conservação e Recuperação da Mata Atlântica &lt;https://ambiental.cimvi.sc.gov.br/lei-da-mata-atlantica-e-o-plano-municipal-de-conservacao-e-recuperacao-da-mata-atlantica-pmma/&gt; &lt;https://www.blumenau.sc.gov.br/secretarias/fundacao-do-meio-ambiente/faema/semmas-apresenta-plano-municipal-de-conservaacaao-e-recuperaacaao-da-mata-atlaantica11&gt; 
3. Dissertação de mestrado concluída (Felipe Brandão Mendes Eurico) que serve de subsídio para esta ação:" Levantamento de grupos remanescentes de </t>
    </r>
    <r>
      <rPr>
        <i/>
        <sz val="13.5"/>
        <rFont val="Calibri"/>
        <family val="2"/>
        <scheme val="minor"/>
      </rPr>
      <t>Brachyteles arachnoides</t>
    </r>
    <r>
      <rPr>
        <sz val="13.5"/>
        <color theme="1"/>
        <rFont val="Calibri"/>
        <family val="2"/>
        <scheme val="minor"/>
      </rPr>
      <t xml:space="preserve"> (E. Geoffroy, 1806) (Primates: Atelidae) em unidades de conservação do Mosaico Bocaina: uma contribuição para o Plano de Ação Nacional para Conservação dos Muriquis." 
4. Os resultados de Rezende et al., 2020 indicam como prioritárias para a conservação do mico-leão-preto as bacias do Pontal do Paranapanema e do Alto Paranapanema em São Paulo, indicando locais para manejo e conservação do habitat e/ou de populações, além de outros de especial atenção num contexto de mudanças climáticas.
5 Aluno de doutorado do Leonardo Oliveira está atualizado a distribuição do mico-leão-baiano. Com isso, também está coletando informações sobre as outras espécies que ocorrem na região e fazem parte do PAN.
6. Fabiano Melo informa que submeteu um projeto amplo que, se aprovado, produzirá informações sobre a distribuição de várias espécies do PAN, incluindo o muriqui.
7. Projeto de doutorado iniciado do Felipe Pacheco: Viabilidade populacional, predição de ocorrência e áreas prioritárias para a conservação do sagui-da-serra-escuro (Callithrix aurita) na zona da mata de Minas Gerais, pelo PPG em Bio Animal, UFV, orientado por Fabiano Melo.
</t>
    </r>
    <r>
      <rPr>
        <sz val="13.5"/>
        <rFont val="Calibri"/>
        <family val="2"/>
        <scheme val="minor"/>
      </rPr>
      <t>8. Estão acontecendo iniciativas independentes para alguns táxons, mas o produto que se espera dessa ação é a indicação de áreas prioritárias para o PAN como um todo, a partir destas informações específicas.</t>
    </r>
  </si>
  <si>
    <r>
      <t>1.</t>
    </r>
    <r>
      <rPr>
        <b/>
        <i/>
        <sz val="13.5"/>
        <rFont val="Calibri"/>
        <family val="2"/>
        <scheme val="minor"/>
      </rPr>
      <t xml:space="preserve"> A.g.clamitans</t>
    </r>
    <r>
      <rPr>
        <sz val="13.5"/>
        <color theme="1"/>
        <rFont val="Calibri"/>
        <family val="2"/>
        <scheme val="minor"/>
      </rPr>
      <t>: desde 2018 está sendo conduzida  uma pesquisa sobre mapeamento de grupos da espécie A.g.clamitans no interior e entorno da unidade de conservação Reserva Biológica do Lami – José Lutzenberger. A pesquisa está sendo executada pelo equipe do MCN-RS em parceria com o Programa Macacos Urbanos e apoio da ReBio Lami. Os objetivos incluem a identificação e mapeamento dos grupos existentes e avaliação das características da paisagem em contexto urbanizado. No período entre agosto e julho de 2020 foram realizados 14 dias de expedições de campo e parte dos dados obtidos foram apresentadados no XlX Congresso Brasileiro de Primatologia em novembro de 2019;
2.</t>
    </r>
    <r>
      <rPr>
        <b/>
        <sz val="13.5"/>
        <color theme="1"/>
        <rFont val="Calibri"/>
        <family val="2"/>
        <scheme val="minor"/>
      </rPr>
      <t xml:space="preserve"> Preguiça-de-coleira</t>
    </r>
    <r>
      <rPr>
        <sz val="13.5"/>
        <color theme="1"/>
        <rFont val="Calibri"/>
        <family val="2"/>
        <scheme val="minor"/>
      </rPr>
      <t xml:space="preserve">: estão em andamento estudos sobre uso e seleção do espaço/habitat/recursos em duas regiões que não haviam sido estudadas: norte da Bahia e  norte do Rio de Janeiro. No norte da Bahia, desde 2019 o "Projeto preguiça-de-coleira", coordenado pela Dra. Flávia Miranda (Intituto Tamanduá) envolve estudos sobre biologia, ecologia, reprodução, sanidade e genética da preguiça-de-coleira na Praia do Forte, incluindo estudos associados a esta ação (sobre área de vida e fatores influenciando seleção de habitat e recursos). O projeto tem apoio da CLN e prefeitura de Mata de São João. No norte do Rio de Janeiro (Silva Jardim), desde 2018, o projeto ""Avaliação do efeito de faixas de dutos na conectividade da paisagem para a mastofauna e análise da eficácia de estruturas de travessia de fauna." coordenado pelo Dr. Carlos Ramon Ruiz-Miranda (UENF e AMLD) inclui o desenvolvimento de estudos sobre ecologia, sanidade e genética da preguiça, particularmente envolvendo estudos sobre área de vida, movimentação, uso do habitat/recursos e pontes de travessia. O projeto tem apoio da Petrobrás. Em parceria com estes 2 projetos e instituições o LEAC/UESC desenvolve os estudos sobre: a. Área de vida, movimentação e seleção de habitat pela preguiça-de-coleira (Bradypus torquatus) (Gastón Giné, Flávia Miranda, Carlos Ruiz-Miranda) b. Dieta e seleção alimentar da preguiça-de-coleira (Bradypus torquatus): similaridades interindividuais e interpopulacionais. (MS Laila Mureb, Gastón Giné, Camila Cassano, Flávia Miranda, Carlos Ruiz-Miranda) e c. Padrão de Atividade de Bradypus torquatus (Illiger, 1811): ritmo e respostas à temperatura (MS Gabriel da Silva Lopes, Camila Cassano, Gastón Giné). A AMLD está coletando dados sobre a preguiça-de-coleira também.
 3. A tese de Dra. Paloma M Santos  que identificou a influência de variáveis ambientais na probabilidade de ocupação e também na distribuição;compilou e disponibilizou importantes registros da espécie  - muitos nunca publicados e não-disponíveis - ao longo de sua distribuição, por meio do datapaper ""Neotropical Xenarthrans"". "
4. </t>
    </r>
    <r>
      <rPr>
        <b/>
        <i/>
        <sz val="13.5"/>
        <rFont val="Calibri"/>
        <family val="2"/>
        <scheme val="minor"/>
      </rPr>
      <t>Callithrix aurita</t>
    </r>
    <r>
      <rPr>
        <b/>
        <sz val="13.5"/>
        <color theme="1"/>
        <rFont val="Calibri"/>
        <family val="2"/>
        <scheme val="minor"/>
      </rPr>
      <t>:</t>
    </r>
    <r>
      <rPr>
        <sz val="13.5"/>
        <color theme="1"/>
        <rFont val="Calibri"/>
        <family val="2"/>
        <scheme val="minor"/>
      </rPr>
      <t xml:space="preserve"> em andamento o projeto do Marcio Port Carvalho, intitulado "Ecologia e conservação do sagui-da-serra-escuro (</t>
    </r>
    <r>
      <rPr>
        <i/>
        <sz val="13.5"/>
        <rFont val="Calibri"/>
        <family val="2"/>
        <scheme val="minor"/>
      </rPr>
      <t>Callithrix aurita</t>
    </r>
    <r>
      <rPr>
        <sz val="13.5"/>
        <color theme="1"/>
        <rFont val="Calibri"/>
        <family val="2"/>
        <scheme val="minor"/>
      </rPr>
      <t xml:space="preserve">) nas unidades de conservação do contínuo cantareira e fragmentos particulares na região metropolitana de São Paulo";
5. </t>
    </r>
    <r>
      <rPr>
        <b/>
        <i/>
        <sz val="13.5"/>
        <rFont val="Calibri"/>
        <family val="2"/>
        <scheme val="minor"/>
      </rPr>
      <t>B. arachnoides</t>
    </r>
    <r>
      <rPr>
        <i/>
        <sz val="13.5"/>
        <rFont val="Calibri"/>
        <family val="2"/>
        <scheme val="minor"/>
      </rPr>
      <t>:</t>
    </r>
    <r>
      <rPr>
        <sz val="13.5"/>
        <color theme="1"/>
        <rFont val="Calibri"/>
        <family val="2"/>
        <scheme val="minor"/>
      </rPr>
      <t xml:space="preserve"> foi descoberto um novo grupo no estado do Paraná, no município de Cerro Azul (PR). Este grupo é composto por 9 indivíduos, sendo 1 fêmea com filhote, 2 indivíduos jovens de sexo não identificado e 5 machos adultos (LACTEC). Será iniciado o monitoramento demográfico e atividades de educação ambiental junto ao moradores da região;</t>
    </r>
    <r>
      <rPr>
        <sz val="13.5"/>
        <color rgb="FFFF0000"/>
        <rFont val="Calibri"/>
        <family val="2"/>
        <scheme val="minor"/>
      </rPr>
      <t xml:space="preserve">
</t>
    </r>
    <r>
      <rPr>
        <sz val="13.5"/>
        <color theme="1"/>
        <rFont val="Calibri"/>
        <family val="2"/>
        <scheme val="minor"/>
      </rPr>
      <t>6.</t>
    </r>
    <r>
      <rPr>
        <i/>
        <sz val="13.5"/>
        <color theme="1"/>
        <rFont val="Calibri"/>
        <family val="2"/>
        <scheme val="minor"/>
      </rPr>
      <t xml:space="preserve"> </t>
    </r>
    <r>
      <rPr>
        <b/>
        <i/>
        <sz val="13.5"/>
        <color theme="1"/>
        <rFont val="Calibri"/>
        <family val="2"/>
        <scheme val="minor"/>
      </rPr>
      <t>C. aurita e C. flaviceps</t>
    </r>
    <r>
      <rPr>
        <sz val="13.5"/>
        <color theme="1"/>
        <rFont val="Calibri"/>
        <family val="2"/>
        <scheme val="minor"/>
      </rPr>
      <t xml:space="preserve">: em junho-julho de 2020, foi realizado um workshop virtual, onde estão sendo gerados mapas com áreas prioritárias para levantamentos e realização de pesquisas.
7. </t>
    </r>
    <r>
      <rPr>
        <b/>
        <i/>
        <sz val="13.5"/>
        <rFont val="Calibri"/>
        <family val="2"/>
        <scheme val="minor"/>
      </rPr>
      <t>L. caissara</t>
    </r>
    <r>
      <rPr>
        <sz val="13.5"/>
        <color theme="1"/>
        <rFont val="Calibri"/>
        <family val="2"/>
        <scheme val="minor"/>
      </rPr>
      <t xml:space="preserve">: continuidade ao monitoramento dos grupos nas UCs: PARNA Superagui e PE Lagamar Cananéia. Até janeiro de 2020: registro de oito grupos distintos na área de distribuição. Haverá um esforço de captura para instalação de rádios-transmissores para o monitoramento sistemático e habituação desses grupos em 2020;
8. </t>
    </r>
    <r>
      <rPr>
        <b/>
        <i/>
        <sz val="13.5"/>
        <rFont val="Calibri"/>
        <family val="2"/>
        <scheme val="minor"/>
      </rPr>
      <t>L. chrysopygus</t>
    </r>
    <r>
      <rPr>
        <sz val="13.5"/>
        <color theme="1"/>
        <rFont val="Calibri"/>
        <family val="2"/>
        <scheme val="minor"/>
      </rPr>
      <t xml:space="preserve">: as pesquisas em andamento pelo Programa de Conservação do Mico-leão-preto do IPÊ tem como objetivo promover a conectividade funcional da paisagem para o mico-leão-preto. Leonardo Silva finalizou seu mestrado sobre seleção de dormitórios pelos micos em junho/2019 e a pesquisa está sendo complementada por alunos da profª Laurence Culot (LaP/UNESP), com coleta de dados em outras áreas para análise comparativa e avaliação destas. Paralelamente, o doutorado da pesquisadora Gabriela Rezende está finalizando a coleta de dados em uso do habitat e gasto energético. Sua pesquisa tem termino previsto para 2022. O conhecimento gerado será aplicado no desenvolvimento de estratégias para promover a ocupação de áreas pelo mico-leão-preto, sejam elas fragmentos em que a espécie ocorre ou está localmente extinta, ou áreas restauradas para ampliação da conectividade entre as manchas de habitat. </t>
    </r>
    <r>
      <rPr>
        <sz val="13.5"/>
        <color rgb="FFFF0000"/>
        <rFont val="Calibri"/>
        <family val="2"/>
        <scheme val="minor"/>
      </rPr>
      <t xml:space="preserve">
</t>
    </r>
    <r>
      <rPr>
        <sz val="13.5"/>
        <color theme="1"/>
        <rFont val="Calibri"/>
        <family val="2"/>
        <scheme val="minor"/>
      </rPr>
      <t xml:space="preserve">9. Projeto integrado de TCC e mestrado para propor novos modelos de inovação tecnológica aplicáveis ao estudo e monitoramento de primatas (via Laboratorio de Ecologia e Conservacao da Natureza, UNIFESP Diadema).
10. Dissertação de mestrado da Nila Rassia Costa Gontijo no ES: levantou informações sobre </t>
    </r>
    <r>
      <rPr>
        <b/>
        <i/>
        <sz val="13.5"/>
        <color theme="1"/>
        <rFont val="Calibri"/>
        <family val="2"/>
        <scheme val="minor"/>
      </rPr>
      <t>Alouatta guariba, Callithrix spp., Callicebus personatus, Sapajus nigritus e Brachyteles hypoxanthus,</t>
    </r>
    <r>
      <rPr>
        <sz val="13.5"/>
        <color theme="1"/>
        <rFont val="Calibri"/>
        <family val="2"/>
        <scheme val="minor"/>
      </rPr>
      <t xml:space="preserve"> na região serrana do Espírito Santo. Para isso, foram realizadas buscas ativas em 36 pontos para verificar a presença de primatas após o surto de febre amarela e 81 entrevistas</t>
    </r>
    <r>
      <rPr>
        <sz val="13.5"/>
        <rFont val="Calibri"/>
        <family val="2"/>
        <scheme val="minor"/>
      </rPr>
      <t xml:space="preserve"> com moradores.</t>
    </r>
    <r>
      <rPr>
        <sz val="13.5"/>
        <color theme="1"/>
        <rFont val="Calibri"/>
        <family val="2"/>
        <scheme val="minor"/>
      </rPr>
      <t xml:space="preserve"> 
</t>
    </r>
    <r>
      <rPr>
        <sz val="13.5"/>
        <rFont val="Calibri"/>
        <family val="2"/>
        <scheme val="minor"/>
      </rPr>
      <t xml:space="preserve">11. </t>
    </r>
    <r>
      <rPr>
        <b/>
        <sz val="13.5"/>
        <rFont val="Calibri"/>
        <family val="2"/>
        <scheme val="minor"/>
      </rPr>
      <t xml:space="preserve"> </t>
    </r>
    <r>
      <rPr>
        <b/>
        <i/>
        <sz val="13.5"/>
        <rFont val="Calibri"/>
        <family val="2"/>
        <scheme val="minor"/>
      </rPr>
      <t>L. chrysomelas</t>
    </r>
    <r>
      <rPr>
        <sz val="13.5"/>
        <rFont val="Calibri"/>
        <family val="2"/>
        <scheme val="minor"/>
      </rPr>
      <t xml:space="preserve">: está sendo realizado um novo survey com previsão de finalização do campo para o meio de 2021 (Tese Doutorado).
12. </t>
    </r>
    <r>
      <rPr>
        <b/>
        <i/>
        <sz val="13.5"/>
        <rFont val="Calibri"/>
        <family val="2"/>
        <scheme val="minor"/>
      </rPr>
      <t>L. rosalia:</t>
    </r>
    <r>
      <rPr>
        <sz val="13.5"/>
        <rFont val="Calibri"/>
        <family val="2"/>
        <scheme val="minor"/>
      </rPr>
      <t xml:space="preserve"> foram feitos registros fora da Bacia do Rio São João com pontos de ocorrência acima do limite altitudinal para a espécie.
13. Projeto de mestrado da Letícia Arcanjo em andamento, sob orientação do Fabiano Melo: Análise de viabilidade populacional de espécies de primatas ameaçados de extinção (</t>
    </r>
    <r>
      <rPr>
        <b/>
        <i/>
        <sz val="13.5"/>
        <rFont val="Calibri"/>
        <family val="2"/>
        <scheme val="minor"/>
      </rPr>
      <t>Callithrix aurita, Brachyteles hypoxanthus, Alouatta guariba guariba</t>
    </r>
    <r>
      <rPr>
        <sz val="13.5"/>
        <rFont val="Calibri"/>
        <family val="2"/>
        <scheme val="minor"/>
      </rPr>
      <t>) no Parque Estadual do Rio Doce", no PPG em Bio Animal, UFV.
14. Projeto de doutorado da Vanessa Guimarães: Avaliação do status de conservação e interferência das espécies exóticas sobre a espécie nativa ameaçada de extinção (</t>
    </r>
    <r>
      <rPr>
        <i/>
        <sz val="13.5"/>
        <rFont val="Calibri"/>
        <family val="2"/>
        <scheme val="minor"/>
      </rPr>
      <t>Callithrix aurita</t>
    </r>
    <r>
      <rPr>
        <sz val="13.5"/>
        <rFont val="Calibri"/>
        <family val="2"/>
        <scheme val="minor"/>
      </rPr>
      <t xml:space="preserve">) pelo PPG em Ecologia, Conservação e Manejo de Vida Silvestre da UFMG, orientado pelo Flávio Rodrigues e co-orientado por Fabiano Melo.
15. Projeto de mestrado da Ludimila Grechi, em andamento, orientada por Fabiano Melo: Estudos de viabilidade do corredor ecológico que liga o Parque Nacional do Pau Brasil à RPPN Estação Veracel para trânsito de primatas e aves, pelo PPG em Ciência Florestal, aqui da UFV. </t>
    </r>
  </si>
  <si>
    <r>
      <t>1. Artigo científico: SANTOS, Paloma Marques et al. Living on the edge: Forest cover threshold effect on endangered maned sloth occurrence in Atlantic Forest. Biological Conservation, v. 240, p. 108264, dez. 2019. Disponível em: &lt;https://linkinghub.elsevier.com/retrieve/pii/S0006320719301855&gt;.
Artigo Científico: SANTOS, P.M. et al. NEOTROPICAL XENARTHRANS: a data set of occurrence of xenarthran species in the Neotropics. Ecology, v. 100, n. 7, 2019.
2. Tese: SANTOS, Paloma Marques. Avaliação da ocupação e da adequabilidade ambiental para a preguiça-de-coleira (Bradypus torquatus, Illiger 1811): uma abordagem multi-espacial e multi-temporal com contribuições para a conservação da biodiversidade. 2020. Universidade Federal de Minas Gerais. 247p. Disponível em: https://repositorio.ufmg.br/handle/1843/34059;
3. Relatório "CONSERVAÇÃO DO MICO-LEÃO-DE-CARA-PRETA: Pesquisa e gestão integradas como ferramenta de proteção do Mico-Leão-de-cara-preta (Leontopithecus caissara) e do Lagamar.";
4. Resumo e apresentação do trabalho no XVIII Congresso Brasileiro de Primatologia: “Evento meteorológico extremo na área de ocorrência de Leontopithecus caissara: risco potencial à espécie ameaçada”. (Oliveira et al., 2019); 
5. Resumo e apresentação do trabalho no XVIII Congresso Brasileiro de Primatologia: “Uso e ocupação do habitat por Callithrix aurita e Callithrix sp. em remanescentes de mata atlantica na Microrregião de Viçosa, Minas Gerais.”. (Vital et al., 2019); 
6. Resumo e apresentação do trabalho no XVIII Congresso Brasileiro de Primatologia: “Estrutura e composição de social de grupos de bugios-ruivos (Alouatta guariba clamintans) em áreas fragmentadas e urbanizadas no município de Porto Alegre, RS (Ilha et al., 2019); 
7. Resumo e apresentação do trabalho no XVIII Congresso Brasileiro de Primatologia: “Habitat area And fruit availability and consumption influence The ranging behavior of Alouatta guariba clamitans in southern Brazil.”. (Chaves e Bicca-Marques et al., 2019); 
8. Resumo e apresentação do trabalho no XVIII Congresso Brasileiro de Primatologia: “Disposição espacial de grupos de Alouatta guariba clamitans em fragmentos florestais no sul do Brasil e sua relação com as características da paisagem.”. (Alfaya et al., 2019); 
9. Resumo e apresentação do trabalho no XVIII Congresso Brasileiro de Primatologia: “NOVOS REGISTROS, AMPLIAÇAO DA DISTRIBUIÇÃO ALTITUDINAL E CONSERVAÇAO DE LEONTOPITHECUS ROSALIA (LINNAEUS, 1766) NO OESTE DO MOSAICO CENTRAL FLUMINENSE.”. (Nascimento et al., 2019); 
10. Resumo e apresentação do trabalho no XVIII Congresso Brasileiro de Primatologia: “LEVANTAMENTO DE GRUPOS REMANESCENTES DE MURIQUIS-DO-SUL (BRACHYTELES ARACHNOIDES) EM UNIDADES DE CONSERVAÇÃO DO MOSAICO BOCAINA” (Eurico et al., 2019); 
11. Resumo e apresentação do trabalho no XVIII Congresso Brasileiro de Primatologia: “Ocorrência de Callithrix flaviceps no leste de MG" (Ávila et al., 2019); 
12. Resumo e apresentação do trabalho no XVIII Congresso Brasileiro de Primatologia: “Dados populacionais de Callithrix aurita e Callithrix sp. na  Zona da Mata Mineira (PRIMATES, CALLITRICHIDAE)” (Vital et al., 2019); 
13.Resumo e apresentação do trabalho no XVIII Congresso Brasileiro de Primatologia: “Seleção de dormitório pelos Micos-leões-pretos: uma comparação entre floresta contínua e fragmento” (</t>
    </r>
    <r>
      <rPr>
        <sz val="13.5"/>
        <color rgb="FFFF0000"/>
        <rFont val="Calibri"/>
        <family val="2"/>
        <scheme val="minor"/>
      </rPr>
      <t>Silva et al., 2019);</t>
    </r>
    <r>
      <rPr>
        <sz val="13.5"/>
        <color theme="1"/>
        <rFont val="Calibri"/>
        <family val="2"/>
        <scheme val="minor"/>
      </rPr>
      <t xml:space="preserve"> 
</t>
    </r>
    <r>
      <rPr>
        <sz val="13.5"/>
        <color rgb="FFFF0000"/>
        <rFont val="Calibri"/>
        <family val="2"/>
        <scheme val="minor"/>
      </rPr>
      <t>14. Tese defendida pela Mariane Kaizer, pela University of Salford, Inglaterra: Non-invasive monitoring for population assessments of a critically endangered Neotropical primate, em agosto de 2019. Foi com B. hypoxanthus.</t>
    </r>
    <r>
      <rPr>
        <sz val="13.5"/>
        <color theme="1"/>
        <rFont val="Calibri"/>
        <family val="2"/>
        <scheme val="minor"/>
      </rPr>
      <t xml:space="preserve">
</t>
    </r>
    <r>
      <rPr>
        <sz val="13.5"/>
        <color rgb="FFFF0000"/>
        <rFont val="Calibri"/>
        <family val="2"/>
        <scheme val="minor"/>
      </rPr>
      <t>15. Tese defendida pela Adriana P. Milagres, PPG em Ecologia da UFLA, em agosto de 2019: Modelos de nicho ecológico como ferramenta para a conservação do gênero Brachyteles (Spix, 1823), Atelidae: Primates.
16. Rezende, G.C.; Da Silva, L. H..; Culot, L. Monitoramento de ocos artificiais para micos-leões-pretos por armadilhas fotográficas, apresentado durante o simpósio “Armadilhas fotográficas no dossel: aplicações, eficiência e desafios” no XVIII Congresso Brasileiro de Primatologia, em 08 de novembro de 2019.</t>
    </r>
  </si>
  <si>
    <r>
      <rPr>
        <i/>
        <sz val="13.5"/>
        <rFont val="Calibri"/>
        <family val="2"/>
        <scheme val="minor"/>
      </rPr>
      <t>A.g.clamitans</t>
    </r>
    <r>
      <rPr>
        <sz val="13.5"/>
        <color theme="1"/>
        <rFont val="Calibri"/>
        <family val="2"/>
        <scheme val="minor"/>
      </rPr>
      <t xml:space="preserve"> no RS: os campos foram suspensos desde o início de março em função da pandemia do COVID-19. A perspectiva de continuidade deste projeto esta ameaçada pela interrupção das bolsas de iniciação científica no período de vigência (setembro de 2020/agosto de 2021). As cotas do programa  PIBIC-CNPq não foram renovadas  devido  a extinção do CNPJ da Fundação Zoobotânica e migração da Instituição (MCN-RS) para a Secretaria do Meio Ambente e Infraestrutura do RS (SEMA);
</t>
    </r>
    <r>
      <rPr>
        <i/>
        <sz val="13.5"/>
        <rFont val="Calibri"/>
        <family val="2"/>
        <scheme val="minor"/>
      </rPr>
      <t>L. chrysopygus</t>
    </r>
    <r>
      <rPr>
        <sz val="13.5"/>
        <color theme="1"/>
        <rFont val="Calibri"/>
        <family val="2"/>
        <scheme val="minor"/>
      </rPr>
      <t xml:space="preserve">: Tem se mostrado necessária a realização de um novo censo das populações de mico-leão-preto. Porém, existe a dificuldade de obtenção de recursos para esse tipo de pesquisa.
</t>
    </r>
  </si>
  <si>
    <r>
      <t xml:space="preserve">1. Dissertação de mestrado concluída (Felipe Brandão Mendes Eurico) que serve de subsídio para esta ação:" Levantamento de grupos remanescentes de </t>
    </r>
    <r>
      <rPr>
        <i/>
        <sz val="13.5"/>
        <rFont val="Calibri"/>
        <family val="2"/>
        <scheme val="minor"/>
      </rPr>
      <t>Brachyteles arachnoides</t>
    </r>
    <r>
      <rPr>
        <sz val="13.5"/>
        <rFont val="Calibri"/>
        <family val="2"/>
        <scheme val="minor"/>
      </rPr>
      <t xml:space="preserve"> (E. Geoffroy, 1806) (Primates: Atelidae) em unidades de conservação do Mosaico Bocaina: uma contribuição para o Plano de Ação Nacional para Conservação dos Muriquis." 
2. Atualização do censo das populações de mico-leão-preto.
3. O esforço de captura de </t>
    </r>
    <r>
      <rPr>
        <i/>
        <sz val="13.5"/>
        <rFont val="Calibri"/>
        <family val="2"/>
        <scheme val="minor"/>
      </rPr>
      <t>L. caissara</t>
    </r>
    <r>
      <rPr>
        <sz val="13.5"/>
        <rFont val="Calibri"/>
        <family val="2"/>
        <scheme val="minor"/>
      </rPr>
      <t xml:space="preserve"> foi adiado para 2021 por causa da pandemia;
4. Leonardo Oliveira informa que está com um possível aluno de pós-graduação que trabalhará com </t>
    </r>
    <r>
      <rPr>
        <i/>
        <sz val="13.5"/>
        <rFont val="Calibri"/>
        <family val="2"/>
        <scheme val="minor"/>
      </rPr>
      <t>Callicebus melanochir</t>
    </r>
    <r>
      <rPr>
        <sz val="13.5"/>
        <rFont val="Calibri"/>
        <family val="2"/>
        <scheme val="minor"/>
      </rPr>
      <t xml:space="preserve">.
5. IPÊ está atrás de recursos pra trabalhar também com </t>
    </r>
    <r>
      <rPr>
        <i/>
        <sz val="13.5"/>
        <rFont val="Calibri"/>
        <family val="2"/>
        <scheme val="minor"/>
      </rPr>
      <t>C. melanochir</t>
    </r>
    <r>
      <rPr>
        <sz val="13.5"/>
        <rFont val="Calibri"/>
        <family val="2"/>
        <scheme val="minor"/>
      </rPr>
      <t xml:space="preserve"> na região de Porto Seguro/Arraial/Trancoso. Gabriela Rezende falou com o Anthony Rylands sobre recursos do Primate Action Fund.
6. Dissertação de mestrado da Francy Forero Sanchez: Análises de Viabilidade Populacional no Planejamento para a Conservação do Mico-Leão-Preto defendida em 11/20. Entra nos produtos da próxima monitoria.
7.  É preciso maior envolvimento dos colaboradores para o repasse de informações sobre as demais espécies:</t>
    </r>
    <r>
      <rPr>
        <i/>
        <sz val="13.5"/>
        <rFont val="Calibri"/>
        <family val="2"/>
        <scheme val="minor"/>
      </rPr>
      <t xml:space="preserve"> A. g. guariba, S. robustus, B. hypoxanthus, C. personatus.</t>
    </r>
    <r>
      <rPr>
        <sz val="13.5"/>
        <rFont val="Calibri"/>
        <family val="2"/>
        <scheme val="minor"/>
      </rPr>
      <t xml:space="preserve">
</t>
    </r>
  </si>
  <si>
    <r>
      <t xml:space="preserve">1. </t>
    </r>
    <r>
      <rPr>
        <i/>
        <sz val="13.5"/>
        <rFont val="Calibri"/>
        <family val="2"/>
        <scheme val="minor"/>
      </rPr>
      <t>L. rosalia, B. torquatus, A.guariba clamitans</t>
    </r>
    <r>
      <rPr>
        <sz val="13.5"/>
        <color theme="1"/>
        <rFont val="Calibri"/>
        <family val="2"/>
        <scheme val="minor"/>
      </rPr>
      <t>: a AMLD adquiriu com recurso DOB Ecology uma fazenda onde está restaurando a Floresta Atlântica em mais 90ha de pastos. A fazenda fica próxima ao viaduto vegetado, que foi recém inaugurado.</t>
    </r>
    <r>
      <rPr>
        <sz val="13.5"/>
        <color rgb="FF000000"/>
        <rFont val="Calibri"/>
        <family val="2"/>
        <scheme val="minor"/>
      </rPr>
      <t xml:space="preserve">
</t>
    </r>
    <r>
      <rPr>
        <sz val="13.5"/>
        <rFont val="Calibri"/>
        <family val="2"/>
        <scheme val="minor"/>
      </rPr>
      <t xml:space="preserve">2. Plantio de aproximadamente 20 ha de Mata Atlântica na região de Ilhéus no ano de 2018-2019;
3. Em 2020, o IPÊ já restaurou 219 ha de corredores florestais, conectando populações de mico-leão-preto na região do Pontal do Paranapanema. O projeto de restauração totaliza 1.800 ha restaurados (3,6 milhões de mudas plantadas) desde 2002, conectando o PE Morro do Diabo (onde reside a maior população de mico-leão-preto) e um dos fragmentos da ESEC Mico-leão-preto/ICMBio. </t>
    </r>
  </si>
  <si>
    <t>1. Plantio de ≈20 ha de Mata Atlântica na região de Ilhéus;
2. 219 ha de corredores florestais, conectando populações de mico-leão-preto na região do Pontal do Paranapanema.</t>
  </si>
  <si>
    <r>
      <rPr>
        <b/>
        <i/>
        <sz val="13.5"/>
        <color theme="1"/>
        <rFont val="Calibri"/>
        <family val="2"/>
        <scheme val="minor"/>
      </rPr>
      <t>A. g clamitans</t>
    </r>
    <r>
      <rPr>
        <sz val="13.5"/>
        <color theme="1"/>
        <rFont val="Calibri"/>
        <family val="2"/>
        <scheme val="minor"/>
      </rPr>
      <t xml:space="preserve">
1. SP-327 tem projeto para passagem de fauna prevista para 2021 (</t>
    </r>
    <r>
      <rPr>
        <i/>
        <sz val="13.5"/>
        <rFont val="Calibri"/>
        <family val="2"/>
        <scheme val="minor"/>
      </rPr>
      <t>A. g clamitans</t>
    </r>
    <r>
      <rPr>
        <sz val="13.5"/>
        <color theme="1"/>
        <rFont val="Calibri"/>
        <family val="2"/>
        <scheme val="minor"/>
      </rPr>
      <t xml:space="preserve">); Estrada Jambers, Cianorte, Paraná, prevista implantação de cinco passagens de fauna para macaco-prego e bugio;
2. RS: segue em andamento o trabalho  realizado pelo Programa Macacos Urbanos em parceria com as equipes do Museu de Ciências Naturais/FZB/SEMA/RS e da Reserva Biológica do Lami José Lutzenberger para instalação, revisão e monitoramento das condições estruturais das 10 pontes (travessias de fauna)  instaladas no bairro Lami, entorno da ReBio do Lami; nos últimos meses foi instalada uma nova ponte e substituída uma ponte que estava em péssimas condições. Também foi realizada uma oficina de confecção de pontes junto com a comunidade local durante evento comemorativo aos 44 anos da ReBio Lami em dezembro de 2019;
3.  Para auxiliar na elaboração de norma legal para cabeamento isolado de rede elétrica, foi apresentado como modelo o acordo entre o Projeto Bugio e a CELESC por meio do Ministério Público de Santa Catarina (inquérito cível n. 06.2015.00000160-2). Em  11 de junho de2019 foi formalizado um acordo para implantação de cronograma de atividades e monitoramento para a mitigação das mortes de macacos causados em decorrência de choque elétricos, atropelamentos e ataques por animais domésticos no território do Município de Blumenau, a ser realizado conjuntamente entre a CELESC e o Projeto Bugio, até o final de 2020. Paralelamente, novas análises serão realizadas de outros pontos de ocorrência de acidentes com macacos em Blumenau e Indaial.
</t>
    </r>
    <r>
      <rPr>
        <b/>
        <i/>
        <sz val="13.5"/>
        <color theme="1"/>
        <rFont val="Calibri"/>
        <family val="2"/>
        <scheme val="minor"/>
      </rPr>
      <t>L. rosalia, A. clamitans</t>
    </r>
    <r>
      <rPr>
        <b/>
        <sz val="13.5"/>
        <color theme="1"/>
        <rFont val="Calibri"/>
        <family val="2"/>
        <scheme val="minor"/>
      </rPr>
      <t xml:space="preserve"> e </t>
    </r>
    <r>
      <rPr>
        <b/>
        <i/>
        <sz val="13.5"/>
        <color theme="1"/>
        <rFont val="Calibri"/>
        <family val="2"/>
        <scheme val="minor"/>
      </rPr>
      <t>B. torquatus</t>
    </r>
    <r>
      <rPr>
        <sz val="13.5"/>
        <color theme="1"/>
        <rFont val="Calibri"/>
        <family val="2"/>
        <scheme val="minor"/>
      </rPr>
      <t xml:space="preserve">
4. Finalizado o viaduto vegetado no KM 218 da BR101, entre Silva Jardim e Casemiro de Abreu, conectando duas UC: Rebio Poço das Antas e a APA Rio São João/Mico-Leão-Dourado.
</t>
    </r>
    <r>
      <rPr>
        <sz val="13.5"/>
        <rFont val="Calibri"/>
        <family val="2"/>
        <scheme val="minor"/>
      </rPr>
      <t xml:space="preserve">5. Em andamento um estudo sobre o impacto de faixa de dutos da Petrobras nos movimen-tos de micos, preguiças, e saguis e avaliação de estruturas de passagem. 
</t>
    </r>
    <r>
      <rPr>
        <b/>
        <i/>
        <sz val="13.5"/>
        <rFont val="Calibri"/>
        <family val="2"/>
        <scheme val="minor"/>
      </rPr>
      <t>L. chrysopygus</t>
    </r>
    <r>
      <rPr>
        <sz val="13.5"/>
        <rFont val="Calibri"/>
        <family val="2"/>
        <scheme val="minor"/>
      </rPr>
      <t xml:space="preserve">
6. IPÊ desenvolveu projeto para instalação de passagens de fauna na região do Pontal do Paranapanema que será expandido para demais regiões de ocorrência do mico-leão-preto . O projeto conta com a participação voluntária da ViaFAUNA Estudos Ambientais e da CART - Concessionária Auto Raposo Tavares.
7. Para mico-leão-preto existe uma campanha de crowdfunding para arrecadar recursos para a construção de três passagens de fauna. Já tem apoio confirmado da Durrell e do Smithsonian.</t>
    </r>
    <r>
      <rPr>
        <sz val="13.5"/>
        <color theme="1"/>
        <rFont val="Calibri"/>
        <family val="2"/>
        <scheme val="minor"/>
      </rPr>
      <t xml:space="preserve">
</t>
    </r>
  </si>
  <si>
    <r>
      <t>1. Duas passagens implantadas (</t>
    </r>
    <r>
      <rPr>
        <i/>
        <sz val="13.5"/>
        <rFont val="Calibri"/>
        <family val="2"/>
        <scheme val="minor"/>
      </rPr>
      <t>S. nigritu</t>
    </r>
    <r>
      <rPr>
        <sz val="13.5"/>
        <color theme="1"/>
        <rFont val="Calibri"/>
        <family val="2"/>
        <scheme val="minor"/>
      </rPr>
      <t xml:space="preserve">s, </t>
    </r>
    <r>
      <rPr>
        <i/>
        <sz val="13.5"/>
        <rFont val="Calibri"/>
        <family val="2"/>
        <scheme val="minor"/>
      </rPr>
      <t>A.guariba clamitans</t>
    </r>
    <r>
      <rPr>
        <sz val="13.5"/>
        <color theme="1"/>
        <rFont val="Calibri"/>
        <family val="2"/>
        <scheme val="minor"/>
      </rPr>
      <t>) no Parque Estadual da Cantareira;
2. Seis dispositivos de passagem de fauna instalados e avaliados por 12 meses em Blumenau; proteção e ou modificação de redes elétricas em 12 pontos de registro de eletrocussão em Blumenau/SC.</t>
    </r>
  </si>
  <si>
    <r>
      <rPr>
        <i/>
        <sz val="13.5"/>
        <rFont val="Calibri"/>
        <family val="2"/>
        <scheme val="minor"/>
      </rPr>
      <t>A. g. clamitans</t>
    </r>
    <r>
      <rPr>
        <sz val="13.5"/>
        <color theme="1"/>
        <rFont val="Calibri"/>
        <family val="2"/>
        <scheme val="minor"/>
      </rPr>
      <t xml:space="preserve"> no RS: devido à pandemia do COVID-19, desde março  não houve atividades de revisão ou instalações em novos pontos. Além disso, pretendíamos ter iniciado um monitoramento do uso das pontes  pelos animais através de armadilhas fotograficas e observação de moradores que foi impossibilitado pelas restrições ocasionadas pela pandemia.</t>
    </r>
  </si>
  <si>
    <r>
      <t xml:space="preserve">1.O IPÊ finalizou o projeto TCCA "Plano Operacional para conectividade entre Unidades de Conservação e demais áreas protegidas no Oeste Paulista" em outubro de 2019, com a identificação de propriedades prioritárias cuja restauração de Reserva Legal e APP resultará no aumento da conectividade entre os fragmentos florestais do Oeste Paulista. O projeto também propõe modelos de sustentabilidade para estas áreas restauradas. As propostas de corredores foram encaminhadas para a Fundação Florestal para embasar políticas publicas de gestão territorial  para a região de estudo, que inclui o Pontal do Paranapanema onde residem as principais populações de mico-leão-preto. 
2. Está sendo realizada uma consultoria ambiental para constatação da presença ou ausência de </t>
    </r>
    <r>
      <rPr>
        <i/>
        <sz val="13.5"/>
        <color theme="1"/>
        <rFont val="Calibri"/>
        <family val="2"/>
        <scheme val="minor"/>
      </rPr>
      <t>Brachyteles arachnoides</t>
    </r>
    <r>
      <rPr>
        <sz val="13.5"/>
        <color theme="1"/>
        <rFont val="Calibri"/>
        <family val="2"/>
        <scheme val="minor"/>
      </rPr>
      <t xml:space="preserve"> nas áreas de influência do empreendimento Sistema de Transmissão Gralha Azul na região do alto rio Açungui na bacia do rio Ribeira de Iguape. Caso seja descoberta a presença da espécie na região, serão realizadas ações de mitigação e compensação ambiental para a conservação da espécie.</t>
    </r>
  </si>
  <si>
    <r>
      <t xml:space="preserve">Proposta inicial para sugestões/contribuições: </t>
    </r>
    <r>
      <rPr>
        <sz val="13.5"/>
        <color rgb="FF1155CC"/>
        <rFont val="Calibri"/>
        <family val="2"/>
        <scheme val="minor"/>
      </rPr>
      <t>encurtador.com.br/kE136.</t>
    </r>
  </si>
  <si>
    <r>
      <t xml:space="preserve">A população de segurança de </t>
    </r>
    <r>
      <rPr>
        <i/>
        <sz val="13.5"/>
        <rFont val="Calibri"/>
        <family val="2"/>
        <scheme val="minor"/>
      </rPr>
      <t>C. aurita</t>
    </r>
    <r>
      <rPr>
        <sz val="13.5"/>
        <color theme="1"/>
        <rFont val="Calibri"/>
        <family val="2"/>
        <scheme val="minor"/>
      </rPr>
      <t xml:space="preserve">, </t>
    </r>
    <r>
      <rPr>
        <i/>
        <sz val="13.5"/>
        <rFont val="Calibri"/>
        <family val="2"/>
        <scheme val="minor"/>
      </rPr>
      <t>L.rosalia</t>
    </r>
    <r>
      <rPr>
        <sz val="13.5"/>
        <color theme="1"/>
        <rFont val="Calibri"/>
        <family val="2"/>
        <scheme val="minor"/>
      </rPr>
      <t xml:space="preserve"> foi estabelecida.</t>
    </r>
  </si>
  <si>
    <r>
      <t xml:space="preserve">1. Foram elaboradas as chaves para </t>
    </r>
    <r>
      <rPr>
        <i/>
        <sz val="13.5"/>
        <rFont val="Calibri"/>
        <family val="2"/>
        <scheme val="minor"/>
      </rPr>
      <t>Callithrix</t>
    </r>
    <r>
      <rPr>
        <sz val="13.5"/>
        <color theme="1"/>
        <rFont val="Calibri"/>
        <family val="2"/>
        <scheme val="minor"/>
      </rPr>
      <t xml:space="preserve"> durante o Workshop do Programa para Conservação dos Saguis-da-serra. O Material precisa passar por uma revisão final e edição para ser disponibilizado.
2. Chave de manejo emergencial in situ/ex situ de</t>
    </r>
    <r>
      <rPr>
        <i/>
        <sz val="13.5"/>
        <color theme="1"/>
        <rFont val="Calibri"/>
        <family val="2"/>
        <scheme val="minor"/>
      </rPr>
      <t xml:space="preserve"> L. caissara</t>
    </r>
    <r>
      <rPr>
        <sz val="13.5"/>
        <color theme="1"/>
        <rFont val="Calibri"/>
        <family val="2"/>
        <scheme val="minor"/>
      </rPr>
      <t xml:space="preserve"> ainda em discussão.
3. Para os outros micos-leões e muriqui-do-sul, que tem programa de manejo em cativeiro essa ferramenta já existe e segue as recomendações dos </t>
    </r>
    <r>
      <rPr>
        <i/>
        <sz val="13.5"/>
        <color theme="1"/>
        <rFont val="Calibri"/>
        <family val="2"/>
        <scheme val="minor"/>
      </rPr>
      <t>studbook keepers</t>
    </r>
    <r>
      <rPr>
        <sz val="13.5"/>
        <color theme="1"/>
        <rFont val="Calibri"/>
        <family val="2"/>
        <scheme val="minor"/>
      </rPr>
      <t xml:space="preserve"> junto com o CPB.
4. Para muriqui-do-norte também já existe.
</t>
    </r>
  </si>
  <si>
    <r>
      <t xml:space="preserve">Foram elaborados todos os protocolos de manejo </t>
    </r>
    <r>
      <rPr>
        <i/>
        <sz val="13.5"/>
        <rFont val="Calibri"/>
        <family val="2"/>
        <scheme val="minor"/>
      </rPr>
      <t>in situ</t>
    </r>
    <r>
      <rPr>
        <sz val="13.5"/>
        <color theme="1"/>
        <rFont val="Calibri"/>
        <family val="2"/>
        <scheme val="minor"/>
      </rPr>
      <t xml:space="preserve"> e </t>
    </r>
    <r>
      <rPr>
        <i/>
        <sz val="13.5"/>
        <rFont val="Calibri"/>
        <family val="2"/>
        <scheme val="minor"/>
      </rPr>
      <t>ex situ</t>
    </r>
    <r>
      <rPr>
        <sz val="13.5"/>
        <color theme="1"/>
        <rFont val="Calibri"/>
        <family val="2"/>
        <scheme val="minor"/>
      </rPr>
      <t xml:space="preserve"> para Calitriquídeos (alguns específicos para </t>
    </r>
    <r>
      <rPr>
        <i/>
        <sz val="13.5"/>
        <rFont val="Calibri"/>
        <family val="2"/>
        <scheme val="minor"/>
      </rPr>
      <t>Callithrix</t>
    </r>
    <r>
      <rPr>
        <sz val="13.5"/>
        <color theme="1"/>
        <rFont val="Calibri"/>
        <family val="2"/>
        <scheme val="minor"/>
      </rPr>
      <t xml:space="preserve">), para </t>
    </r>
    <r>
      <rPr>
        <i/>
        <sz val="13.5"/>
        <rFont val="Calibri"/>
        <family val="2"/>
        <scheme val="minor"/>
      </rPr>
      <t>Brachyteles</t>
    </r>
    <r>
      <rPr>
        <sz val="13.5"/>
        <color theme="1"/>
        <rFont val="Calibri"/>
        <family val="2"/>
        <scheme val="minor"/>
      </rPr>
      <t xml:space="preserve"> e para </t>
    </r>
    <r>
      <rPr>
        <i/>
        <sz val="13.5"/>
        <rFont val="Calibri"/>
        <family val="2"/>
        <scheme val="minor"/>
      </rPr>
      <t xml:space="preserve">Alouatta, </t>
    </r>
    <r>
      <rPr>
        <sz val="13.5"/>
        <color theme="1"/>
        <rFont val="Calibri"/>
        <family val="2"/>
        <scheme val="minor"/>
      </rPr>
      <t xml:space="preserve">que encontram-se em fase de revisão e editoração. Ainda aguardando a entrega daqueles para </t>
    </r>
    <r>
      <rPr>
        <i/>
        <sz val="13.5"/>
        <rFont val="Calibri"/>
        <family val="2"/>
        <scheme val="minor"/>
      </rPr>
      <t>Sapajus</t>
    </r>
    <r>
      <rPr>
        <sz val="13.5"/>
        <color theme="1"/>
        <rFont val="Calibri"/>
        <family val="2"/>
        <scheme val="minor"/>
      </rPr>
      <t xml:space="preserve">, </t>
    </r>
    <r>
      <rPr>
        <i/>
        <sz val="13.5"/>
        <rFont val="Calibri"/>
        <family val="2"/>
        <scheme val="minor"/>
      </rPr>
      <t>Callicebus</t>
    </r>
    <r>
      <rPr>
        <sz val="13.5"/>
        <color theme="1"/>
        <rFont val="Calibri"/>
        <family val="2"/>
        <scheme val="minor"/>
      </rPr>
      <t xml:space="preserve"> e </t>
    </r>
    <r>
      <rPr>
        <i/>
        <sz val="13.5"/>
        <rFont val="Calibri"/>
        <family val="2"/>
        <scheme val="minor"/>
      </rPr>
      <t>Bradypus</t>
    </r>
    <r>
      <rPr>
        <sz val="13.5"/>
        <color theme="1"/>
        <rFont val="Calibri"/>
        <family val="2"/>
        <scheme val="minor"/>
      </rPr>
      <t>.</t>
    </r>
  </si>
  <si>
    <r>
      <t xml:space="preserve">1. </t>
    </r>
    <r>
      <rPr>
        <b/>
        <sz val="13.5"/>
        <rFont val="Calibri"/>
        <family val="2"/>
        <scheme val="minor"/>
      </rPr>
      <t>Muriqui-do-norte:</t>
    </r>
    <r>
      <rPr>
        <sz val="13.5"/>
        <color theme="1"/>
        <rFont val="Calibri"/>
        <family val="2"/>
        <scheme val="minor"/>
      </rPr>
      <t xml:space="preserve"> o Muriqui Instituto de Biodiversidade (MIB), em parceria com a Comuna do Ibitipoca e o Centro Nacional de Pesquisa e Conservação dos Primatas Brasileiros (CPB/ICMBio), realizou a 1</t>
    </r>
    <r>
      <rPr>
        <vertAlign val="superscript"/>
        <sz val="13.5"/>
        <color theme="1"/>
        <rFont val="Calibri"/>
        <family val="2"/>
        <scheme val="minor"/>
      </rPr>
      <t>a</t>
    </r>
    <r>
      <rPr>
        <sz val="13.5"/>
        <color theme="1"/>
        <rFont val="Calibri"/>
        <family val="2"/>
        <scheme val="minor"/>
      </rPr>
      <t xml:space="preserve"> oficina do Programa de Manejo Integrado do Muriqui-do-norte (</t>
    </r>
    <r>
      <rPr>
        <i/>
        <sz val="13.5"/>
        <color theme="1"/>
        <rFont val="Calibri"/>
        <family val="2"/>
        <scheme val="minor"/>
      </rPr>
      <t>Brachyteles hypoxanthus</t>
    </r>
    <r>
      <rPr>
        <sz val="13.5"/>
        <color theme="1"/>
        <rFont val="Calibri"/>
        <family val="2"/>
        <scheme val="minor"/>
      </rPr>
      <t xml:space="preserve">), que ocorreu entre os dias 17 e 18 de janeiro de 2020, na sede da Comuna do Ibitipoca, situada em Lima Duarte, Minas Gerais. Objetivo: traçar as estratégias de manejo in situ para as populações inviáveis de muriqui-do-norte. Foram elencadas e definidas as populações consideradas receptoras, doadoras e doadoras/receptoras. Durante a avaliação constatou-se que as bases para o manejo da espécie são bem consolidadas, porém, é necessario  uma maior integração das equipes de pesquisa e monitoramento para estabelecimento de ações em conjunto. Nesta reunião foram consolidados protocolos e  propostas de manejo para as populações inviáveis, usando a chave de decisão e mantendo o rigor técnico-científico. Também foram definidas quais são as populações prioritárias, atualizadas  as informações (tamanhos populacionais) e reavaliada a lista de populações conhecidas. Como sugestão ficou a realização de reunião sobre o programa de monitoramento em Santa Teresa (INMA), em junho 2020.
2. </t>
    </r>
    <r>
      <rPr>
        <b/>
        <sz val="13.5"/>
        <color theme="1"/>
        <rFont val="Calibri"/>
        <family val="2"/>
        <scheme val="minor"/>
      </rPr>
      <t>Saguis-da-serra</t>
    </r>
    <r>
      <rPr>
        <sz val="13.5"/>
        <color theme="1"/>
        <rFont val="Calibri"/>
        <family val="2"/>
        <scheme val="minor"/>
      </rPr>
      <t xml:space="preserve">: estão sendo gerados mapas com áreas prioritárias para levantamentos e realização de pesquisas com </t>
    </r>
    <r>
      <rPr>
        <i/>
        <sz val="13.5"/>
        <rFont val="Calibri"/>
        <family val="2"/>
        <scheme val="minor"/>
      </rPr>
      <t>C. aurita</t>
    </r>
    <r>
      <rPr>
        <sz val="13.5"/>
        <color theme="1"/>
        <rFont val="Calibri"/>
        <family val="2"/>
        <scheme val="minor"/>
      </rPr>
      <t xml:space="preserve"> e </t>
    </r>
    <r>
      <rPr>
        <i/>
        <sz val="13.5"/>
        <rFont val="Calibri"/>
        <family val="2"/>
        <scheme val="minor"/>
      </rPr>
      <t>C. flaviceps</t>
    </r>
    <r>
      <rPr>
        <sz val="13.5"/>
        <color theme="1"/>
        <rFont val="Calibri"/>
        <family val="2"/>
        <scheme val="minor"/>
      </rPr>
      <t xml:space="preserve">. A partir dos estudos que serão realizados, será possível identificar estas populações para as duas espécies. Vários articuladores participaram desse processo; 
3. </t>
    </r>
    <r>
      <rPr>
        <b/>
        <sz val="13.5"/>
        <color theme="1"/>
        <rFont val="Calibri"/>
        <family val="2"/>
        <scheme val="minor"/>
      </rPr>
      <t>Mico-leão-preto:</t>
    </r>
    <r>
      <rPr>
        <sz val="13.5"/>
        <color theme="1"/>
        <rFont val="Calibri"/>
        <family val="2"/>
        <scheme val="minor"/>
      </rPr>
      <t xml:space="preserve"> a identificação das populações de para o manejo populacional usou como base o ultimo PHVA para a espécie. Porém, as ações de manejo considerando essas populações, assim como a possibilidade de estabelecimento de novas populações em fragmentos "vazios", serão avaliadas e planejadas na oficina de PHVA, adiada para 2021 em decorrência da pandemia.
</t>
    </r>
  </si>
  <si>
    <r>
      <t>1.</t>
    </r>
    <r>
      <rPr>
        <b/>
        <sz val="13.5"/>
        <color rgb="FF000000"/>
        <rFont val="Calibri"/>
        <family val="2"/>
        <scheme val="minor"/>
      </rPr>
      <t xml:space="preserve"> Muriqui-do-norte</t>
    </r>
    <r>
      <rPr>
        <sz val="13.5"/>
        <color rgb="FF000000"/>
        <rFont val="Calibri"/>
        <family val="2"/>
        <scheme val="minor"/>
      </rPr>
      <t xml:space="preserve">: algumas áreas já identificadas (ex: áreas em Ibitipoca)
2. </t>
    </r>
    <r>
      <rPr>
        <b/>
        <sz val="13.5"/>
        <color rgb="FF000000"/>
        <rFont val="Calibri"/>
        <family val="2"/>
        <scheme val="minor"/>
      </rPr>
      <t>Saguis-da-serra</t>
    </r>
    <r>
      <rPr>
        <sz val="13.5"/>
        <color rgb="FF000000"/>
        <rFont val="Calibri"/>
        <family val="2"/>
        <scheme val="minor"/>
      </rPr>
      <t xml:space="preserve">: estão sendo gerados mapas com áreas prioritárias para levantamentos e realização de pesquisas e verificação se há áreas para repovoamento.
3. </t>
    </r>
    <r>
      <rPr>
        <b/>
        <sz val="13.5"/>
        <color rgb="FF000000"/>
        <rFont val="Calibri"/>
        <family val="2"/>
        <scheme val="minor"/>
      </rPr>
      <t>Mico-leão-preto</t>
    </r>
    <r>
      <rPr>
        <sz val="13.5"/>
        <color rgb="FF000000"/>
        <rFont val="Calibri"/>
        <family val="2"/>
        <scheme val="minor"/>
      </rPr>
      <t xml:space="preserve">: caracterização dos principais fragmentos florestais na região do Pontal do Paranapanema, com enfoque nas áreas que fazem parte do plano de conectividade para a região; estimar a capacidade-suporte de cada área a partir da disponibilidade de recursos para a espécie e identificar as áreas que irão integrar o Plano de Manejo Metapopulacional (Programa de Conservação do Mico-leão-preto do IPÊ). </t>
    </r>
  </si>
  <si>
    <r>
      <t xml:space="preserve">1. Plano de manejo para os muriquis; 
2. mapas de ocorrência atual e distribuição geográfica para </t>
    </r>
    <r>
      <rPr>
        <i/>
        <sz val="13.5"/>
        <rFont val="Calibri"/>
        <family val="2"/>
        <scheme val="minor"/>
      </rPr>
      <t>C. aurita</t>
    </r>
    <r>
      <rPr>
        <sz val="13.5"/>
        <color theme="1"/>
        <rFont val="Calibri"/>
        <family val="2"/>
        <scheme val="minor"/>
      </rPr>
      <t xml:space="preserve"> e </t>
    </r>
    <r>
      <rPr>
        <i/>
        <sz val="13.5"/>
        <rFont val="Calibri"/>
        <family val="2"/>
        <scheme val="minor"/>
      </rPr>
      <t>C. flaviceps</t>
    </r>
  </si>
  <si>
    <r>
      <t xml:space="preserve">Realizar manejo populacional </t>
    </r>
    <r>
      <rPr>
        <i/>
        <sz val="13.5"/>
        <rFont val="Calibri"/>
        <family val="2"/>
        <scheme val="minor"/>
      </rPr>
      <t>in situ</t>
    </r>
    <r>
      <rPr>
        <sz val="13.5"/>
        <color theme="1"/>
        <rFont val="Calibri"/>
        <family val="2"/>
        <scheme val="minor"/>
      </rPr>
      <t xml:space="preserve"> de muriqui-do-norte, visando à viabilidade de suas populações, de acordo com as recomendações do GAT.</t>
    </r>
  </si>
  <si>
    <r>
      <t xml:space="preserve">Realizar manejo populacional </t>
    </r>
    <r>
      <rPr>
        <i/>
        <sz val="13.5"/>
        <rFont val="Calibri"/>
        <family val="2"/>
        <scheme val="minor"/>
      </rPr>
      <t>in situ</t>
    </r>
    <r>
      <rPr>
        <sz val="13.5"/>
        <color theme="1"/>
        <rFont val="Calibri"/>
        <family val="2"/>
        <scheme val="minor"/>
      </rPr>
      <t xml:space="preserve"> de mico-leão-preto, visando à viabilidade de suas populações, de acordo com as recomendações do GAT.</t>
    </r>
  </si>
  <si>
    <r>
      <t xml:space="preserve">1. A ação não avançou muito porque a ação 2.2 não foi realizada. Também não houve nenhuma demanda para manejo integrado a partir da população que vem sendo manejada </t>
    </r>
    <r>
      <rPr>
        <i/>
        <sz val="13.5"/>
        <rFont val="Calibri"/>
        <family val="2"/>
        <scheme val="minor"/>
      </rPr>
      <t>ex situ</t>
    </r>
    <r>
      <rPr>
        <sz val="13.5"/>
        <color theme="1"/>
        <rFont val="Calibri"/>
        <family val="2"/>
        <scheme val="minor"/>
      </rPr>
      <t xml:space="preserve"> de algumas espécies do PAN (listadas no texto da implementação da ação 2.3).  
Para </t>
    </r>
    <r>
      <rPr>
        <i/>
        <sz val="13.5"/>
        <rFont val="Calibri"/>
        <family val="2"/>
        <scheme val="minor"/>
      </rPr>
      <t>C. aurita</t>
    </r>
    <r>
      <rPr>
        <sz val="13.5"/>
        <color theme="1"/>
        <rFont val="Calibri"/>
        <family val="2"/>
        <scheme val="minor"/>
      </rPr>
      <t xml:space="preserve"> e </t>
    </r>
    <r>
      <rPr>
        <i/>
        <sz val="13.5"/>
        <rFont val="Calibri"/>
        <family val="2"/>
        <scheme val="minor"/>
      </rPr>
      <t>C. flaviceps</t>
    </r>
    <r>
      <rPr>
        <sz val="13.5"/>
        <color theme="1"/>
        <rFont val="Calibri"/>
        <family val="2"/>
        <scheme val="minor"/>
      </rPr>
      <t xml:space="preserve"> foram elaborados chave de decisão e protocolos de manejo durante o Workshop do Programa para Conservação dos Saguis-da-serra. O Material precisa passar por uma revisão final e edição para ser disponibilizado.
</t>
    </r>
  </si>
  <si>
    <r>
      <t>1. Treinamento para compilação e análise dos dados de studbook keepers pela AZAB e pontos focais do ICMBio nos programas (</t>
    </r>
    <r>
      <rPr>
        <i/>
        <sz val="13.5"/>
        <color theme="1"/>
        <rFont val="Calibri"/>
        <family val="2"/>
        <scheme val="minor"/>
      </rPr>
      <t>B. arachnoides, L. chrysomelas, C. aurita</t>
    </r>
    <r>
      <rPr>
        <sz val="13.5"/>
        <color theme="1"/>
        <rFont val="Calibri"/>
        <family val="2"/>
        <scheme val="minor"/>
      </rPr>
      <t>): entre 2 a 6 de março, no Zoológico de São Paulo, ocorreu o Curso de ZIMS para studbook keepers e de PMx dentro dos programas de conservação ex situ ICMBio/AZAB. 
2. Studbooks no ZIMS, em fase de lançamento de dados.
3. Studbooks internacionais dos micos-leões continuam funcionando de forma integrativa entre Brasil e demais países participantes.</t>
    </r>
  </si>
  <si>
    <r>
      <t xml:space="preserve">Studbooks consolidados: </t>
    </r>
    <r>
      <rPr>
        <i/>
        <sz val="13.5"/>
        <rFont val="Calibri"/>
        <family val="2"/>
        <scheme val="minor"/>
      </rPr>
      <t>C. aurita</t>
    </r>
    <r>
      <rPr>
        <sz val="13.5"/>
        <color theme="1"/>
        <rFont val="Calibri"/>
        <family val="2"/>
        <scheme val="minor"/>
      </rPr>
      <t>,</t>
    </r>
    <r>
      <rPr>
        <i/>
        <sz val="13.5"/>
        <rFont val="Calibri"/>
        <family val="2"/>
        <scheme val="minor"/>
      </rPr>
      <t xml:space="preserve"> L. rosalia</t>
    </r>
    <r>
      <rPr>
        <sz val="13.5"/>
        <color theme="1"/>
        <rFont val="Calibri"/>
        <family val="2"/>
        <scheme val="minor"/>
      </rPr>
      <t xml:space="preserve">, </t>
    </r>
    <r>
      <rPr>
        <i/>
        <sz val="13.5"/>
        <rFont val="Calibri"/>
        <family val="2"/>
        <scheme val="minor"/>
      </rPr>
      <t>L.crysomelas</t>
    </r>
    <r>
      <rPr>
        <sz val="13.5"/>
        <color theme="1"/>
        <rFont val="Calibri"/>
        <family val="2"/>
        <scheme val="minor"/>
      </rPr>
      <t xml:space="preserve">, </t>
    </r>
    <r>
      <rPr>
        <i/>
        <sz val="13.5"/>
        <rFont val="Calibri"/>
        <family val="2"/>
        <scheme val="minor"/>
      </rPr>
      <t>L.crysopygus</t>
    </r>
    <r>
      <rPr>
        <sz val="13.5"/>
        <color theme="1"/>
        <rFont val="Calibri"/>
        <family val="2"/>
        <scheme val="minor"/>
      </rPr>
      <t xml:space="preserve">, </t>
    </r>
    <r>
      <rPr>
        <i/>
        <sz val="13.5"/>
        <rFont val="Calibri"/>
        <family val="2"/>
        <scheme val="minor"/>
      </rPr>
      <t>A. caraya</t>
    </r>
    <r>
      <rPr>
        <sz val="13.5"/>
        <color theme="1"/>
        <rFont val="Calibri"/>
        <family val="2"/>
        <scheme val="minor"/>
      </rPr>
      <t xml:space="preserve">, </t>
    </r>
    <r>
      <rPr>
        <i/>
        <sz val="13.5"/>
        <rFont val="Calibri"/>
        <family val="2"/>
        <scheme val="minor"/>
      </rPr>
      <t>B.arachnoides</t>
    </r>
  </si>
  <si>
    <r>
      <t xml:space="preserve">Todas as solicitações de transferência de indivíduos de espécies com </t>
    </r>
    <r>
      <rPr>
        <i/>
        <sz val="13.5"/>
        <rFont val="Calibri"/>
        <family val="2"/>
        <scheme val="minor"/>
      </rPr>
      <t xml:space="preserve">studbook </t>
    </r>
    <r>
      <rPr>
        <sz val="13.5"/>
        <color theme="1"/>
        <rFont val="Calibri"/>
        <family val="2"/>
        <scheme val="minor"/>
      </rPr>
      <t>estabelecido foram atendidas pelo DeFau/CFB/SIMA-SP. 
Quando necessário, o CPB tem realizado articulações diretas com os órgãos estaduais e municipais.</t>
    </r>
  </si>
  <si>
    <r>
      <t xml:space="preserve">Autorizações emitidas no período -dados atualizados em 17/09/2020:
</t>
    </r>
    <r>
      <rPr>
        <i/>
        <sz val="13.5"/>
        <rFont val="Calibri"/>
        <family val="2"/>
        <scheme val="minor"/>
      </rPr>
      <t>Callithrix aurita</t>
    </r>
    <r>
      <rPr>
        <sz val="13.5"/>
        <color theme="1"/>
        <rFont val="Calibri"/>
        <family val="2"/>
        <scheme val="minor"/>
      </rPr>
      <t xml:space="preserve"> - 4; </t>
    </r>
    <r>
      <rPr>
        <i/>
        <sz val="13.5"/>
        <rFont val="Calibri"/>
        <family val="2"/>
        <scheme val="minor"/>
      </rPr>
      <t>Leontopithecus chrysomelas</t>
    </r>
    <r>
      <rPr>
        <sz val="13.5"/>
        <color theme="1"/>
        <rFont val="Calibri"/>
        <family val="2"/>
        <scheme val="minor"/>
      </rPr>
      <t xml:space="preserve"> - 6; </t>
    </r>
    <r>
      <rPr>
        <i/>
        <sz val="13.5"/>
        <rFont val="Calibri"/>
        <family val="2"/>
        <scheme val="minor"/>
      </rPr>
      <t>Leontopithecus chrysopygus</t>
    </r>
    <r>
      <rPr>
        <sz val="13.5"/>
        <color theme="1"/>
        <rFont val="Calibri"/>
        <family val="2"/>
        <scheme val="minor"/>
      </rPr>
      <t xml:space="preserve"> - 3; </t>
    </r>
    <r>
      <rPr>
        <i/>
        <sz val="13.5"/>
        <rFont val="Calibri"/>
        <family val="2"/>
        <scheme val="minor"/>
      </rPr>
      <t>Leontopithecus rosalia</t>
    </r>
    <r>
      <rPr>
        <sz val="13.5"/>
        <color theme="1"/>
        <rFont val="Calibri"/>
        <family val="2"/>
        <scheme val="minor"/>
      </rPr>
      <t xml:space="preserve"> - 2.</t>
    </r>
  </si>
  <si>
    <r>
      <t xml:space="preserve">A nova chave de decisão para </t>
    </r>
    <r>
      <rPr>
        <i/>
        <sz val="13.5"/>
        <rFont val="Calibri"/>
        <family val="2"/>
        <scheme val="minor"/>
      </rPr>
      <t xml:space="preserve">Callithrix </t>
    </r>
    <r>
      <rPr>
        <sz val="13.5"/>
        <color theme="1"/>
        <rFont val="Calibri"/>
        <family val="2"/>
        <scheme val="minor"/>
      </rPr>
      <t>na regiao sudeste ainda está em fase de finalização/publicação. Expectativa de sair em outubro de 2020.</t>
    </r>
  </si>
  <si>
    <r>
      <t xml:space="preserve">Identificar áreas importantes para controlar populações invasoras de preguiças e primatas – especialmente de </t>
    </r>
    <r>
      <rPr>
        <i/>
        <sz val="13.5"/>
        <rFont val="Calibri"/>
        <family val="2"/>
        <scheme val="minor"/>
      </rPr>
      <t>Callithrix</t>
    </r>
    <r>
      <rPr>
        <sz val="13.5"/>
        <color theme="1"/>
        <rFont val="Calibri"/>
        <family val="2"/>
        <scheme val="minor"/>
      </rPr>
      <t xml:space="preserve"> sp., </t>
    </r>
    <r>
      <rPr>
        <i/>
        <sz val="13.5"/>
        <rFont val="Calibri"/>
        <family val="2"/>
        <scheme val="minor"/>
      </rPr>
      <t>Sapajus</t>
    </r>
    <r>
      <rPr>
        <sz val="13.5"/>
        <color theme="1"/>
        <rFont val="Calibri"/>
        <family val="2"/>
        <scheme val="minor"/>
      </rPr>
      <t xml:space="preserve"> sp. e </t>
    </r>
    <r>
      <rPr>
        <i/>
        <sz val="13.5"/>
        <rFont val="Calibri"/>
        <family val="2"/>
        <scheme val="minor"/>
      </rPr>
      <t>Leontopithecus chrysomela</t>
    </r>
    <r>
      <rPr>
        <sz val="13.5"/>
        <color theme="1"/>
        <rFont val="Calibri"/>
        <family val="2"/>
        <scheme val="minor"/>
      </rPr>
      <t>s –, inclusive híbridos decorrentes de introduções.</t>
    </r>
  </si>
  <si>
    <r>
      <t>1. Foi elaborado um conjunto de mapas direcionados à conservação dos saguis-da-serra como um dos resultados do I Workshop do Programa de</t>
    </r>
    <r>
      <rPr>
        <i/>
        <sz val="13.5"/>
        <rFont val="Calibri"/>
        <family val="2"/>
        <scheme val="minor"/>
      </rPr>
      <t xml:space="preserve"> </t>
    </r>
    <r>
      <rPr>
        <sz val="13.5"/>
        <rFont val="Calibri"/>
        <family val="2"/>
        <scheme val="minor"/>
      </rPr>
      <t xml:space="preserve">Conservação dos Saguis-da-serra, ocorrido virtualmente nos meses de maio e junho de 2020, entre eles um mapa direcionado para o manejo destas espécies relacionado à presença de saguis invasores, saguis das espécies nativas e outros fatores como qualidade de hábitat.
2. Alguns registros de </t>
    </r>
    <r>
      <rPr>
        <i/>
        <sz val="13.5"/>
        <rFont val="Calibri"/>
        <family val="2"/>
        <scheme val="minor"/>
      </rPr>
      <t>L. chrysomelas</t>
    </r>
    <r>
      <rPr>
        <sz val="13.5"/>
        <rFont val="Calibri"/>
        <family val="2"/>
        <scheme val="minor"/>
      </rPr>
      <t xml:space="preserve"> foram obtidos, em redes sociais, no município de Niterói.
3. Não há registros, até o momento, de outros híbridos ou invasores impactando as demais espécies do PAN.</t>
    </r>
  </si>
  <si>
    <r>
      <t xml:space="preserve">Desenvolver ações de Educação Ambiental/sensibilização nas áreas de onde estão sendo e serão controladas populações invasoras de </t>
    </r>
    <r>
      <rPr>
        <i/>
        <sz val="13.5"/>
        <rFont val="Calibri"/>
        <family val="2"/>
        <scheme val="minor"/>
      </rPr>
      <t>Callithrix</t>
    </r>
    <r>
      <rPr>
        <sz val="13.5"/>
        <color theme="1"/>
        <rFont val="Calibri"/>
        <family val="2"/>
        <scheme val="minor"/>
      </rPr>
      <t xml:space="preserve"> sp., </t>
    </r>
    <r>
      <rPr>
        <i/>
        <sz val="13.5"/>
        <rFont val="Calibri"/>
        <family val="2"/>
        <scheme val="minor"/>
      </rPr>
      <t>Sapajus</t>
    </r>
    <r>
      <rPr>
        <sz val="13.5"/>
        <color theme="1"/>
        <rFont val="Calibri"/>
        <family val="2"/>
        <scheme val="minor"/>
      </rPr>
      <t xml:space="preserve"> sp. e </t>
    </r>
    <r>
      <rPr>
        <i/>
        <sz val="13.5"/>
        <rFont val="Calibri"/>
        <family val="2"/>
        <scheme val="minor"/>
      </rPr>
      <t>Leontopithecus chrysomelas</t>
    </r>
    <r>
      <rPr>
        <sz val="13.5"/>
        <color theme="1"/>
        <rFont val="Calibri"/>
        <family val="2"/>
        <scheme val="minor"/>
      </rPr>
      <t>, inclusive híbridos decorrentes de introduções.</t>
    </r>
  </si>
  <si>
    <r>
      <t xml:space="preserve">1. Com relação às áreas das espécies </t>
    </r>
    <r>
      <rPr>
        <b/>
        <i/>
        <sz val="13.5"/>
        <color rgb="FF000000"/>
        <rFont val="Calibri"/>
        <family val="2"/>
        <scheme val="minor"/>
      </rPr>
      <t>Callithrix aurita e C. flaviceps</t>
    </r>
    <r>
      <rPr>
        <sz val="13.5"/>
        <color rgb="FF000000"/>
        <rFont val="Calibri"/>
        <family val="2"/>
        <scheme val="minor"/>
      </rPr>
      <t xml:space="preserve">, foram feitas duas palestras sobre o tema para estudantes da região serrana do Rio de Janeiro (setembro de 2019 e junho 2020). Além disso as mídias virtuais continuam ativas (facebook e instagram) dando continuidade à comunicação e interação por essas vias. Também foram feitas duas reuniões para discutir uma estratégia de interação por ciência cidadã através do uso das plataformas SISS-GEO e iNaturalist (maio e junho de 2020), um processo que ainda está em elaboração. Também relacionado aos saguis-da-serra, foi lançada uma marca de cerveja pela fábrica Brauerei Krug de Viçosa (MG), que traz a logo do PCSS e um pequeno texto no rótulo sobre o </t>
    </r>
    <r>
      <rPr>
        <i/>
        <sz val="13.5"/>
        <color rgb="FF000000"/>
        <rFont val="Calibri"/>
        <family val="2"/>
        <scheme val="minor"/>
      </rPr>
      <t>C. aurita</t>
    </r>
    <r>
      <rPr>
        <sz val="13.5"/>
        <color rgb="FF000000"/>
        <rFont val="Calibri"/>
        <family val="2"/>
        <scheme val="minor"/>
      </rPr>
      <t xml:space="preserve">, e doa uma parte dos lucros para o CCSS;
2. </t>
    </r>
    <r>
      <rPr>
        <b/>
        <i/>
        <sz val="13.5"/>
        <color rgb="FF000000"/>
        <rFont val="Calibri"/>
        <family val="2"/>
        <scheme val="minor"/>
      </rPr>
      <t>Callithrix</t>
    </r>
    <r>
      <rPr>
        <b/>
        <sz val="13.5"/>
        <color rgb="FF000000"/>
        <rFont val="Calibri"/>
        <family val="2"/>
        <scheme val="minor"/>
      </rPr>
      <t xml:space="preserve"> sp</t>
    </r>
    <r>
      <rPr>
        <sz val="13.5"/>
        <color rgb="FF000000"/>
        <rFont val="Calibri"/>
        <family val="2"/>
        <scheme val="minor"/>
      </rPr>
      <t xml:space="preserve">.: por demanda da Empresa Indaial Papel (Ipel), o Projeto Bugio realizou palestra para a conscientização sobre a interação dos saguis com o ambiente local. Pois houve relato de alimentação dos saguis pelos colaboradores da empresa.
3. Durante o I  Workshop do Programa de Conservação dos Saguis-da-serra foi elaborado um guia de identificação e de informações básicas de </t>
    </r>
    <r>
      <rPr>
        <i/>
        <sz val="13.5"/>
        <color rgb="FF000000"/>
        <rFont val="Calibri"/>
        <family val="2"/>
        <scheme val="minor"/>
      </rPr>
      <t>Callithrix</t>
    </r>
    <r>
      <rPr>
        <sz val="13.5"/>
        <color rgb="FF000000"/>
        <rFont val="Calibri"/>
        <family val="2"/>
        <scheme val="minor"/>
      </rPr>
      <t xml:space="preserve">, voltado principalmente para guardas-parque e pessoas que trabalham/fiscalizam nas áreas com presença de invasores e híbridos.
</t>
    </r>
    <r>
      <rPr>
        <sz val="13.5"/>
        <rFont val="Calibri"/>
        <family val="2"/>
        <scheme val="minor"/>
      </rPr>
      <t>3. Na Área do MLD, a questão dos Callithrix é parte do programa de educação ambiental, e em colaboração com a UENF temos um blog de saguis invasores. Trabalhamos com os professores de escolas como multiplicadores.</t>
    </r>
  </si>
  <si>
    <r>
      <t xml:space="preserve">1. A remoção dos </t>
    </r>
    <r>
      <rPr>
        <i/>
        <sz val="13.5"/>
        <rFont val="Calibri"/>
        <family val="2"/>
        <scheme val="minor"/>
      </rPr>
      <t>L. chrysomelas</t>
    </r>
    <r>
      <rPr>
        <sz val="13.5"/>
        <color theme="1"/>
        <rFont val="Calibri"/>
        <family val="2"/>
        <scheme val="minor"/>
      </rPr>
      <t xml:space="preserve"> em Niterói continua, mas tem sido difícil conseguir financiamentos. 
2. Durante o I  Workshop do Programa de Conservação dos Saguis-da-serra foram definidas ações prioritárias e protocolos de manejo (inclusive para remoção de populações invasoras e híbridas) para a conservação das duas espécies. </t>
    </r>
  </si>
  <si>
    <r>
      <t xml:space="preserve">1. Sem financiamento e sem ajuda dos órgãos governamentais e ONGs locais (apoio financeiro elogístico) tem sido praticamente impossível remover todos os </t>
    </r>
    <r>
      <rPr>
        <i/>
        <sz val="13.5"/>
        <rFont val="Calibri"/>
        <family val="2"/>
        <scheme val="minor"/>
      </rPr>
      <t xml:space="preserve">L. chrysomelas </t>
    </r>
    <r>
      <rPr>
        <sz val="13.5"/>
        <color theme="1"/>
        <rFont val="Calibri"/>
        <family val="2"/>
        <scheme val="minor"/>
      </rPr>
      <t xml:space="preserve">invasores. O trabalho de remoção de uma espécie invasora precisa do envolvimento de vários parceiros e é um trabalho de longo prazo que não pode ser interrompido. Após a remoção dos invasores a área precisa ser monitorada, novos grupos de </t>
    </r>
    <r>
      <rPr>
        <i/>
        <sz val="13.5"/>
        <rFont val="Calibri"/>
        <family val="2"/>
        <scheme val="minor"/>
      </rPr>
      <t>L. chrysomelas</t>
    </r>
    <r>
      <rPr>
        <sz val="13.5"/>
        <color theme="1"/>
        <rFont val="Calibri"/>
        <family val="2"/>
        <scheme val="minor"/>
      </rPr>
      <t xml:space="preserve"> estão aparecendo e precisam ser retirados.
2. Na área de MLD, próxima ao viaduto, vão começar a remoção dos saguis invasores. Um dos objetivos é avaliar o potencial de transmissão de doenças dos saguis; começaremos em dezembro/2020, foi interrompido pela pandemia. </t>
    </r>
  </si>
  <si>
    <r>
      <t xml:space="preserve">1. Em novembro de 2019, houve uma tentativa de realização de cursos pré-congresso, para estudantes de graduação, o que acabou não ocorrendo por conta da falta de recurso para isso (custo alto para os próprios alunos pagarem). De resto, não foi possível articular cursos para os agentes públicos; é preciso retomar isso após o período de pandemia; todos os cursos pensados foram cancelados.
2. Durante o I  Workshop do Programa de Conservação dos Saguis-da-serra foi elaborado um guia de identificação e de informações básicas de </t>
    </r>
    <r>
      <rPr>
        <i/>
        <sz val="13.5"/>
        <color theme="1"/>
        <rFont val="Calibri"/>
        <family val="2"/>
        <scheme val="minor"/>
      </rPr>
      <t>Callithrix</t>
    </r>
    <r>
      <rPr>
        <sz val="13.5"/>
        <color theme="1"/>
        <rFont val="Calibri"/>
        <family val="2"/>
        <scheme val="minor"/>
      </rPr>
      <t>, voltado principalmente para guardas-parque e pessoas que trabalham/fiscalizam nas áreas com presença de invasores e híbridos.</t>
    </r>
  </si>
  <si>
    <r>
      <t xml:space="preserve">1. Táxons-alvo do PAN: Projeto SBPC vai à escola: Primata viajante: conteúdos sobre a distribuição dos primatas nos continentes; a distribuição dos primatas nos biomas brasileiros; as principais características dos primatas e os principais riscos que estes animais sofrem. 
Projeto de Extensão FUMDES: Elaboração e aplicação de material para educação ambiental para conservação de primatas em unidades de educação básica de Blumenau em região. 
Projeto de extensão PROPEX: desenvolvimento de kits de materiais para serem utilizados nas intervenções de educação ambiental e a aplicação e a avaliação da receptividade e praticidade destes kits por parte das crianças e adolescentes que participam destas intervenções.  
O Projeto Bugio continua realizando atividades apresentado as características do bugio e as atividades efetuadas pela nossa equipe. Em 2020, foi iniciado o projeto "Como os primatas se comunicam?"; 
2. </t>
    </r>
    <r>
      <rPr>
        <b/>
        <sz val="13.5"/>
        <color rgb="FF000000"/>
        <rFont val="Calibri"/>
        <family val="2"/>
        <scheme val="minor"/>
      </rPr>
      <t>Zoo Sorocaba</t>
    </r>
    <r>
      <rPr>
        <sz val="13.5"/>
        <color rgb="FF000000"/>
        <rFont val="Calibri"/>
        <family val="2"/>
        <scheme val="minor"/>
      </rPr>
      <t>: 
Curso de Férias julho/20: a campanha da AZAB "Somos todos primatas" foi dado maior enfase às seguintes espécies da Mata Atlântica: muriqui-do-sul, bugio-ruivo e macaco-prego; 
Visita ao Museu de Zoologia, nos dias 15, 16, 17 e 18 de outubro de 2019 (das 9:00 as 11:30) -Exposição "Não deixe as cores de apagarem" uma Campanha da AZAB (na qual o mico-leão-dourado faz parte).
Animazoo Adolescente - Janeiro de 2020 -  Esta edição teve como tema a Campanha “Não deixe as cores apagarem: Todos juntos pela conservação”, (AZAB).
7. Disponibilização de material online do projeto "Sema vai a sua casa" com temática da Mata Atlântica (abordando o muriqui-do-sul, mico-leão-dourado e bugio ruivo entre outros animais).
8. Curso de Férias de Educação Ambiental, com o tema - Cada Macaco no seu galho, realizado de 01 a 31/07/20, em apoio a Campanha “Somos todos primatas” da AZAB, que visa abordar temas relacionados às ameaças aos primatas brasileiros. Foram desenvolvidas 20 atividades educativas criadas por 19 instituições.
9.</t>
    </r>
    <r>
      <rPr>
        <b/>
        <sz val="13.5"/>
        <color rgb="FF000000"/>
        <rFont val="Calibri"/>
        <family val="2"/>
        <scheme val="minor"/>
      </rPr>
      <t xml:space="preserve"> SIMA SP</t>
    </r>
    <r>
      <rPr>
        <sz val="13.5"/>
        <color rgb="FF000000"/>
        <rFont val="Calibri"/>
        <family val="2"/>
        <scheme val="minor"/>
      </rPr>
      <t xml:space="preserve">: Houve continuidade das atividades de levantamento populacional de cães e gatos em bairros de entorno imediato de Parques Estaduais - UC Proteção Integral - Carlos Botelho, Intervales e Ilha do Cardoso, campanhas de identificação e esterilização, com atividades de capacitação de professores da rede pública e agentes de saúde municipais com temas relacionados à guarda responsável e interações entre fauna doméstica e silvestre;
10. A </t>
    </r>
    <r>
      <rPr>
        <b/>
        <sz val="13.5"/>
        <color rgb="FF000000"/>
        <rFont val="Calibri"/>
        <family val="2"/>
        <scheme val="minor"/>
      </rPr>
      <t>AMLD</t>
    </r>
    <r>
      <rPr>
        <sz val="13.5"/>
        <color rgb="FF000000"/>
        <rFont val="Calibri"/>
        <family val="2"/>
        <scheme val="minor"/>
      </rPr>
      <t xml:space="preserve"> vem desenvolvendo atividades de educação ambiental por meio dos projetos: “Conhecendo a Floresta” (visitas guiadas com palestra sobre a Mata Atlântica); “Guardiões da Floresta” (curso de formação de monitores ambientais); “Projeto Redescobrindo a Mata Atlântica” (formação continuada em Educação Ambiental); “Mico vai as ruas” (atividades externas, fora da sede da AMLD); “Na Trilha do Mico-Leão-Dourado/ Ecoturismo” (avistamento dos micos-leões dourados na natureza). 
11. Preguiça-de-coleira: o projeto de extensão "Aliança dos Saberes: educação ambiental para a melhoria da qualidade de vida e conservação da natureza" desenvolvido pelo LEAC/UESC sob coordenação da Dra. Camila Righetto Cassano, Dra. Maíra Benchimol e Dra. Christiana Profice (UESC) construiu o jogo educativo "Que bicho é esse?", que traz informações sobre mamíferos da região cacaueira do sul da Bahia (características morfológicas, ecologia e grau de ameaça). Entre as 43 espécies presente no jogo, estão 3 espécies do PAN: Alouatta guariba guariba, Leontopithecus chrysomelas e Bradypus torquatus. O jogo traz também informações sobre espécies exóticas de mamíferos que são comumente encontradas em fazendas, a exemplo do cachorro doméstico. Como parte do "Projeto Preguiça-de-coleira" na Praia do Forte-BA, criou-se no primeiro semestre de 2020, um grupo do whatsapp entitulado "Turma da preguiça", com moradores locais de Mata de São João - BA. O intuito do grupo é facilitar a comunicação com os moradores locais, trocar informações sobre a ecologia e biologia das preguiças (coordenado por Beatriz Rosa - Instituto Tamanduá), localidades em que indivíduos da espécie apareceram, etc, de forma a difundir o conhecimento sobre o grupo. Foi igualmente realizado um evento de abertura do "projeto preguiça-de-coleira" na base do TAMAR na Praia do Forte, feijoada na comunidade e visita a escolas e rodas de capoeira a fim de conversar com a comunidade local e turistas sobre o projeto e sobre a espécie. A equipe do Instituto Tamanduá (Dra. Flávia Miranda, Dr. Gastón Giné, Dra Paloma Marques Santos) também tem realizado e participado de lives, entrevistas e programas de TV (G1 do Bahia TV e programa "Terra da Gente", ambos da Rede Globo), nos quais conhecimentos importantes sobre a espécie e seu estado de conservação têm sido difundidos com o público em geral.</t>
    </r>
  </si>
  <si>
    <r>
      <t>1. Trabalho experimental encerrado: foi comprovada a eficácia e segurança da vacina da febre amarela comercial diluída nas espécies testadas (</t>
    </r>
    <r>
      <rPr>
        <i/>
        <sz val="13.5"/>
        <rFont val="Calibri"/>
        <family val="2"/>
        <scheme val="minor"/>
      </rPr>
      <t>Alouatta</t>
    </r>
    <r>
      <rPr>
        <sz val="13.5"/>
        <color theme="1"/>
        <rFont val="Calibri"/>
        <family val="2"/>
        <scheme val="minor"/>
      </rPr>
      <t xml:space="preserve">, </t>
    </r>
    <r>
      <rPr>
        <i/>
        <sz val="13.5"/>
        <rFont val="Calibri"/>
        <family val="2"/>
        <scheme val="minor"/>
      </rPr>
      <t>Leontopithecus chrysomelas</t>
    </r>
    <r>
      <rPr>
        <sz val="13.5"/>
        <color theme="1"/>
        <rFont val="Calibri"/>
        <family val="2"/>
        <scheme val="minor"/>
      </rPr>
      <t xml:space="preserve">, </t>
    </r>
    <r>
      <rPr>
        <i/>
        <sz val="13.5"/>
        <rFont val="Calibri"/>
        <family val="2"/>
        <scheme val="minor"/>
      </rPr>
      <t>L. rosalia</t>
    </r>
    <r>
      <rPr>
        <sz val="13.5"/>
        <color theme="1"/>
        <rFont val="Calibri"/>
        <family val="2"/>
        <scheme val="minor"/>
      </rPr>
      <t xml:space="preserve"> e </t>
    </r>
    <r>
      <rPr>
        <i/>
        <sz val="13.5"/>
        <rFont val="Calibri"/>
        <family val="2"/>
        <scheme val="minor"/>
      </rPr>
      <t>L. chrysopygus</t>
    </r>
    <r>
      <rPr>
        <sz val="13.5"/>
        <color theme="1"/>
        <rFont val="Calibri"/>
        <family val="2"/>
        <scheme val="minor"/>
      </rPr>
      <t>); não foi necessário o desenvolvimento de vacina específica. Já foi aprovado pelo PAN e autorizado o uso em micos-leões-dourados de vida livre monitorados pela AMLD. Artigos em elaboração para publicação.
 2. Dissertação concluída, Rafaella M. Miranda (2020): "Avaliação do risco da transmissão vetorial do vírus vacinal no contexto da imunização de primatas não-humanos brasileiros contra a febre amarela".</t>
    </r>
  </si>
  <si>
    <r>
      <rPr>
        <sz val="13.5"/>
        <color rgb="FF1155CC"/>
        <rFont val="Calibri"/>
        <family val="2"/>
        <scheme val="minor"/>
      </rPr>
      <t>1. Vídeo</t>
    </r>
    <r>
      <rPr>
        <sz val="13.5"/>
        <color theme="1"/>
        <rFont val="Calibri"/>
        <family val="2"/>
        <scheme val="minor"/>
      </rPr>
      <t xml:space="preserve">
2. Cerca de 25  pessoas capacitadas.</t>
    </r>
  </si>
  <si>
    <r>
      <t>1. Análise do banco de dados do Ministério da Saúde com os registros de epizootias no período de 2016-2017 e do Projeto Sentinelas da Mata (ES),. O produto foi a relação de táxons e número de indivíduos/táxon afetados, utlizada na Avaliação do Risco de Extinção de Primatas, em setembro de 2019.
2. Iniciado projeto de inferência de táxons afetados de acordo com os registros de epizootias do ministério da saúde no período de 2014-2020. Outros projetos e iniciativas em fase de revisão e reprogramação em virtude COVID-19;
3. Resumo e apresentação do trabalho no XVIII Congresso Brasileiro de Primatologia: “Avaliação e gerenciamento de risco de febre amarela sobre o Mico-leão-da-cara-preta (</t>
    </r>
    <r>
      <rPr>
        <i/>
        <sz val="13.5"/>
        <rFont val="Calibri"/>
        <family val="2"/>
        <scheme val="minor"/>
      </rPr>
      <t>Leontopithecus caissara</t>
    </r>
    <r>
      <rPr>
        <sz val="13.5"/>
        <color theme="1"/>
        <rFont val="Calibri"/>
        <family val="2"/>
        <scheme val="minor"/>
      </rPr>
      <t xml:space="preserve">) – Resultados Preliminares” (Guimarães-Luiz et al., 2019);
4. Foi apresentado um resumo no Congresso Internacional de Primatologia que tratou sobre os impactos da febre amarela nas populações de primatas no município de Castro.
5. Dissertação de mestrado da Nila Rassia Costa Gontijo no ES: levantou informações sobre Alouatta guariba, Callithrix spp., Callicebus personatus, Sapajus nigritus e Brachyteles hypoxanthus, na região serrana do Espírito Santo. Para isso, foram realizadas buscas ativas em 36 pontos para verificar a presença de primatas após o surto de febre amarela e 81 entrevistas com moradores. </t>
    </r>
  </si>
  <si>
    <r>
      <t>1.</t>
    </r>
    <r>
      <rPr>
        <i/>
        <sz val="13.5"/>
        <rFont val="Calibri"/>
        <family val="2"/>
        <scheme val="minor"/>
      </rPr>
      <t xml:space="preserve"> Alouatta guariba clamitans</t>
    </r>
    <r>
      <rPr>
        <sz val="13.5"/>
        <color theme="1"/>
        <rFont val="Calibri"/>
        <family val="2"/>
        <scheme val="minor"/>
      </rPr>
      <t xml:space="preserve"> e </t>
    </r>
    <r>
      <rPr>
        <i/>
        <sz val="13.5"/>
        <rFont val="Calibri"/>
        <family val="2"/>
        <scheme val="minor"/>
      </rPr>
      <t>Callithrix penicillata</t>
    </r>
    <r>
      <rPr>
        <sz val="13.5"/>
        <color theme="1"/>
        <rFont val="Calibri"/>
        <family val="2"/>
        <scheme val="minor"/>
      </rPr>
      <t>; - Equipe do Centro de Pesquisas Biológicas de Indaial - Projeto Bugio juntamente com a Vigilância Epidemiológica de Indaial, realizou uma busca ativa por Primatas não humanos - PNH em Blumenau, Indaial e Pomerode. A equipe técnica realiza necropsias e coleta de material biológico.O Projeto Bugio busca identificar a causa de conflito com a população de todos os animais entregues pela Polícia Militar Ambiental de Santa Catarina, os mais comuns, são ocasionados por choque na rede elétrica, atropelamento, ataque de animal, entre outros. O Projeto Bugio realiza a pesquisa de doenças infecciosas e parasitárias que possuam potencial de zoonose que possam oferecer risco as populações de bugios de vida livre;
2. Em fase de coleta de dados a serem utilizados na Oficina de DRA (Cláudia Igayara).</t>
    </r>
  </si>
  <si>
    <r>
      <t>1. Para a mitigação dos efeitos sobre a população dos bugios foi efetuado educação ambiental para estimular a população humana a procurar a vacina contra o vírus da febre amarela. 
2. Encontra-se suspensa a elaboração 'Chave de decisão para manejo emergencial</t>
    </r>
    <r>
      <rPr>
        <i/>
        <sz val="13.5"/>
        <color theme="1"/>
        <rFont val="Calibri"/>
        <family val="2"/>
        <scheme val="minor"/>
      </rPr>
      <t xml:space="preserve"> L. caissara</t>
    </r>
    <r>
      <rPr>
        <sz val="13.5"/>
        <color theme="1"/>
        <rFont val="Calibri"/>
        <family val="2"/>
        <scheme val="minor"/>
      </rPr>
      <t>', no âmbito do 'Projeto de avaliação e gerenciamento de risco de febre amarela sobre o mico-caiçara (L. caissara)'/Programa de Conservação do MLCP." por "Outros projetos e iniciativas em fase de revisão e reprogramação em virtude COVID-19;
Mais instituições (zoológicos) adotaram medidas preventivas, como tela nos recintos.</t>
    </r>
  </si>
  <si>
    <r>
      <t>1. Continuidade ao monitoramento dos grupos de MLCP nas UCs: ParNa Superagui e PE Lagamar Cananéia.
1.1. Em outubro/2019, foi realizado um encontro com  parceiros para planejamento das ações do projeto e integração das duas UCs, dentro da área de distribuição da espécie. 
1.2. Contato realizado nas escolas e com parceiros para realizar atividades voltadas à conservação do MLCP nas escolas do Ariri e Superagui em parceria com os educadores locais, objetivando o envolvimento da comunidade no projeto de conservação do MLCP.
1.3. Entre os meses de agosto a dezembro de 2019, 30 publicações foram veiculadas nas redes sociais da SPVS. 
1.4. O Projeto de Conservação do Mico-leão-da-cara-preta foi tema de uma temporada de produções artísticas do grupo ABUN (Artists &amp; Biologists Unite for Nature). 
2. Projeto de avaliação e gerenciamento de risco de febre amarela sobre o mico-caiçara (</t>
    </r>
    <r>
      <rPr>
        <i/>
        <sz val="13.5"/>
        <color theme="1"/>
        <rFont val="Calibri"/>
        <family val="2"/>
        <scheme val="minor"/>
      </rPr>
      <t>L. caissara</t>
    </r>
    <r>
      <rPr>
        <sz val="13.5"/>
        <color theme="1"/>
        <rFont val="Calibri"/>
        <family val="2"/>
        <scheme val="minor"/>
      </rPr>
      <t>). 
2.1 .Em janeiro foi realizado uma oficina de vigillância da febre amarela, especificamente um treinamento para coleta de amostras em carcaças de primatas não humanos (PNH) em campo. A oficina envolveu integrantes das duas UCs (Parna Superagui e PE Lagamar Cananéia). 
3. Publicação do Plano de Manejo do Parna Superagui.</t>
    </r>
  </si>
  <si>
    <r>
      <rPr>
        <sz val="13.5"/>
        <rFont val="Calibri"/>
        <family val="2"/>
        <scheme val="minor"/>
      </rPr>
      <t>As regras para uso do grupo do whatsapp serão enviadas para os membros</t>
    </r>
    <r>
      <rPr>
        <sz val="13.5"/>
        <color rgb="FFFF0000"/>
        <rFont val="Calibri"/>
        <family val="2"/>
        <scheme val="minor"/>
      </rPr>
      <t>.</t>
    </r>
  </si>
  <si>
    <r>
      <t>2.  Em janeiro/2020, aconteceu o Seminário sobre Muriquis e outros Primatas de São Francisco Xavier que culminou na assinatura do Protocolo de Intenções Nº 01/2020 para conjugar esforços para desenvolver projetos e atividades cooperativos voltados à conservação dos primatas encontrados na APA Estadual de São Francisco Xavier e na APA Mananciais do Paraíba do Sul, especialmente o muriqui-do-sul (</t>
    </r>
    <r>
      <rPr>
        <i/>
        <sz val="13.5"/>
        <color rgb="FF000000"/>
        <rFont val="Calibri"/>
        <family val="2"/>
        <scheme val="minor"/>
      </rPr>
      <t>Brachyteles arachnoides</t>
    </r>
    <r>
      <rPr>
        <sz val="13.5"/>
        <color rgb="FF000000"/>
        <rFont val="Calibri"/>
        <family val="2"/>
        <scheme val="minor"/>
      </rPr>
      <t>), mas também o sagui-da-serra-escuro (</t>
    </r>
    <r>
      <rPr>
        <i/>
        <sz val="13.5"/>
        <color rgb="FF000000"/>
        <rFont val="Calibri"/>
        <family val="2"/>
        <scheme val="minor"/>
      </rPr>
      <t>Callithrix aurita</t>
    </r>
    <r>
      <rPr>
        <sz val="13.5"/>
        <color rgb="FF000000"/>
        <rFont val="Calibri"/>
        <family val="2"/>
        <scheme val="minor"/>
      </rPr>
      <t>), o bugio (</t>
    </r>
    <r>
      <rPr>
        <i/>
        <sz val="13.5"/>
        <color rgb="FF000000"/>
        <rFont val="Calibri"/>
        <family val="2"/>
        <scheme val="minor"/>
      </rPr>
      <t>Alouatta guarib</t>
    </r>
    <r>
      <rPr>
        <sz val="13.5"/>
        <color rgb="FF000000"/>
        <rFont val="Calibri"/>
        <family val="2"/>
        <scheme val="minor"/>
      </rPr>
      <t>a), o macaco-prego (</t>
    </r>
    <r>
      <rPr>
        <i/>
        <sz val="13.5"/>
        <color rgb="FF000000"/>
        <rFont val="Calibri"/>
        <family val="2"/>
        <scheme val="minor"/>
      </rPr>
      <t>Sapajus nigritu</t>
    </r>
    <r>
      <rPr>
        <sz val="13.5"/>
        <color rgb="FF000000"/>
        <rFont val="Calibri"/>
        <family val="2"/>
        <scheme val="minor"/>
      </rPr>
      <t>s) e o sauá (</t>
    </r>
    <r>
      <rPr>
        <i/>
        <sz val="13.5"/>
        <color rgb="FF000000"/>
        <rFont val="Calibri"/>
        <family val="2"/>
        <scheme val="minor"/>
      </rPr>
      <t>Callicebus nigrifrons</t>
    </r>
    <r>
      <rPr>
        <sz val="13.5"/>
        <color rgb="FF000000"/>
        <rFont val="Calibri"/>
        <family val="2"/>
        <scheme val="minor"/>
      </rPr>
      <t xml:space="preserve">). São Partícipes do Protocolo de Intenções: o Instituto Chico Mendes de Conservação da Biodiversidade, a Fundação para a Conservação e a Produção Florestal do Estado de São Paulo, a Prefeitura Municipal de São José dos Campos, a Sociedade Internacional de Primatologia e a Global Wildlife Conservation. 
3.  Em janeiro/2020, houve um reunião técnica na Escola Superior Agricultura Luiz de Queiroz (ESALQ), em Piracicaba/SP, com objetivo de intensificar esforços de conservação de primatas da região de Barreiro Rico, que abrange os municípios paulistas de Anhembi, Botucatu, Piracicaba e São Pedro. No encerramento do evento, foi assinado o "Manifesto de Barreiro Rico", destacando a relevância da área para os primatas e listando ações prioritárias para a sua conservação.
4. Foi elaborado o Termo de referência para contratação de serviço de levantamento de dados populacionais para ações de conservação dos primatas da APA Barreiro Rico e Estação Ecológica do Barreiro Rico (Fundação Florestal-SIMA/SP)
</t>
    </r>
  </si>
  <si>
    <r>
      <t xml:space="preserve">1. Projeto SBPC vai à escola: Primata viajante: um kit pedagógico para educação ambiental de crianças e adolescentes;
Projeto de Extensão FUMDES: Elaboração e aplicação de material para educação ambiental para conservação de primatas;
Projeto PROPEX: desenvolvimento de kits de materiais para serem utilizados nas intervenções de educação ambiental; 
2.  O projeto de extensão "Aliança dos Saberes: educação ambiental para a melhoria da qualidade de vida e conservação da natureza" desenvolvido pelo LEAC/UESC sob coordenação da Dra. Camila Righetto Cassano, Dra. Maíra Benchimol e Dra. Christiana Profice (UESC) construiu o jogo educativo "Que bicho é esse?", que traz informações sobre mamíferos da região cacaueira do sul da Bahia (características morfológicas, ecologia e grau de ameaça). Entre as 43 espécies presente no jogo, estão 3 espécies do PAN: </t>
    </r>
    <r>
      <rPr>
        <i/>
        <sz val="13.5"/>
        <color rgb="FF000000"/>
        <rFont val="Calibri"/>
        <family val="2"/>
        <scheme val="minor"/>
      </rPr>
      <t>Alouatta guariba guariba, Leontopithecus chrysomelas</t>
    </r>
    <r>
      <rPr>
        <sz val="13.5"/>
        <color rgb="FF000000"/>
        <rFont val="Calibri"/>
        <family val="2"/>
        <scheme val="minor"/>
      </rPr>
      <t xml:space="preserve"> e </t>
    </r>
    <r>
      <rPr>
        <i/>
        <sz val="13.5"/>
        <color rgb="FF000000"/>
        <rFont val="Calibri"/>
        <family val="2"/>
        <scheme val="minor"/>
      </rPr>
      <t>Bradypus torquatus</t>
    </r>
    <r>
      <rPr>
        <sz val="13.5"/>
        <color rgb="FF000000"/>
        <rFont val="Calibri"/>
        <family val="2"/>
        <scheme val="minor"/>
      </rPr>
      <t xml:space="preserve">. O jogo traz também informações sobre espécies exóticas de mamíferos que são comumente encontradas em fazendas, a exemplo do cachorro doméstico.
3. Como parte do "Projeto Preguiça-de-coleira" na Praia do Forte-BA, criou-se no primeiro semestre de 2020, um grupo do whatsapp entitulado "Turma da preguiça", com moradores locais de Mata de São João - BA. O intuito do grupo é facilitar a comunicação com os moradores locais, trocar informações sobre a ecologia e biologia das preguiças (coordenado por Beatriz Rosa - Instituto Tamanduá), localidades em que indivíduos da espécie apareceram, etc, de forma a difundir o conhecimento sobre o grupo. Foi igualmente realizado um evento de abertura do "projeto preguiça-de-coleira" na base do TAMAR na Praia do Forte, feijoada na comunidade e visita a escolas e rodas de capoeira a fim de conversar com a comunidade local e turistas sobre o projeto e sobre a espécie. A equipe do Instituto Tamanduá (Dra. Flávia Miranda, Dr. Gastón Giné, Dra Paloma Marques Santos) também tem realizado e participado de lives, entrevistas e programas de TV (G1 do Bahia TV e programa "Terra da Gente", ambos da Rede Globo), nos quais conhecimentos importantes sobre a espécie e seu estado de conservação têm sido difundidos com o público em geral.  
4. Divulgação do Livro de Atividades do Macaco Aurita pelo Centro de Conservação dos Saguis-da-Serra da UFV, durante a Semana do Aurita, entre os dias 17 e 20 de junho/2020, com apresentações e conversas virtuais. As atividades desenvolvidas estão sendo amplamente divulgadas no instagram: @projetoauritaufv. 
6. O programa de Educação Ambiental - Mosaico de Unidades de Conservação Juréia Itatins  da Fundação Florestal/Governo de SP) elaborou a série "Vamos Jogar: Charada na Mata". O material foi elaborado para divulgação nas escolas, e ao público em geral.
7. Entre os meses de agosto a dezembro de 2019, 30 publicações foram veiculadas nas redes sociais da SPVS. </t>
    </r>
  </si>
  <si>
    <r>
      <t xml:space="preserve">1. Tem sido realizada a </t>
    </r>
    <r>
      <rPr>
        <u/>
        <sz val="13.5"/>
        <color theme="1"/>
        <rFont val="Calibri"/>
        <family val="2"/>
        <scheme val="minor"/>
      </rPr>
      <t>divulgação de informações sobre a febre amarela  na região dos municipios de Porto Alegre e Viamão</t>
    </r>
    <r>
      <rPr>
        <sz val="13.5"/>
        <color theme="1"/>
        <rFont val="Calibri"/>
        <family val="2"/>
        <scheme val="minor"/>
      </rPr>
      <t xml:space="preserve">, área de ocorrência de </t>
    </r>
    <r>
      <rPr>
        <i/>
        <u/>
        <sz val="13.5"/>
        <rFont val="Calibri"/>
        <family val="2"/>
        <scheme val="minor"/>
      </rPr>
      <t>A.g.clamitans</t>
    </r>
    <r>
      <rPr>
        <sz val="13.5"/>
        <color theme="1"/>
        <rFont val="Calibri"/>
        <family val="2"/>
        <scheme val="minor"/>
      </rPr>
      <t xml:space="preserve">,  em atividades realizadas nos seguintes eventos: </t>
    </r>
    <r>
      <rPr>
        <u/>
        <sz val="13.5"/>
        <color theme="1"/>
        <rFont val="Calibri"/>
        <family val="2"/>
        <scheme val="minor"/>
      </rPr>
      <t>Projeto “Ciência na Praça”</t>
    </r>
    <r>
      <rPr>
        <sz val="13.5"/>
        <color theme="1"/>
        <rFont val="Calibri"/>
        <family val="2"/>
        <scheme val="minor"/>
      </rPr>
      <t xml:space="preserve">, promovido pelo MCNRS no Jardim Botânico de Porto Alegre em 15.09.2019; no </t>
    </r>
    <r>
      <rPr>
        <u/>
        <sz val="13.5"/>
        <color theme="1"/>
        <rFont val="Calibri"/>
        <family val="2"/>
        <scheme val="minor"/>
      </rPr>
      <t>Projeto “O Museu vai à Escola”,</t>
    </r>
    <r>
      <rPr>
        <sz val="13.5"/>
        <color theme="1"/>
        <rFont val="Calibri"/>
        <family val="2"/>
        <scheme val="minor"/>
      </rPr>
      <t xml:space="preserve">  promovido pelo MCNRS no Colégio Tiradentes da Brigada Militar, em Porto Alegre, no dia 24.10.2019, na </t>
    </r>
    <r>
      <rPr>
        <u/>
        <sz val="13.5"/>
        <color theme="1"/>
        <rFont val="Calibri"/>
        <family val="2"/>
        <scheme val="minor"/>
      </rPr>
      <t>VI Feira Ambiental do Parque Estadual de Itapuã</t>
    </r>
    <r>
      <rPr>
        <sz val="13.5"/>
        <color theme="1"/>
        <rFont val="Calibri"/>
        <family val="2"/>
        <scheme val="minor"/>
      </rPr>
      <t xml:space="preserve"> no dia 21/11/2019 e no  44º aniversário da Reserva Biológica do Lami, no dia 12/12/2019.  Estas atividades tem sido realizadas pelo MCNRS e PMU com auxilio de </t>
    </r>
    <r>
      <rPr>
        <u/>
        <sz val="13.5"/>
        <color theme="1"/>
        <rFont val="Calibri"/>
        <family val="2"/>
        <scheme val="minor"/>
      </rPr>
      <t>banners e folders contedo informações sobre a doença e um exemplar de bugio taxidermizado</t>
    </r>
    <r>
      <rPr>
        <sz val="13.5"/>
        <color theme="1"/>
        <rFont val="Calibri"/>
        <family val="2"/>
        <scheme val="minor"/>
      </rPr>
      <t xml:space="preserve">. Além disso, têm sido </t>
    </r>
    <r>
      <rPr>
        <u/>
        <sz val="13.5"/>
        <color theme="1"/>
        <rFont val="Calibri"/>
        <family val="2"/>
        <scheme val="minor"/>
      </rPr>
      <t>divulgadas informações sobre a doença nas plataformas do PMU do facebook e instagram</t>
    </r>
    <r>
      <rPr>
        <sz val="13.5"/>
        <color theme="1"/>
        <rFont val="Calibri"/>
        <family val="2"/>
        <scheme val="minor"/>
      </rPr>
      <t xml:space="preserve">.  
2. Promovida pela </t>
    </r>
    <r>
      <rPr>
        <u/>
        <sz val="13.5"/>
        <color theme="1"/>
        <rFont val="Calibri"/>
        <family val="2"/>
        <scheme val="minor"/>
      </rPr>
      <t>SIMA-SP palestra "COVID19 em primatas: desafios, modelos e sentinelas"</t>
    </r>
    <r>
      <rPr>
        <sz val="13.5"/>
        <color theme="1"/>
        <rFont val="Calibri"/>
        <family val="2"/>
        <scheme val="minor"/>
      </rPr>
      <t>, ministrada pelo M.V. Dr. Victor Yunes em 16/06/2020 no evento virtual "Saúde e Biodiversidade II".
3. Elaboração e divulgação de duas Notas sobre os riscos da Covid para os primatas e recomendações de prevenção da transmissão, com participação de vários colaboradores e instituições do PAN.</t>
    </r>
  </si>
  <si>
    <r>
      <t>O Projeto "Sagui-da-serra-escuro (</t>
    </r>
    <r>
      <rPr>
        <i/>
        <sz val="13.5"/>
        <color theme="1"/>
        <rFont val="Calibri"/>
        <family val="2"/>
        <scheme val="minor"/>
      </rPr>
      <t>Callithrix aurita</t>
    </r>
    <r>
      <rPr>
        <sz val="13.5"/>
        <color theme="1"/>
        <rFont val="Calibri"/>
        <family val="2"/>
        <scheme val="minor"/>
      </rPr>
      <t xml:space="preserve">) no Parque Jequitibá (Cotia-SP, Região Metropolitana de São Paulo)", no qual há intenção de fomentar o uso so SISSGeo para o monitoramento participativo, encontra-se suspenso, ainda não foi efetivamente iniciado, mas há perspectiva de retomada. </t>
    </r>
  </si>
  <si>
    <r>
      <t xml:space="preserve">1. </t>
    </r>
    <r>
      <rPr>
        <i/>
        <sz val="14"/>
        <color theme="1"/>
        <rFont val="Calibri"/>
        <family val="2"/>
        <scheme val="minor"/>
      </rPr>
      <t>B. torquatus</t>
    </r>
    <r>
      <rPr>
        <sz val="14"/>
        <color theme="1"/>
        <rFont val="Calibri"/>
        <family val="2"/>
        <scheme val="minor"/>
      </rPr>
      <t xml:space="preserve">: Foi dado andamento ao projeto de mestrado da Camila Armani do Souto (PPGECB/UESC) "Áreas prioritárias para a conservação da preguiça-de-coleira ao norte de sua distribuição, com enfoque na restauração da conectividade entre fragmentos" sob orientação do Dr. Gastón Giné. O projeto recebeu financiamento do FUNBIO. Foi realizada a compilação de dados de ocorrência, as análises de modelagem climática e de paisagem, modelagem de corredores e análise de priorização de áreas. A escrita do manuscrito e dissertação estão em andamento, e os resultados serão disponibilizados em breve. 
2. </t>
    </r>
    <r>
      <rPr>
        <i/>
        <sz val="14"/>
        <color theme="1"/>
        <rFont val="Calibri"/>
        <family val="2"/>
        <scheme val="minor"/>
      </rPr>
      <t>C. aurita</t>
    </r>
    <r>
      <rPr>
        <sz val="14"/>
        <color theme="1"/>
        <rFont val="Calibri"/>
        <family val="2"/>
        <scheme val="minor"/>
      </rPr>
      <t>/</t>
    </r>
    <r>
      <rPr>
        <i/>
        <sz val="14"/>
        <color theme="1"/>
        <rFont val="Calibri"/>
        <family val="2"/>
        <scheme val="minor"/>
      </rPr>
      <t>C .flaviceps</t>
    </r>
    <r>
      <rPr>
        <sz val="14"/>
        <color theme="1"/>
        <rFont val="Calibri"/>
        <family val="2"/>
        <scheme val="minor"/>
      </rPr>
      <t xml:space="preserve">: Ação trabalhada durante o I Workshop para a Conservação in situ dos Saguis-da-serra (2020-2021), os documentos resultantes serão disponibilizados em breve. Está sendo realizada a modelagem de nicho para C. aurita (por Pacheco, F. S.; Doutorado em Biologia Animal - Universidade Federal de Viçosa) e C. flaviceps, já tem o capítulo pronto (por Carmo, S. T.; Mestrado em Biologia Animal - Universidade Federal de Viçosa).
3. Modelagem para todos os primatas do PAN: acordamos a realização de modelagem utilizando abordagem usada em Rezende et al. 2020 (AJP) para todas as espécies do PAN. CPB irá contribuir com pontos e extensão de ocorrência, e especialistas serão consultados a respeito de parâmetros biológicos para cada espécie. Ação está sendo articulada por Leonardo Oliveira e Gabriela Rezende.
</t>
    </r>
  </si>
  <si>
    <r>
      <t xml:space="preserve">1. Gabriela Rezende irá enviar planilha a ser preenchida ao CPB no início de dezembro.
</t>
    </r>
    <r>
      <rPr>
        <sz val="14"/>
        <rFont val="Calibri"/>
        <family val="2"/>
        <scheme val="minor"/>
      </rPr>
      <t>2. Leonardo Oliveira solicitou esta semana, a cada pesquisador que conhece que trabalha com as espécies alvo do PAN, que enviasse, se possível, o mapa/pontos/shapes das espécies alvo de sua pesquisa . Já foi criada uma planilha para compilar as informações, e mapas, pontos, shapes estão sendo compilados para subsidiar a elaboração do produto.
3. Considerar o artigo sobre as populações prioritárias para monitoramento demográfico das duas espécies de muriquis (</t>
    </r>
    <r>
      <rPr>
        <i/>
        <sz val="14"/>
        <rFont val="Calibri"/>
        <family val="2"/>
        <scheme val="minor"/>
      </rPr>
      <t>Brachyteles</t>
    </r>
    <r>
      <rPr>
        <sz val="14"/>
        <rFont val="Calibri"/>
        <family val="2"/>
        <scheme val="minor"/>
      </rPr>
      <t xml:space="preserve"> spp.), na revista internacional PlosOne (Strier et al., 2017).</t>
    </r>
    <r>
      <rPr>
        <sz val="14"/>
        <color theme="1"/>
        <rFont val="Calibri"/>
        <family val="2"/>
        <scheme val="minor"/>
      </rPr>
      <t xml:space="preserve">
3. Mônica Montenegro vai conversar com Leonardo Oliveira e Gabriela Rezende para marcar uma reunião na última semana de janeiro de 2022 para ver o que já se tem de informações sobre áreas importantes/prioritárias e definir uma metodologia padronizada. Posteriormente, marcar uma reunião presencial (se possível) para fechar os produtos em fevereiro/março 2022.</t>
    </r>
  </si>
  <si>
    <r>
      <t xml:space="preserve">1. </t>
    </r>
    <r>
      <rPr>
        <i/>
        <sz val="14"/>
        <color theme="1"/>
        <rFont val="Calibri"/>
        <family val="2"/>
        <scheme val="minor"/>
      </rPr>
      <t>C. aurita</t>
    </r>
    <r>
      <rPr>
        <sz val="14"/>
        <color theme="1"/>
        <rFont val="Calibri"/>
        <family val="2"/>
        <scheme val="minor"/>
      </rPr>
      <t xml:space="preserve"> e </t>
    </r>
    <r>
      <rPr>
        <i/>
        <sz val="14"/>
        <color theme="1"/>
        <rFont val="Calibri"/>
        <family val="2"/>
        <scheme val="minor"/>
      </rPr>
      <t>C. flaviceps:</t>
    </r>
    <r>
      <rPr>
        <sz val="14"/>
        <color theme="1"/>
        <rFont val="Calibri"/>
        <family val="2"/>
        <scheme val="minor"/>
      </rPr>
      <t xml:space="preserve"> Previamente ao I Workshop para a Conservação in situ dos Saguis-da-serra (2020-2021), uma extensa revisão de literatura foi compilada para levantar o que se sabe e as lacunas de conhecimento acadêmico sobre essas espécies. Essa revisão está estabelecida e compartilhada virtualmente na plataforma Mendeley®. Um amplo conjunto de dados foi coletado durante o Workshop, resultando em 5.028 pontos de ocorrência de saguis do gênero Callithrix. Como resultados, a área de ocorrência de C. aurita e C. flaviceps foi atualizada. Uma representação visual e demais informações desta distribuição estarão disponíveis em breve. Três doutorados (Felipe Pacheco - UFV, Marcio Port Carvalho e Vanessa Gumarães - UFMG) e dois mestrados (Sarisha Trindade e Samuel Brasileiro, ambos da UFV) estão em andamento sobre as referidas questões deste item. Estes estudos estão sendo realizados já como uma decorrência da integração feita no Workshop.  Em andamento o projeto de mestrado (Massardi, N) intitulado “Censo populacional de </t>
    </r>
    <r>
      <rPr>
        <i/>
        <sz val="14"/>
        <color theme="1"/>
        <rFont val="Calibri"/>
        <family val="2"/>
        <scheme val="minor"/>
      </rPr>
      <t>Callithrix aurita</t>
    </r>
    <r>
      <rPr>
        <sz val="14"/>
        <color theme="1"/>
        <rFont val="Calibri"/>
        <family val="2"/>
        <scheme val="minor"/>
      </rPr>
      <t xml:space="preserve"> no sul de Minas Gerais com o uso de câmera termal de mão. Universidade Federal de Alfenas, coorientação do Fabiano R. de Melo. Em andamento o projeto de mestrado (Neto, V. P. S.) intitulado "Geotecnologia como ferramenta de análise para a conservação dos Saguis-da-Serra-escuro (Calltihrix aurita) em Viçosa, Minas Gerais". Início: 2021. Universidade Federal de Viçosa, Coorientação do Fabiano R. de Melo.
2. </t>
    </r>
    <r>
      <rPr>
        <i/>
        <sz val="14"/>
        <color theme="1"/>
        <rFont val="Calibri"/>
        <family val="2"/>
        <scheme val="minor"/>
      </rPr>
      <t>B. torquatus</t>
    </r>
    <r>
      <rPr>
        <sz val="14"/>
        <color theme="1"/>
        <rFont val="Calibri"/>
        <family val="2"/>
        <scheme val="minor"/>
      </rPr>
      <t xml:space="preserve">: foi realizada análise e escrita do manuscrito científico (em fase de submissão) resultante do estudo desenvolvido pela doutoranda Luara Tourinho (PPGE/UFRJ) intitulado "Integrating climate, ecophysiology and forest cover for a comprehensive assessment of sloth’s (Mammalia: Xenarthra) vulnerability to climate change" sob orientação da Dra. Mariana M. Vale (UFRJ), coorientação do Dr. Barry Sinervo (University of California, Santa Cruz, USA) e colaboração do Dr. Gastón Giné (UESC), Ariovaldo P. Cruz (UNESP, Campus de Rio Claro) e Cinthya C. Santos (UESC). O estudo parte do projeto "Risco de extinção das preguiças: uma visão ecofisiológica" visa avaliar áreas adequadas climaticamente, considerando seus aspectos e limites fisiológicos, e o grau de vulnerabilidade da espécie frente a mudanças climáticas. Foi dado andamento à coleta de dados e estudos sobre ocorrência, área de vida, padrão de atividade, dieta e saúde no norte da Bahia através do "Projeto preguiça-de-coleira", coordenado pela Dra. Flávia Miranda (Intituto Tamanduá, UESC) e colaboração do Dr. Gastón Giné (UESC). O projeto tem apoio financeiro da CLN e inclui projetos do PPGECB/UESC financiados pela UESC e Sloth Conservation Fundation. Foi concluído o monitoramento por telemetria de 8 animais em 2020, e encontra-se em andamento o monitoramento de outros 8 animais. Adicionalmente, foram realizadas buscas por novos locais de ocorrência no norte da Bahia e Sergipe. Análises preliminares foram realizadas e apresentadas em relatórios a CLN. Dados atualmente em análise.
3. Todas as espécies do PAN: Foi iniciado e dado andamento a pesquisa intitulada "Predicting alarming impacts of climate change on the conservation of arboreal mammal species from Atlantic forest hotspot" que visa avaliar a vulnerabilidade e previsões de distribuição atual e futura frente às mudanças climáticas das espécies do PAN (primatas e preguiças da Mata Atlântica) desenvolvido pelo Dr. Gastón Giné (UESC), Neander Heming (UESC) e Waldney Martins.
4. </t>
    </r>
    <r>
      <rPr>
        <i/>
        <sz val="14"/>
        <color theme="1"/>
        <rFont val="Calibri"/>
        <family val="2"/>
        <scheme val="minor"/>
      </rPr>
      <t>B. torquatus e L. rosalia</t>
    </r>
    <r>
      <rPr>
        <sz val="14"/>
        <color theme="1"/>
        <rFont val="Calibri"/>
        <family val="2"/>
        <scheme val="minor"/>
      </rPr>
      <t xml:space="preserve">: foi dado andamento à coleta de dados e estudos sobre área de vida, movimentação, conectividade da paisagem, padrão de atividade, dieta e sanidade no Rio de Janeiro (Silva Jardim) através do projeto "Avaliação do efeito de faixas de dutos na conectividade da paisagem para a mastofauna e análise da eficácia de estruturas de travessia de fauna", coordenado pelo Dr. Carlos Ramon Ruiz-Miranda (UENF e AMLD) e colaboração do Dr. Gastón Giné (UESC) entre membros de outras instituições (UNESP/Rio Claro, Instituto Tamanduá). O projeto tem apoio financeiro da Petrobrás e inclui projetos do PPGECB/UESC. O monitorado dos animais foi realizado no período 2020-2021 e está sendo continuado. Análises preliminares foram realizadas e apresentadas em relatórios à Petrobrás. Dados atualmente em análise. 
5. </t>
    </r>
    <r>
      <rPr>
        <i/>
        <sz val="14"/>
        <color theme="1"/>
        <rFont val="Calibri"/>
        <family val="2"/>
        <scheme val="minor"/>
      </rPr>
      <t>L. chrysopygus</t>
    </r>
    <r>
      <rPr>
        <sz val="14"/>
        <color theme="1"/>
        <rFont val="Calibri"/>
        <family val="2"/>
        <scheme val="minor"/>
      </rPr>
      <t xml:space="preserve">: pesquisas em andamento sob orientação da Profa. Dra. Laurence Culot (LaP/UNESP) em parceria com o IPÊ, utilizando mochilas de GPS/acelerômetro para estimativa de área de vida, uso do espaço e gasto energético dos micos em diferentes áreas de sua ocorrência. </t>
    </r>
    <r>
      <rPr>
        <sz val="14"/>
        <color rgb="FFFF0000"/>
        <rFont val="Calibri"/>
        <family val="2"/>
        <scheme val="minor"/>
      </rPr>
      <t>Dissertação de mestrado de Felipe Bufalo em setembro/2020, intitulada "Padrões de movimento do mico-leão-preto (Leontopithecus chrysopygus) em um fragmento de Mata Atlântica do Estado de São Paulo", realizada em Guareí/SP. TCC de Débora Tomiatti Giancola, intitulado "Efeito da qualidade do habitat na seleção de dormitórios por micos-leões-pretos (Leontopithecus chrysopygus)"</t>
    </r>
    <r>
      <rPr>
        <sz val="14"/>
        <color theme="1"/>
        <rFont val="Calibri"/>
        <family val="2"/>
        <scheme val="minor"/>
      </rPr>
      <t xml:space="preserve">. Pesquisa de doutorado em andamento de Gabriela Rezende, intitulada "Uso de habitat, padrões de movimento e gasto energético de micos-leões-pretos (Leontopithecus chrysopygus) em resposta à fragmentação da paisagem", sendo realizada em Guareí/SP e no Pontal do Paranapanema, com previsão de término para julho/2022. 
6. </t>
    </r>
    <r>
      <rPr>
        <i/>
        <sz val="14"/>
        <color theme="1"/>
        <rFont val="Calibri"/>
        <family val="2"/>
        <scheme val="minor"/>
      </rPr>
      <t>B. arachnoides</t>
    </r>
    <r>
      <rPr>
        <sz val="14"/>
        <color theme="1"/>
        <rFont val="Calibri"/>
        <family val="2"/>
        <scheme val="minor"/>
      </rPr>
      <t xml:space="preserve"> - Com o desenvolvimento do Projeto de Conservação dos Monos no Paraná foram descobertas recentemente 3 novas localidades de ocorrência da espécie no vale do rio Ribeira paranaense. Em andamento o projeto de mestrado (Guimarães, C. Rezende), intitulado Análise do status de conservação de muriquis-do-sul (Brachyteles arachnoides) em duas áreas de ocorrência no estado de São Paulo". Início: 2021. Universidade Federal de Viçosa, coorientação do Fabiano R. de Melo.
7. </t>
    </r>
    <r>
      <rPr>
        <i/>
        <sz val="14"/>
        <color theme="1"/>
        <rFont val="Calibri"/>
        <family val="2"/>
        <scheme val="minor"/>
      </rPr>
      <t>L. caissara</t>
    </r>
    <r>
      <rPr>
        <sz val="14"/>
        <color theme="1"/>
        <rFont val="Calibri"/>
        <family val="2"/>
        <scheme val="minor"/>
      </rPr>
      <t xml:space="preserve">: a SPVS, em parceria com inúmeros colaboradores (instituições governamentais, ONGs e pesquisadores), vem desenvolvendo ações de pesquisa (2020 e 2021) com objetivo de buscar dados de ocorrência e ocupação do mico-leão-da-cara-preta dentro das duas UCs (PE do Lagamar Cananéia/SP e PN do Superagui/PR), utilizando cameras traps, gravadores e playback, além de busca ativa, com a colaboração de dois moradores locais (contratados pela SPVS). Foi aprovado, em setembro de 2021 um projeto PIBIC/ICMBio, coordenado pelo CPB e SPVS para monitoramento da espécie com uso de cameras trap, atualmente em curso. 
8. Em andamento o projeto de mestrado (Dias, P.R) intitulado “Estimativa de tamanho populacional da comunidade de primatas não humanos na área de proteção ambiental São Francisco Xavier - SP. Início: 2021. Universidade Federal de Viçosa, Muriqui Instituto de Biodiversidade, coorientação do Fabiano R. de Melo. Na área há presença de B. arachnoides, A. guariba clamitans, C. aurita, C. personatus e S. nigritus.
9. </t>
    </r>
    <r>
      <rPr>
        <i/>
        <sz val="14"/>
        <color theme="1"/>
        <rFont val="Calibri"/>
        <family val="2"/>
        <scheme val="minor"/>
      </rPr>
      <t>Alouatta guariba clamitans</t>
    </r>
    <r>
      <rPr>
        <sz val="14"/>
        <color theme="1"/>
        <rFont val="Calibri"/>
        <family val="2"/>
        <scheme val="minor"/>
      </rPr>
      <t>: foi realizado um estudo no qual foram identificados e mapeados oito grupos de bugios-ruivos (Alouatta guariba clamitans), em áreas peri-urbanas no município de Porto Alegre, RS. A distribuição espacial dos grupos foi relacionada com características da matriz na paisagem, visando identificar localmente as principais pressões de ameaça que afetam o bem-estar, a dinâmica populacional e as chances de persistência dos grupos. O estudo foi conduzido entre os período de dezembro de 2018 a junho de 2020 pelo Programa Macacos Urbanos e equipe do Museu de Ciências Naturais/SEMA RS. Dois projetos foram escritos e submetidos para fomentos em Santa Catarina: "Levantamento da Fauna Primatológica no Parque Nacional da Serra do Itajaí" que, se aprovado, será subsidiado pela Eletrosul por meio de recursos para aplicação em UC; "Levantamento da Fauna Primatológica no Estado de Santa Catarina e presença de espécies invasoras", que será desenvolvido com duas bolsas UNIEDU, fornecidas pela Secretaria do Estado da Educação de Santa Catarina. Em andamento, o projeto envolvendo Secretarias de Meio Ambiente e de Agricultura para o levantamento de primatas (distribuição e ocupação) em SC. Resultados dos municípios em SC (com presença de bugio) que já finalizaram o Plano Diretor.</t>
    </r>
  </si>
  <si>
    <r>
      <t>1. Tese: Gonçalves, Arthur Machado "Persistência do muriqui-do-norte,</t>
    </r>
    <r>
      <rPr>
        <i/>
        <sz val="14"/>
        <color theme="1"/>
        <rFont val="Calibri"/>
        <family val="2"/>
        <scheme val="minor"/>
      </rPr>
      <t xml:space="preserve"> Brachyteles hypoxanthus</t>
    </r>
    <r>
      <rPr>
        <sz val="14"/>
        <color theme="1"/>
        <rFont val="Calibri"/>
        <family val="2"/>
        <scheme val="minor"/>
      </rPr>
      <t>, em fragmentos de Mata Atlântica", UFES, setembro de 2020. 
2. Relatório encaminhado ao financiador (PAF) e projeto de pesquisa PIBIC/ICMBio intitulado: Uso de armadilhas fotográficas para atualização da situação das populações do mico-leão-da-cara-preta (</t>
    </r>
    <r>
      <rPr>
        <i/>
        <sz val="14"/>
        <color theme="1"/>
        <rFont val="Calibri"/>
        <family val="2"/>
        <scheme val="minor"/>
      </rPr>
      <t>Leontopithecus caissara</t>
    </r>
    <r>
      <rPr>
        <sz val="14"/>
        <color theme="1"/>
        <rFont val="Calibri"/>
        <family val="2"/>
        <scheme val="minor"/>
      </rPr>
      <t>) em duas Unidades de Conservação de Proteção Integral (Estudante: Wellinton Souza/ Orientadoras Mônica Montenegro e Elenise Sipinski, com apoio da Roberta Boss, Bianca Ingberman e Roberto Fusco). Está previsto a elaboração de um artigo.
3. Dias, P. Rodrigo e Nascimento, J. L. 2020. Primatas Ameaçados em Áreas de Visitação Turística no PARNA Serra dos Órgãos – RJ, XI Seminário de Pesquisa e XII Encontro de Iniciação Científica do ICMBio. https://youtu.be/tglyvOz0-IU
4. Dias, P. Rodrigo e Nascimento, J. L. 2021. Primatas Ameaçados em Áreas de Visitação Turística no PARNA Serra dos Órgãos – RJ. XII Seminário de Pesquisa e XIII Encontro de Iniciação Científica do ICMBio. 
https://www.youtube.com/watch?v=QgALQ5mg99k
5. Massardi, N., 2020. Levantamento e diagnóstico de Callithrix aurita (É. Geoffroy, 1812) e congêneres invasores em fragmentos florestais da microrregião de Viçosa, MG, Bacia Hidrográfica do Rio Doce. XI Seminário de Pesquisa e XII Encontro de Iniciação Científica do ICMBio: https://youtu.be/9dbxWvzekZc
6. Alfaya et al, 2020. “Distribuição espacial e composição social de grupos de bugios-ruivos (</t>
    </r>
    <r>
      <rPr>
        <i/>
        <sz val="14"/>
        <color theme="1"/>
        <rFont val="Calibri"/>
        <family val="2"/>
        <scheme val="minor"/>
      </rPr>
      <t>Alouatta guariba clamitans</t>
    </r>
    <r>
      <rPr>
        <sz val="14"/>
        <color theme="1"/>
        <rFont val="Calibri"/>
        <family val="2"/>
        <scheme val="minor"/>
      </rPr>
      <t>) em fragmentos florestais no sul do Brasil". Neotropical Primates 26 (2): 33-39.
7. Vital et al, 2020. New records for Callithrix aurita and Callithrix hybrids in the region of Viçosa, Minas Gerais, Brazil. Neotropical Primates 26 (2): 104-109.</t>
    </r>
  </si>
  <si>
    <r>
      <t xml:space="preserve">1. Na APA Lagoa Encantada, Bahia, está sendo executado um projeto de restauração em torno de 400ha ligado as obras do Porto Sul, junto a pequenas propriedades e assentamentos de reforma agrária.
2. No Parque Estadual Ponta da Tulha, Bahia, está sendo executado um projeto de restauração com 221,99 ha, através do ACT nº 03/2020 com recurso do Departamento Nacional de Infraestrutura de Transportes (DNIT), Governo Federal.
3. Na região do mico-leão-dourado houve reflorestamento e há planejamento de novos corredores em andamento.
4. Para </t>
    </r>
    <r>
      <rPr>
        <i/>
        <sz val="14"/>
        <color theme="1"/>
        <rFont val="Calibri"/>
        <family val="2"/>
        <scheme val="minor"/>
      </rPr>
      <t xml:space="preserve">L. chrysopygys </t>
    </r>
    <r>
      <rPr>
        <sz val="14"/>
        <color theme="1"/>
        <rFont val="Calibri"/>
        <family val="2"/>
        <scheme val="minor"/>
      </rPr>
      <t>– 430 ha restaurados no corredor florestal do Pontal do Paranapanema conectando dois fragmentos privados com ocorrência de MLP com dois fragmentos da ESEC MLP. Previsão de ter 500 ha de corredores restaurados até 2025 (cerca de 2 mil ha a serem implementados).</t>
    </r>
  </si>
  <si>
    <r>
      <t xml:space="preserve">1. Proposta para criação de UCs incluindo remanescentes florestais do Pontal do Paranapanema, sendo dois deles com presença de </t>
    </r>
    <r>
      <rPr>
        <i/>
        <sz val="14"/>
        <color rgb="FF000000"/>
        <rFont val="Calibri"/>
        <family val="2"/>
        <scheme val="minor"/>
      </rPr>
      <t>L. chrysopygus</t>
    </r>
    <r>
      <rPr>
        <sz val="14"/>
        <color rgb="FF000000"/>
        <rFont val="Calibri"/>
        <family val="2"/>
        <scheme val="minor"/>
      </rPr>
      <t xml:space="preserve">, em análise pela Fundação Florestal/SP.
2. Criado o Monumento Natural Estadual Mantiqueira Paulista (10.363,1617 ha), nos municípios de Cruzeiro e Piquete (Decreto Nº 65.457, de 5/01/2021). Espécies beneficiadas: </t>
    </r>
    <r>
      <rPr>
        <i/>
        <sz val="14"/>
        <color rgb="FF000000"/>
        <rFont val="Calibri"/>
        <family val="2"/>
        <scheme val="minor"/>
      </rPr>
      <t>Alouatta guariba clamitans, Brachyteles arachnoides, Callithrix aurita, Sapajus nigritus</t>
    </r>
    <r>
      <rPr>
        <sz val="14"/>
        <color rgb="FF000000"/>
        <rFont val="Calibri"/>
        <family val="2"/>
        <scheme val="minor"/>
      </rPr>
      <t xml:space="preserve"> e </t>
    </r>
    <r>
      <rPr>
        <i/>
        <sz val="14"/>
        <color rgb="FF000000"/>
        <rFont val="Calibri"/>
        <family val="2"/>
        <scheme val="minor"/>
      </rPr>
      <t>Callicebus nigrifrons</t>
    </r>
    <r>
      <rPr>
        <sz val="14"/>
        <color rgb="FF000000"/>
        <rFont val="Calibri"/>
        <family val="2"/>
        <scheme val="minor"/>
      </rPr>
      <t xml:space="preserve">.
3. Reconhecidas pelo Estado da Bahia as seguintes RPPNs: RPPN Ecoterra Tico Tinga, com 41,70 ha, em Taperoá; RPPN Reserva Gravina, com 79,94 ha, em Maraú. Espécies beneficiadas: </t>
    </r>
    <r>
      <rPr>
        <i/>
        <sz val="14"/>
        <color rgb="FF000000"/>
        <rFont val="Calibri"/>
        <family val="2"/>
        <scheme val="minor"/>
      </rPr>
      <t>Bradypus torquatus, Callicebus</t>
    </r>
    <r>
      <rPr>
        <sz val="14"/>
        <color rgb="FF000000"/>
        <rFont val="Calibri"/>
        <family val="2"/>
        <scheme val="minor"/>
      </rPr>
      <t xml:space="preserve">;  RPPN Japurá, com 534,24 ha, e RPPN Falcão com 937,31 ha, ambas em Esplanada. Espécie beneficiada: </t>
    </r>
    <r>
      <rPr>
        <i/>
        <sz val="14"/>
        <color rgb="FF000000"/>
        <rFont val="Calibri"/>
        <family val="2"/>
        <scheme val="minor"/>
      </rPr>
      <t>Bradypus torquatus.</t>
    </r>
    <r>
      <rPr>
        <sz val="14"/>
        <color rgb="FF000000"/>
        <rFont val="Calibri"/>
        <family val="2"/>
        <scheme val="minor"/>
      </rPr>
      <t xml:space="preserve">
4. Proposta para criação da APA Barreiro Rico, Mosaico de Bauru. Espécie beneficiada: </t>
    </r>
    <r>
      <rPr>
        <i/>
        <sz val="14"/>
        <color rgb="FF000000"/>
        <rFont val="Calibri"/>
        <family val="2"/>
        <scheme val="minor"/>
      </rPr>
      <t>Alouatta guariba clamitans</t>
    </r>
    <r>
      <rPr>
        <sz val="14"/>
        <color rgb="FF000000"/>
        <rFont val="Calibri"/>
        <family val="2"/>
        <scheme val="minor"/>
      </rPr>
      <t xml:space="preserve">.
</t>
    </r>
    <r>
      <rPr>
        <sz val="14"/>
        <rFont val="Calibri"/>
        <family val="2"/>
        <scheme val="minor"/>
      </rPr>
      <t>5. Criação de uma UC de proteção integral na região do Limoeiro, Almenara, MG, próximo à REBIO Mata Escura</t>
    </r>
    <r>
      <rPr>
        <sz val="14"/>
        <color rgb="FF000000"/>
        <rFont val="Calibri"/>
        <family val="2"/>
        <scheme val="minor"/>
      </rPr>
      <t xml:space="preserve">. Espécies beneficiadas: </t>
    </r>
    <r>
      <rPr>
        <i/>
        <sz val="14"/>
        <color rgb="FF000000"/>
        <rFont val="Calibri"/>
        <family val="2"/>
        <scheme val="minor"/>
      </rPr>
      <t>Brachyteles hypoxanthus</t>
    </r>
    <r>
      <rPr>
        <sz val="14"/>
        <color rgb="FF000000"/>
        <rFont val="Calibri"/>
        <family val="2"/>
        <scheme val="minor"/>
      </rPr>
      <t xml:space="preserve"> e </t>
    </r>
    <r>
      <rPr>
        <i/>
        <sz val="14"/>
        <color rgb="FF000000"/>
        <rFont val="Calibri"/>
        <family val="2"/>
        <scheme val="minor"/>
      </rPr>
      <t>Alouatta guariba guariba</t>
    </r>
    <r>
      <rPr>
        <sz val="14"/>
        <color rgb="FF000000"/>
        <rFont val="Calibri"/>
        <family val="2"/>
        <scheme val="minor"/>
      </rPr>
      <t xml:space="preserve">.
6. Criação de RPPN Solar das Borboletas, no Corredor Ecológico da Quarta Colônia no RS, área de </t>
    </r>
    <r>
      <rPr>
        <i/>
        <sz val="14"/>
        <color rgb="FF000000"/>
        <rFont val="Calibri"/>
        <family val="2"/>
        <scheme val="minor"/>
      </rPr>
      <t>A. g. clamitans</t>
    </r>
    <r>
      <rPr>
        <sz val="14"/>
        <color rgb="FF000000"/>
        <rFont val="Calibri"/>
        <family val="2"/>
        <scheme val="minor"/>
      </rPr>
      <t>.</t>
    </r>
  </si>
  <si>
    <r>
      <t xml:space="preserve">1. Todos os dados do mico-leão-de-cara-preta, registrados pela SPVS, são compartilhados com os gestores do Parque Estadual do Lagamar Cananéia e Parque Nacional do Superagui, para contribuir com os Planos de Manejo e a implementação deles, além da divulgação para os conselheiros dessas UCs. 
2. PE Lagamar de Cananéia (SP): avanços no fundiário para estabelecer base de apoio à gestão. Incremento na fiscalização e retomada da elaboração do Plano de Manejo.
3. PN Superagui: por demanda da prórpia comunidade foi realizada a implementação e sinalização da Trilha do Ararapira, que conecta as comunidades Barra do Ararapira e Ararapira Velha. Programa de Conservação da Biodiversidade do Litoral do Paraná iniciado. Termo de Acordo Judicial entre Petrobrás e Ministério Público Federal.
4 </t>
    </r>
    <r>
      <rPr>
        <i/>
        <sz val="14"/>
        <color theme="1"/>
        <rFont val="Calibri"/>
        <family val="2"/>
        <scheme val="minor"/>
      </rPr>
      <t>L. chrysopygus</t>
    </r>
    <r>
      <rPr>
        <sz val="14"/>
        <color theme="1"/>
        <rFont val="Calibri"/>
        <family val="2"/>
        <scheme val="minor"/>
      </rPr>
      <t xml:space="preserve">/ESEC Mico-Leão-Preto: caracterização de vegetação nos quatro fragmentos da ESEC para avaliação da qualidade da floresta e análise do risco fogo para as áreas; monitoramento de grupos de MLP (Ponte Branca); apoio à restauração de áreas degradadas nos fragmentos pelo IPÊ, além do corredor florestal conectando as áreas; planejamento para implementação de trilha interpretativa para educação ambiental.
5. RPPN Olavo Egydio Setubal e RPPN Entre Rios (ambas de propriedade da Suzano e com ocorrência de MLP): atualização do Plano de Manejo em andamento pelo Instituto Manacá.
6. APA Barreiro Rico (SP), onde há presença de </t>
    </r>
    <r>
      <rPr>
        <i/>
        <sz val="14"/>
        <color theme="1"/>
        <rFont val="Calibri"/>
        <family val="2"/>
        <scheme val="minor"/>
      </rPr>
      <t>Alouatta guariba clamitans</t>
    </r>
    <r>
      <rPr>
        <sz val="14"/>
        <color theme="1"/>
        <rFont val="Calibri"/>
        <family val="2"/>
        <scheme val="minor"/>
      </rPr>
      <t xml:space="preserve">, </t>
    </r>
    <r>
      <rPr>
        <i/>
        <sz val="14"/>
        <color theme="1"/>
        <rFont val="Calibri"/>
        <family val="2"/>
        <scheme val="minor"/>
      </rPr>
      <t>Brachyteles arachnoides,</t>
    </r>
    <r>
      <rPr>
        <sz val="14"/>
        <color theme="1"/>
        <rFont val="Calibri"/>
        <family val="2"/>
        <scheme val="minor"/>
      </rPr>
      <t xml:space="preserve"> </t>
    </r>
    <r>
      <rPr>
        <i/>
        <sz val="14"/>
        <color theme="1"/>
        <rFont val="Calibri"/>
        <family val="2"/>
        <scheme val="minor"/>
      </rPr>
      <t>Callithrix aurita, Sapajus nigritus</t>
    </r>
    <r>
      <rPr>
        <sz val="14"/>
        <color theme="1"/>
        <rFont val="Calibri"/>
        <family val="2"/>
        <scheme val="minor"/>
      </rPr>
      <t xml:space="preserve"> e </t>
    </r>
    <r>
      <rPr>
        <i/>
        <sz val="14"/>
        <color theme="1"/>
        <rFont val="Calibri"/>
        <family val="2"/>
        <scheme val="minor"/>
      </rPr>
      <t>Callicebus nigrifrons</t>
    </r>
    <r>
      <rPr>
        <sz val="14"/>
        <color theme="1"/>
        <rFont val="Calibri"/>
        <family val="2"/>
        <scheme val="minor"/>
      </rPr>
      <t>: Plano de Manejo publicado em maio/2021.</t>
    </r>
  </si>
  <si>
    <r>
      <t xml:space="preserve">1. Projeto Nascentes da FF/SP apoiando a restauração de corredores florestais no Pontal do Paranapanema.
2. A SPVS participa da iniciativa Grande Reserva Mata Atlântica (GRMA) que tem como objetivo a articulação de atores que moram e/ou atuam nesse território (litoral de São Paulo, Paraná e Santa Catarina). O Mico caiçara é um dos símbolos da GRMA. http://grandereservamataatlantica.com.br/
3. Projeto Território Caiçara - condicionante da Petrobrás pré-sal bacia de Santos. Cadastramento das comunidades do interior e entorno imediato do Parna Superagui para regularização fundiária. Em fase de aprovação pelo Protocolo de Consulta do Movimento dos Pescadores e Pescadoras Artesanais do Litoral do Paraná-MOPEAR.
</t>
    </r>
    <r>
      <rPr>
        <sz val="14"/>
        <rFont val="Calibri"/>
        <family val="2"/>
        <scheme val="minor"/>
      </rPr>
      <t>4. Corredor Ecológico em São Francisco Xavier, a pedido do Ministério Público Estadual de SP (ofício enviado a pedido).</t>
    </r>
  </si>
  <si>
    <r>
      <t>1. O censo foi realizado em agosto/21, imediatamente antes da Oficina OPA, referente à ação 2.2 (fontes: studbooks, SISFAUNA, GeFau e verificação junto a instituições):</t>
    </r>
    <r>
      <rPr>
        <i/>
        <sz val="14"/>
        <color theme="1"/>
        <rFont val="Calibri"/>
        <family val="2"/>
        <scheme val="minor"/>
      </rPr>
      <t xml:space="preserve"> B. arachnoides</t>
    </r>
    <r>
      <rPr>
        <sz val="14"/>
        <color theme="1"/>
        <rFont val="Calibri"/>
        <family val="2"/>
        <scheme val="minor"/>
      </rPr>
      <t xml:space="preserve"> 8.5.1; </t>
    </r>
    <r>
      <rPr>
        <i/>
        <sz val="14"/>
        <color theme="1"/>
        <rFont val="Calibri"/>
        <family val="2"/>
        <scheme val="minor"/>
      </rPr>
      <t>B. hypoxanthus</t>
    </r>
    <r>
      <rPr>
        <sz val="14"/>
        <color theme="1"/>
        <rFont val="Calibri"/>
        <family val="2"/>
        <scheme val="minor"/>
      </rPr>
      <t xml:space="preserve"> 4.3.0 (sob manejo específico na Muriquis house); </t>
    </r>
    <r>
      <rPr>
        <i/>
        <sz val="14"/>
        <color theme="1"/>
        <rFont val="Calibri"/>
        <family val="2"/>
        <scheme val="minor"/>
      </rPr>
      <t>C. aurita</t>
    </r>
    <r>
      <rPr>
        <sz val="14"/>
        <color theme="1"/>
        <rFont val="Calibri"/>
        <family val="2"/>
        <scheme val="minor"/>
      </rPr>
      <t xml:space="preserve"> 28.17.12; </t>
    </r>
    <r>
      <rPr>
        <i/>
        <sz val="14"/>
        <color theme="1"/>
        <rFont val="Calibri"/>
        <family val="2"/>
        <scheme val="minor"/>
      </rPr>
      <t>L. chrysomelas</t>
    </r>
    <r>
      <rPr>
        <sz val="14"/>
        <color theme="1"/>
        <rFont val="Calibri"/>
        <family val="2"/>
        <scheme val="minor"/>
      </rPr>
      <t xml:space="preserve"> 83.55.1; L. </t>
    </r>
    <r>
      <rPr>
        <i/>
        <sz val="14"/>
        <color theme="1"/>
        <rFont val="Calibri"/>
        <family val="2"/>
        <scheme val="minor"/>
      </rPr>
      <t>chrysopygus</t>
    </r>
    <r>
      <rPr>
        <sz val="14"/>
        <color theme="1"/>
        <rFont val="Calibri"/>
        <family val="2"/>
        <scheme val="minor"/>
      </rPr>
      <t xml:space="preserve"> 32.21.4; </t>
    </r>
    <r>
      <rPr>
        <i/>
        <sz val="14"/>
        <color theme="1"/>
        <rFont val="Calibri"/>
        <family val="2"/>
        <scheme val="minor"/>
      </rPr>
      <t>L. rosalia</t>
    </r>
    <r>
      <rPr>
        <sz val="14"/>
        <color theme="1"/>
        <rFont val="Calibri"/>
        <family val="2"/>
        <scheme val="minor"/>
      </rPr>
      <t xml:space="preserve"> 37.26.7; </t>
    </r>
    <r>
      <rPr>
        <i/>
        <sz val="14"/>
        <color theme="1"/>
        <rFont val="Calibri"/>
        <family val="2"/>
        <scheme val="minor"/>
      </rPr>
      <t>A. g. clamitans</t>
    </r>
    <r>
      <rPr>
        <sz val="14"/>
        <color theme="1"/>
        <rFont val="Calibri"/>
        <family val="2"/>
        <scheme val="minor"/>
      </rPr>
      <t xml:space="preserve"> 363, sendo 162 (80.56.26) em São Paulo; </t>
    </r>
    <r>
      <rPr>
        <i/>
        <sz val="14"/>
        <color theme="1"/>
        <rFont val="Calibri"/>
        <family val="2"/>
        <scheme val="minor"/>
      </rPr>
      <t>S. robustus</t>
    </r>
    <r>
      <rPr>
        <sz val="14"/>
        <color theme="1"/>
        <rFont val="Calibri"/>
        <family val="2"/>
        <scheme val="minor"/>
      </rPr>
      <t xml:space="preserve"> 10.10.1; </t>
    </r>
    <r>
      <rPr>
        <i/>
        <sz val="14"/>
        <color theme="1"/>
        <rFont val="Calibri"/>
        <family val="2"/>
        <scheme val="minor"/>
      </rPr>
      <t>A. g. guariba</t>
    </r>
    <r>
      <rPr>
        <sz val="14"/>
        <color theme="1"/>
        <rFont val="Calibri"/>
        <family val="2"/>
        <scheme val="minor"/>
      </rPr>
      <t xml:space="preserve"> ?; </t>
    </r>
    <r>
      <rPr>
        <i/>
        <sz val="14"/>
        <color theme="1"/>
        <rFont val="Calibri"/>
        <family val="2"/>
        <scheme val="minor"/>
      </rPr>
      <t>C. melanochir</t>
    </r>
    <r>
      <rPr>
        <sz val="14"/>
        <color theme="1"/>
        <rFont val="Calibri"/>
        <family val="2"/>
        <scheme val="minor"/>
      </rPr>
      <t xml:space="preserve"> ?; </t>
    </r>
    <r>
      <rPr>
        <i/>
        <sz val="14"/>
        <color theme="1"/>
        <rFont val="Calibri"/>
        <family val="2"/>
        <scheme val="minor"/>
      </rPr>
      <t>C. personatus</t>
    </r>
    <r>
      <rPr>
        <sz val="14"/>
        <color theme="1"/>
        <rFont val="Calibri"/>
        <family val="2"/>
        <scheme val="minor"/>
      </rPr>
      <t xml:space="preserve"> ?; </t>
    </r>
    <r>
      <rPr>
        <i/>
        <sz val="14"/>
        <color theme="1"/>
        <rFont val="Calibri"/>
        <family val="2"/>
        <scheme val="minor"/>
      </rPr>
      <t>B. torquatus</t>
    </r>
    <r>
      <rPr>
        <sz val="14"/>
        <color theme="1"/>
        <rFont val="Calibri"/>
        <family val="2"/>
        <scheme val="minor"/>
      </rPr>
      <t xml:space="preserve"> NT; </t>
    </r>
    <r>
      <rPr>
        <i/>
        <sz val="14"/>
        <color theme="1"/>
        <rFont val="Calibri"/>
        <family val="2"/>
        <scheme val="minor"/>
      </rPr>
      <t>L. caissara</t>
    </r>
    <r>
      <rPr>
        <sz val="14"/>
        <color theme="1"/>
        <rFont val="Calibri"/>
        <family val="2"/>
        <scheme val="minor"/>
      </rPr>
      <t xml:space="preserve"> NT; </t>
    </r>
    <r>
      <rPr>
        <i/>
        <sz val="14"/>
        <color theme="1"/>
        <rFont val="Calibri"/>
        <family val="2"/>
        <scheme val="minor"/>
      </rPr>
      <t xml:space="preserve">C. flaviceps </t>
    </r>
    <r>
      <rPr>
        <sz val="14"/>
        <color theme="1"/>
        <rFont val="Calibri"/>
        <family val="2"/>
        <scheme val="minor"/>
      </rPr>
      <t xml:space="preserve">NT.
</t>
    </r>
  </si>
  <si>
    <r>
      <t xml:space="preserve">Studbooks atualizados: </t>
    </r>
    <r>
      <rPr>
        <i/>
        <sz val="14"/>
        <color theme="1"/>
        <rFont val="Calibri"/>
        <family val="2"/>
        <scheme val="minor"/>
      </rPr>
      <t>Callithrix aurita</t>
    </r>
    <r>
      <rPr>
        <sz val="14"/>
        <color theme="1"/>
        <rFont val="Calibri"/>
        <family val="2"/>
        <scheme val="minor"/>
      </rPr>
      <t xml:space="preserve">, </t>
    </r>
    <r>
      <rPr>
        <i/>
        <sz val="14"/>
        <color theme="1"/>
        <rFont val="Calibri"/>
        <family val="2"/>
        <scheme val="minor"/>
      </rPr>
      <t>Leontopithecus crysomelas</t>
    </r>
    <r>
      <rPr>
        <sz val="14"/>
        <color theme="1"/>
        <rFont val="Calibri"/>
        <family val="2"/>
        <scheme val="minor"/>
      </rPr>
      <t xml:space="preserve">, </t>
    </r>
    <r>
      <rPr>
        <i/>
        <sz val="14"/>
        <color theme="1"/>
        <rFont val="Calibri"/>
        <family val="2"/>
        <scheme val="minor"/>
      </rPr>
      <t>L. rosalia</t>
    </r>
    <r>
      <rPr>
        <sz val="14"/>
        <color theme="1"/>
        <rFont val="Calibri"/>
        <family val="2"/>
        <scheme val="minor"/>
      </rPr>
      <t xml:space="preserve"> e </t>
    </r>
    <r>
      <rPr>
        <i/>
        <sz val="14"/>
        <color theme="1"/>
        <rFont val="Calibri"/>
        <family val="2"/>
        <scheme val="minor"/>
      </rPr>
      <t>L. crysopygus</t>
    </r>
    <r>
      <rPr>
        <sz val="14"/>
        <color theme="1"/>
        <rFont val="Calibri"/>
        <family val="2"/>
        <scheme val="minor"/>
      </rPr>
      <t xml:space="preserve">, </t>
    </r>
    <r>
      <rPr>
        <i/>
        <sz val="14"/>
        <color theme="1"/>
        <rFont val="Calibri"/>
        <family val="2"/>
        <scheme val="minor"/>
      </rPr>
      <t>Brachyteles arachnoides;</t>
    </r>
    <r>
      <rPr>
        <sz val="14"/>
        <color theme="1"/>
        <rFont val="Calibri"/>
        <family val="2"/>
        <scheme val="minor"/>
      </rPr>
      <t xml:space="preserve"> listagem GEFAU (SP) de todas as espécies em empreendimentos de São Paulo</t>
    </r>
  </si>
  <si>
    <r>
      <t xml:space="preserve">1. Já existem populações estabelecidas e sendo manejadas de acordo com recomendações dos </t>
    </r>
    <r>
      <rPr>
        <i/>
        <sz val="14"/>
        <color theme="1"/>
        <rFont val="Calibri"/>
        <family val="2"/>
        <scheme val="minor"/>
      </rPr>
      <t>studbook keepers</t>
    </r>
    <r>
      <rPr>
        <sz val="14"/>
        <color theme="1"/>
        <rFont val="Calibri"/>
        <family val="2"/>
        <scheme val="minor"/>
      </rPr>
      <t xml:space="preserve"> e coordenadores de manejo para</t>
    </r>
    <r>
      <rPr>
        <i/>
        <sz val="14"/>
        <color theme="1"/>
        <rFont val="Calibri"/>
        <family val="2"/>
        <scheme val="minor"/>
      </rPr>
      <t xml:space="preserve"> C. aurita, L. chrysomelas, L. chrysopygus, L. rosalia, B. arachnoides. </t>
    </r>
    <r>
      <rPr>
        <sz val="14"/>
        <color theme="1"/>
        <rFont val="Calibri"/>
        <family val="2"/>
        <scheme val="minor"/>
      </rPr>
      <t>O manejo de</t>
    </r>
    <r>
      <rPr>
        <i/>
        <sz val="14"/>
        <color theme="1"/>
        <rFont val="Calibri"/>
        <family val="2"/>
        <scheme val="minor"/>
      </rPr>
      <t xml:space="preserve"> B. hypoxanthus</t>
    </r>
    <r>
      <rPr>
        <sz val="14"/>
        <color theme="1"/>
        <rFont val="Calibri"/>
        <family val="2"/>
        <scheme val="minor"/>
      </rPr>
      <t xml:space="preserve"> deverá continuar com o resgate de indivíduos e preparação em curto prazo para retorno à natureza (modelo Muriqui's House).</t>
    </r>
    <r>
      <rPr>
        <i/>
        <sz val="14"/>
        <color theme="1"/>
        <rFont val="Calibri"/>
        <family val="2"/>
        <scheme val="minor"/>
      </rPr>
      <t xml:space="preserve"> </t>
    </r>
    <r>
      <rPr>
        <sz val="14"/>
        <color theme="1"/>
        <rFont val="Calibri"/>
        <family val="2"/>
        <scheme val="minor"/>
      </rPr>
      <t xml:space="preserve">Deverão ser criados programas de manejo e estabelecimento de populações </t>
    </r>
    <r>
      <rPr>
        <i/>
        <sz val="14"/>
        <color theme="1"/>
        <rFont val="Calibri"/>
        <family val="2"/>
        <scheme val="minor"/>
      </rPr>
      <t>ex situ</t>
    </r>
    <r>
      <rPr>
        <sz val="14"/>
        <color theme="1"/>
        <rFont val="Calibri"/>
        <family val="2"/>
        <scheme val="minor"/>
      </rPr>
      <t xml:space="preserve"> para </t>
    </r>
    <r>
      <rPr>
        <i/>
        <sz val="14"/>
        <color theme="1"/>
        <rFont val="Calibri"/>
        <family val="2"/>
        <scheme val="minor"/>
      </rPr>
      <t>L. caissara, C. flaviceps</t>
    </r>
    <r>
      <rPr>
        <sz val="14"/>
        <color theme="1"/>
        <rFont val="Calibri"/>
        <family val="2"/>
        <scheme val="minor"/>
      </rPr>
      <t xml:space="preserve"> (processo em andamento) e </t>
    </r>
    <r>
      <rPr>
        <i/>
        <sz val="14"/>
        <color theme="1"/>
        <rFont val="Calibri"/>
        <family val="2"/>
        <scheme val="minor"/>
      </rPr>
      <t>A. guariba</t>
    </r>
    <r>
      <rPr>
        <sz val="14"/>
        <color theme="1"/>
        <rFont val="Calibri"/>
        <family val="2"/>
        <scheme val="minor"/>
      </rPr>
      <t>. 
2.</t>
    </r>
    <r>
      <rPr>
        <i/>
        <sz val="14"/>
        <color theme="1"/>
        <rFont val="Calibri"/>
        <family val="2"/>
        <scheme val="minor"/>
      </rPr>
      <t xml:space="preserve"> C. aurita</t>
    </r>
    <r>
      <rPr>
        <sz val="14"/>
        <color theme="1"/>
        <rFont val="Calibri"/>
        <family val="2"/>
        <scheme val="minor"/>
      </rPr>
      <t xml:space="preserve"> e </t>
    </r>
    <r>
      <rPr>
        <i/>
        <sz val="14"/>
        <color theme="1"/>
        <rFont val="Calibri"/>
        <family val="2"/>
        <scheme val="minor"/>
      </rPr>
      <t>C. flaviceps</t>
    </r>
    <r>
      <rPr>
        <sz val="14"/>
        <color theme="1"/>
        <rFont val="Calibri"/>
        <family val="2"/>
        <scheme val="minor"/>
      </rPr>
      <t xml:space="preserve"> - Este ano o PCSS / PAN / UFV inaugurou o CCSS-UFV, como Centro para manejo </t>
    </r>
    <r>
      <rPr>
        <i/>
        <sz val="14"/>
        <color theme="1"/>
        <rFont val="Calibri"/>
        <family val="2"/>
        <scheme val="minor"/>
      </rPr>
      <t xml:space="preserve">ex situ </t>
    </r>
    <r>
      <rPr>
        <sz val="14"/>
        <color theme="1"/>
        <rFont val="Calibri"/>
        <family val="2"/>
        <scheme val="minor"/>
      </rPr>
      <t xml:space="preserve">exclusivo destas espécies.
</t>
    </r>
  </si>
  <si>
    <r>
      <t xml:space="preserve">Planos populacionais em execução para: </t>
    </r>
    <r>
      <rPr>
        <i/>
        <sz val="14"/>
        <color theme="1"/>
        <rFont val="Calibri"/>
        <family val="2"/>
        <scheme val="minor"/>
      </rPr>
      <t>C. aurita, L. chrysomelas, L. chrysopygus, L. rosalia, B. arachnoides e B. hypoxanthus.</t>
    </r>
  </si>
  <si>
    <r>
      <t>1.</t>
    </r>
    <r>
      <rPr>
        <i/>
        <sz val="14"/>
        <color theme="1"/>
        <rFont val="Calibri"/>
        <family val="2"/>
        <scheme val="minor"/>
      </rPr>
      <t xml:space="preserve"> C. aurita</t>
    </r>
    <r>
      <rPr>
        <sz val="14"/>
        <color theme="1"/>
        <rFont val="Calibri"/>
        <family val="2"/>
        <scheme val="minor"/>
      </rPr>
      <t xml:space="preserve"> e </t>
    </r>
    <r>
      <rPr>
        <i/>
        <sz val="14"/>
        <color theme="1"/>
        <rFont val="Calibri"/>
        <family val="2"/>
        <scheme val="minor"/>
      </rPr>
      <t>C. flaviceps</t>
    </r>
    <r>
      <rPr>
        <sz val="14"/>
        <color theme="1"/>
        <rFont val="Calibri"/>
        <family val="2"/>
        <scheme val="minor"/>
      </rPr>
      <t xml:space="preserve"> - Uma ampla chave de decisão elaborada durante o I Workshop para a Conservação in situ dos Saguis-da-serra (2020-2021) está nos estágios finais de revisão e será disponibilizada em breve.
2. Para os muriquis, foi publicada, no "Protocolos para Pesquisa e Manejo de Muriquis – Gênero </t>
    </r>
    <r>
      <rPr>
        <i/>
        <sz val="14"/>
        <color theme="1"/>
        <rFont val="Calibri"/>
        <family val="2"/>
        <scheme val="minor"/>
      </rPr>
      <t>Brachyteles"</t>
    </r>
    <r>
      <rPr>
        <sz val="14"/>
        <color theme="1"/>
        <rFont val="Calibri"/>
        <family val="2"/>
        <scheme val="minor"/>
      </rPr>
      <t xml:space="preserve">, a "Chave de Decisão para Manejo das Populações Inviáveis de Muriquis" - Capítulo 05 (Strier et al. 2021).
3. Apesar de não haver chaves específicas elaboradas para as demais espécies, a princípio, está sendo utilizada uma chave geral e as destinações estão acontecendo de acordo com recomendações do ICMBio/CPB após consulta aos </t>
    </r>
    <r>
      <rPr>
        <i/>
        <sz val="14"/>
        <color theme="1"/>
        <rFont val="Calibri"/>
        <family val="2"/>
        <scheme val="minor"/>
      </rPr>
      <t>studbook keepers</t>
    </r>
    <r>
      <rPr>
        <sz val="14"/>
        <color theme="1"/>
        <rFont val="Calibri"/>
        <family val="2"/>
        <scheme val="minor"/>
      </rPr>
      <t xml:space="preserve"> ou membros do GAT</t>
    </r>
  </si>
  <si>
    <r>
      <t>1.</t>
    </r>
    <r>
      <rPr>
        <i/>
        <sz val="14"/>
        <color theme="1"/>
        <rFont val="Calibri"/>
        <family val="2"/>
        <scheme val="minor"/>
      </rPr>
      <t xml:space="preserve"> C. aurita</t>
    </r>
    <r>
      <rPr>
        <sz val="14"/>
        <color theme="1"/>
        <rFont val="Calibri"/>
        <family val="2"/>
        <scheme val="minor"/>
      </rPr>
      <t xml:space="preserve"> e </t>
    </r>
    <r>
      <rPr>
        <i/>
        <sz val="14"/>
        <color theme="1"/>
        <rFont val="Calibri"/>
        <family val="2"/>
        <scheme val="minor"/>
      </rPr>
      <t xml:space="preserve">C. flaviceps: </t>
    </r>
    <r>
      <rPr>
        <sz val="14"/>
        <color theme="1"/>
        <rFont val="Calibri"/>
        <family val="2"/>
        <scheme val="minor"/>
      </rPr>
      <t xml:space="preserve">mapas de ocorrência foram produzidos durante o I Workshop para a Conservação </t>
    </r>
    <r>
      <rPr>
        <i/>
        <sz val="14"/>
        <color theme="1"/>
        <rFont val="Calibri"/>
        <family val="2"/>
        <scheme val="minor"/>
      </rPr>
      <t>in situ</t>
    </r>
    <r>
      <rPr>
        <sz val="14"/>
        <color theme="1"/>
        <rFont val="Calibri"/>
        <family val="2"/>
        <scheme val="minor"/>
      </rPr>
      <t xml:space="preserve"> dos Saguis-da-serra (2020-2021) está nos estágios finais de revisão e serão disponibilizados em breve. Esses mapas ajudarão com informações básicas para futuras pesquisas e decisões relacionados a este item.
2. </t>
    </r>
    <r>
      <rPr>
        <i/>
        <sz val="14"/>
        <color theme="1"/>
        <rFont val="Calibri"/>
        <family val="2"/>
        <scheme val="minor"/>
      </rPr>
      <t>B. arachnoides:</t>
    </r>
    <r>
      <rPr>
        <sz val="14"/>
        <color theme="1"/>
        <rFont val="Calibri"/>
        <family val="2"/>
        <scheme val="minor"/>
      </rPr>
      <t xml:space="preserve"> há um grupo de muriquis com apenas uma fêmea no PR. Se faz necessária a realização de estudos para identificar a viabilidade da realização de manejo deste grupo.
3. </t>
    </r>
    <r>
      <rPr>
        <i/>
        <sz val="14"/>
        <color theme="1"/>
        <rFont val="Calibri"/>
        <family val="2"/>
        <scheme val="minor"/>
      </rPr>
      <t>B. hypoxanthus:</t>
    </r>
    <r>
      <rPr>
        <sz val="14"/>
        <color theme="1"/>
        <rFont val="Calibri"/>
        <family val="2"/>
        <scheme val="minor"/>
      </rPr>
      <t xml:space="preserve"> neste período, foram realizadas 03 campanhas de 5 dias que ocorreram nos meses de fevereiro, junho, julho de 2021 no município de Peçanha, MG. Por se tratar de uma população isolada, com poucos indivíduos e que se encontra em um pequeno fragmento de mata altamente perturbado, essa população vai precisar de manejo ativo para garantir a sua sobrevivência em longo prazo. Dessa maneira, esse monitoramento está sendo essencial para subsidiar futuras ações de manejo previstas para a espécie ;
4. </t>
    </r>
    <r>
      <rPr>
        <i/>
        <sz val="14"/>
        <color theme="1"/>
        <rFont val="Calibri"/>
        <family val="2"/>
        <scheme val="minor"/>
      </rPr>
      <t>L. chrysopygus</t>
    </r>
    <r>
      <rPr>
        <sz val="14"/>
        <color theme="1"/>
        <rFont val="Calibri"/>
        <family val="2"/>
        <scheme val="minor"/>
      </rPr>
      <t xml:space="preserve">: estudos genéticos em andamento a partir de amostras coletadas em todas as capturas realizadas desde 2014 (parceria IPE/UFSCar/UNESP), para subsidiar AVP para planejamento das translocações. População da Santa Maria (Pontal) necessitando atenção urgente! </t>
    </r>
  </si>
  <si>
    <r>
      <rPr>
        <sz val="14"/>
        <color theme="1"/>
        <rFont val="Calibri"/>
        <family val="2"/>
        <scheme val="minor"/>
      </rPr>
      <t xml:space="preserve">1. </t>
    </r>
    <r>
      <rPr>
        <i/>
        <sz val="14"/>
        <color theme="1"/>
        <rFont val="Calibri"/>
        <family val="2"/>
        <scheme val="minor"/>
      </rPr>
      <t>C. aurita</t>
    </r>
    <r>
      <rPr>
        <sz val="14"/>
        <color theme="1"/>
        <rFont val="Calibri"/>
        <family val="2"/>
        <scheme val="minor"/>
      </rPr>
      <t xml:space="preserve"> e </t>
    </r>
    <r>
      <rPr>
        <i/>
        <sz val="14"/>
        <color theme="1"/>
        <rFont val="Calibri"/>
        <family val="2"/>
        <scheme val="minor"/>
      </rPr>
      <t xml:space="preserve">C. flaviceps: </t>
    </r>
    <r>
      <rPr>
        <sz val="14"/>
        <color theme="1"/>
        <rFont val="Calibri"/>
        <family val="2"/>
        <scheme val="minor"/>
      </rPr>
      <t xml:space="preserve">mapas de ocorrência das especies alvo e de saguis invasores foram produzidos durante o I Workshop para a Conservação in situ dos Saguis-da-serra (2020-2021), estão nos estágios finais de revisão e serão disponibilizados em breve. Esses mapas ajudarão com informações básicas para futuras pesquisas e decisões relacionados a este item. As ausências de saguis em locais levantados agora estão sendo registradas como parte do conjunto de dados do PCSS/ PAN-PPMA, o que fornece indicadores para possíveis locais de reintrodução.
2. </t>
    </r>
    <r>
      <rPr>
        <i/>
        <sz val="14"/>
        <color theme="1"/>
        <rFont val="Calibri"/>
        <family val="2"/>
        <scheme val="minor"/>
      </rPr>
      <t xml:space="preserve">B. arachnoides: </t>
    </r>
    <r>
      <rPr>
        <sz val="14"/>
        <color theme="1"/>
        <rFont val="Calibri"/>
        <family val="2"/>
        <scheme val="minor"/>
      </rPr>
      <t>há um grupo de muriquis com apenas uma fêmea no PR. Se faz necessária a realização de estudos para identificar a viabilidade da realização de manejo deste grupo.</t>
    </r>
    <r>
      <rPr>
        <i/>
        <sz val="14"/>
        <color theme="1"/>
        <rFont val="Calibri"/>
        <family val="2"/>
        <scheme val="minor"/>
      </rPr>
      <t xml:space="preserve">
</t>
    </r>
    <r>
      <rPr>
        <sz val="14"/>
        <color theme="1"/>
        <rFont val="Calibri"/>
        <family val="2"/>
        <scheme val="minor"/>
      </rPr>
      <t xml:space="preserve">3. </t>
    </r>
    <r>
      <rPr>
        <i/>
        <sz val="14"/>
        <color theme="1"/>
        <rFont val="Calibri"/>
        <family val="2"/>
        <scheme val="minor"/>
      </rPr>
      <t>L. chrysopygus</t>
    </r>
    <r>
      <rPr>
        <sz val="14"/>
        <color theme="1"/>
        <rFont val="Calibri"/>
        <family val="2"/>
        <scheme val="minor"/>
      </rPr>
      <t>: avaliação de qualidade do habitat em 12 fragmentos com e sem presença da espécie, visando identificação de áreas para manejo populacional. TCC da aluna Catarina Cibim, intitulado “Avaliação da qualidade do habitat para micos-leões-pretos (Leontopithecus chrysopygus) em fragmentos florestais de distribuição atual e potencial” (LaP/UNESP), sob orientação de Gabriela Rezende.</t>
    </r>
  </si>
  <si>
    <r>
      <t xml:space="preserve">Realizar manejo populacional </t>
    </r>
    <r>
      <rPr>
        <i/>
        <sz val="14"/>
        <color theme="1"/>
        <rFont val="Calibri"/>
        <family val="2"/>
        <scheme val="minor"/>
      </rPr>
      <t>in situ</t>
    </r>
    <r>
      <rPr>
        <sz val="14"/>
        <color theme="1"/>
        <rFont val="Calibri"/>
        <family val="2"/>
        <scheme val="minor"/>
      </rPr>
      <t xml:space="preserve"> de muriqui-do-norte, visando à viabilidade de suas populações, de acordo com as recomendações do GAT.</t>
    </r>
  </si>
  <si>
    <r>
      <t xml:space="preserve">1. No mês de novembro de 2020, foi realizado o manejo de uma fêmea sub-adulta para formação do grupo de Ibitipoca dentro do manejo experimental em andamento para a espécie.
</t>
    </r>
    <r>
      <rPr>
        <sz val="14"/>
        <color rgb="FF333333"/>
        <rFont val="Calibri"/>
        <family val="2"/>
        <scheme val="minor"/>
      </rPr>
      <t>2</t>
    </r>
    <r>
      <rPr>
        <sz val="14"/>
        <color rgb="FF000000"/>
        <rFont val="Calibri"/>
        <family val="2"/>
        <scheme val="minor"/>
      </rPr>
      <t xml:space="preserve">. Em outubro/2021, um macho de muriqui-do-norte foi resgatado no Projeto Muriqui de Caratinga. O animal se recuperou e foi integrado ao Programa de manejo de muriquis coordenado pela MIB em Ibitipoca, após consulta à coordenação do PAN e discussões com colaboradores.
3. </t>
    </r>
    <r>
      <rPr>
        <i/>
        <sz val="14"/>
        <color rgb="FF000000"/>
        <rFont val="Calibri"/>
        <family val="2"/>
        <scheme val="minor"/>
      </rPr>
      <t>B. hypoxanthus</t>
    </r>
    <r>
      <rPr>
        <sz val="14"/>
        <color rgb="FF000000"/>
        <rFont val="Calibri"/>
        <family val="2"/>
        <scheme val="minor"/>
      </rPr>
      <t xml:space="preserve"> - Neste período, foram realizadas 03 campanhas de 5 dias que ocorreram nos meses de fevereiro, junho, julho de 2021 no município de Peçanha, MG. Por se tratar de uma população isolada, com poucos indivíduos e que se encontra em um pequeno fragmento de mata altamente perturbado, essa população vai precisar de manejo ativo para garantir a sua sobrevivência em longo prazo. Dessa maneira, esse monitoramento está sendo essencial para subsidiar futuras ações previstas de manejo da espécie;
4. Manejo (criação artificial) de filhote de muriqui (</t>
    </r>
    <r>
      <rPr>
        <i/>
        <sz val="14"/>
        <color rgb="FF000000"/>
        <rFont val="Calibri"/>
        <family val="2"/>
        <scheme val="minor"/>
      </rPr>
      <t>B. hypoxanthus</t>
    </r>
    <r>
      <rPr>
        <sz val="14"/>
        <color rgb="FF000000"/>
        <rFont val="Calibri"/>
        <family val="2"/>
        <scheme val="minor"/>
      </rPr>
      <t>) encontrado em Caratinga.</t>
    </r>
  </si>
  <si>
    <r>
      <t xml:space="preserve">Realizar manejo populacional </t>
    </r>
    <r>
      <rPr>
        <i/>
        <sz val="14"/>
        <color theme="1"/>
        <rFont val="Calibri"/>
        <family val="2"/>
        <scheme val="minor"/>
      </rPr>
      <t>in situ</t>
    </r>
    <r>
      <rPr>
        <sz val="14"/>
        <color theme="1"/>
        <rFont val="Calibri"/>
        <family val="2"/>
        <scheme val="minor"/>
      </rPr>
      <t xml:space="preserve"> de mico-leão-dourado, visando a viabilidade de suas populações, de acordo com as recomendações do GAT.</t>
    </r>
  </si>
  <si>
    <r>
      <t xml:space="preserve">1. </t>
    </r>
    <r>
      <rPr>
        <i/>
        <sz val="14"/>
        <color theme="1"/>
        <rFont val="Calibri"/>
        <family val="2"/>
        <scheme val="minor"/>
      </rPr>
      <t xml:space="preserve">C. aurita: </t>
    </r>
    <r>
      <rPr>
        <sz val="14"/>
        <color theme="1"/>
        <rFont val="Calibri"/>
        <family val="2"/>
        <scheme val="minor"/>
      </rPr>
      <t xml:space="preserve">durante os meses de maio e junho de 2021, iniciamos testes da chave de decisão elaborada durante o I Workshop para a Conservação in situ dos Saguis-da-serra (2020-2021). Orientamos o encaminhamento de um indivíduo híbrido resgatado em Miracema ao CETAS de Juiz de Fora, e um indivíduo de </t>
    </r>
    <r>
      <rPr>
        <i/>
        <sz val="14"/>
        <color theme="1"/>
        <rFont val="Calibri"/>
        <family val="2"/>
        <scheme val="minor"/>
      </rPr>
      <t>C. aurita</t>
    </r>
    <r>
      <rPr>
        <sz val="14"/>
        <color theme="1"/>
        <rFont val="Calibri"/>
        <family val="2"/>
        <scheme val="minor"/>
      </rPr>
      <t xml:space="preserve"> resgatado em São Luís do Paraitinga pelo Instituto Pró-Fauna encaminhado à UNIVAP (instituição incluida no PCSS). Ambas as decisões foram tomadas pelo grupo PCSS / PAN-PPMA como parte do processo de gestão integrada. 
2. Foi elaborado Protocolo de Manejo de </t>
    </r>
    <r>
      <rPr>
        <i/>
        <sz val="14"/>
        <color theme="1"/>
        <rFont val="Calibri"/>
        <family val="2"/>
        <scheme val="minor"/>
      </rPr>
      <t xml:space="preserve">Alouatta </t>
    </r>
    <r>
      <rPr>
        <sz val="14"/>
        <color theme="1"/>
        <rFont val="Calibri"/>
        <family val="2"/>
        <scheme val="minor"/>
      </rPr>
      <t xml:space="preserve">(em fase de revisão final).
3. Em outubro/2021, um macho de muriqui-do-norte foi resgatado no Projeto Muriqui de Caratinga. O animal se recuperou e foi integrado ao Programa de manejo de muriquis coordenado pela MIB em Ibitipoca, após consulta à coordenação do PAN e discussões com colaboradores.
</t>
    </r>
  </si>
  <si>
    <r>
      <t xml:space="preserve">Protocolo de Manejo de </t>
    </r>
    <r>
      <rPr>
        <i/>
        <sz val="14"/>
        <color theme="1"/>
        <rFont val="Calibri"/>
        <family val="2"/>
        <scheme val="minor"/>
      </rPr>
      <t>Alouatta</t>
    </r>
    <r>
      <rPr>
        <sz val="14"/>
        <color theme="1"/>
        <rFont val="Calibri"/>
        <family val="2"/>
        <scheme val="minor"/>
      </rPr>
      <t>.
Relatório de manejo da população de Ibitipoca</t>
    </r>
  </si>
  <si>
    <r>
      <t>Consolidar studbook para os táxons com populações</t>
    </r>
    <r>
      <rPr>
        <i/>
        <sz val="14"/>
        <color theme="1"/>
        <rFont val="Calibri"/>
        <family val="2"/>
        <scheme val="minor"/>
      </rPr>
      <t xml:space="preserve"> ex situ</t>
    </r>
    <r>
      <rPr>
        <sz val="14"/>
        <color theme="1"/>
        <rFont val="Calibri"/>
        <family val="2"/>
        <scheme val="minor"/>
      </rPr>
      <t>.</t>
    </r>
  </si>
  <si>
    <r>
      <t>Com exceção de</t>
    </r>
    <r>
      <rPr>
        <i/>
        <sz val="14"/>
        <color theme="1"/>
        <rFont val="Calibri"/>
        <family val="2"/>
        <scheme val="minor"/>
      </rPr>
      <t xml:space="preserve"> A. g. clamitans, </t>
    </r>
    <r>
      <rPr>
        <sz val="14"/>
        <color theme="1"/>
        <rFont val="Calibri"/>
        <family val="2"/>
        <scheme val="minor"/>
      </rPr>
      <t xml:space="preserve">para a qual será montado quando da criação do programa de manejo, todas as espécies com populações </t>
    </r>
    <r>
      <rPr>
        <i/>
        <sz val="14"/>
        <color theme="1"/>
        <rFont val="Calibri"/>
        <family val="2"/>
        <scheme val="minor"/>
      </rPr>
      <t xml:space="preserve">ex situ </t>
    </r>
    <r>
      <rPr>
        <sz val="14"/>
        <color theme="1"/>
        <rFont val="Calibri"/>
        <family val="2"/>
        <scheme val="minor"/>
      </rPr>
      <t xml:space="preserve">já têm </t>
    </r>
    <r>
      <rPr>
        <i/>
        <sz val="14"/>
        <color theme="1"/>
        <rFont val="Calibri"/>
        <family val="2"/>
        <scheme val="minor"/>
      </rPr>
      <t>studbooks</t>
    </r>
    <r>
      <rPr>
        <sz val="14"/>
        <color theme="1"/>
        <rFont val="Calibri"/>
        <family val="2"/>
        <scheme val="minor"/>
      </rPr>
      <t xml:space="preserve"> consolidados. </t>
    </r>
  </si>
  <si>
    <r>
      <t xml:space="preserve">Organizar as informações de cativeiro disponíveis para </t>
    </r>
    <r>
      <rPr>
        <i/>
        <sz val="14"/>
        <color theme="1"/>
        <rFont val="Calibri"/>
        <family val="2"/>
        <scheme val="minor"/>
      </rPr>
      <t>S. robustus, Callicebus melanochir e Callicebus personatus.</t>
    </r>
    <r>
      <rPr>
        <sz val="14"/>
        <color theme="1"/>
        <rFont val="Calibri"/>
        <family val="2"/>
        <scheme val="minor"/>
      </rPr>
      <t xml:space="preserve"> </t>
    </r>
  </si>
  <si>
    <r>
      <rPr>
        <sz val="14"/>
        <color theme="1"/>
        <rFont val="Calibri"/>
        <family val="2"/>
        <scheme val="minor"/>
      </rPr>
      <t>1.</t>
    </r>
    <r>
      <rPr>
        <i/>
        <sz val="14"/>
        <color theme="1"/>
        <rFont val="Calibri"/>
        <family val="2"/>
        <scheme val="minor"/>
      </rPr>
      <t xml:space="preserve"> C. aurita: </t>
    </r>
    <r>
      <rPr>
        <sz val="14"/>
        <color theme="1"/>
        <rFont val="Calibri"/>
        <family val="2"/>
        <scheme val="minor"/>
      </rPr>
      <t xml:space="preserve">em 2021 dois casais, provenientes do Zoo Guarulhos e da UNIVAP, foram destinados ao CCSS-UFV como resultado do trabalho integrado realizado pelos participantes do grupo PCSS / PAN-PPMA .
2. AZAB e ICMBio estão fazendo articulações com empresas aéreas (Latam e Azul) para parcerias e transporte aéreo nacional gratuito dos animais.
3. Todas as solicitações de transferência de indivíduos de espécies com </t>
    </r>
    <r>
      <rPr>
        <i/>
        <sz val="14"/>
        <color theme="1"/>
        <rFont val="Calibri"/>
        <family val="2"/>
        <scheme val="minor"/>
      </rPr>
      <t>studbook</t>
    </r>
    <r>
      <rPr>
        <sz val="14"/>
        <color theme="1"/>
        <rFont val="Calibri"/>
        <family val="2"/>
        <scheme val="minor"/>
      </rPr>
      <t xml:space="preserve"> estabelecido foram atendidas pelo DeFau/CFB/SIMA-SP.
</t>
    </r>
  </si>
  <si>
    <r>
      <t>C. aurita</t>
    </r>
    <r>
      <rPr>
        <sz val="14"/>
        <color theme="1"/>
        <rFont val="Calibri"/>
        <family val="2"/>
        <scheme val="minor"/>
      </rPr>
      <t xml:space="preserve"> e </t>
    </r>
    <r>
      <rPr>
        <i/>
        <sz val="14"/>
        <color theme="1"/>
        <rFont val="Calibri"/>
        <family val="2"/>
        <scheme val="minor"/>
      </rPr>
      <t>C. flaviceps</t>
    </r>
    <r>
      <rPr>
        <sz val="14"/>
        <color theme="1"/>
        <rFont val="Calibri"/>
        <family val="2"/>
        <scheme val="minor"/>
      </rPr>
      <t xml:space="preserve">: uma chave de decisão resultante do I Workshop para a Conservação </t>
    </r>
    <r>
      <rPr>
        <i/>
        <sz val="14"/>
        <color theme="1"/>
        <rFont val="Calibri"/>
        <family val="2"/>
        <scheme val="minor"/>
      </rPr>
      <t>in situ</t>
    </r>
    <r>
      <rPr>
        <sz val="14"/>
        <color theme="1"/>
        <rFont val="Calibri"/>
        <family val="2"/>
        <scheme val="minor"/>
      </rPr>
      <t xml:space="preserve"> dos Saguis-da-serra (2020-2021) está atualmente em processo de revisão final e estará disponivel em breve.</t>
    </r>
  </si>
  <si>
    <r>
      <t xml:space="preserve">Identificar áreas importantes para controlar populações invasoras de preguiças e primatas – especialmente de </t>
    </r>
    <r>
      <rPr>
        <i/>
        <sz val="14"/>
        <color theme="1"/>
        <rFont val="Calibri"/>
        <family val="2"/>
        <scheme val="minor"/>
      </rPr>
      <t>Callithrix</t>
    </r>
    <r>
      <rPr>
        <sz val="14"/>
        <color theme="1"/>
        <rFont val="Calibri"/>
        <family val="2"/>
        <scheme val="minor"/>
      </rPr>
      <t xml:space="preserve"> sp., </t>
    </r>
    <r>
      <rPr>
        <i/>
        <sz val="14"/>
        <color theme="1"/>
        <rFont val="Calibri"/>
        <family val="2"/>
        <scheme val="minor"/>
      </rPr>
      <t>Sapajus</t>
    </r>
    <r>
      <rPr>
        <sz val="14"/>
        <color theme="1"/>
        <rFont val="Calibri"/>
        <family val="2"/>
        <scheme val="minor"/>
      </rPr>
      <t xml:space="preserve"> sp. e </t>
    </r>
    <r>
      <rPr>
        <i/>
        <sz val="14"/>
        <color theme="1"/>
        <rFont val="Calibri"/>
        <family val="2"/>
        <scheme val="minor"/>
      </rPr>
      <t>Leontopithecus chrysomela</t>
    </r>
    <r>
      <rPr>
        <sz val="14"/>
        <color theme="1"/>
        <rFont val="Calibri"/>
        <family val="2"/>
        <scheme val="minor"/>
      </rPr>
      <t>s –, inclusive híbridos decorrentes de introduções.</t>
    </r>
  </si>
  <si>
    <r>
      <t xml:space="preserve">1. </t>
    </r>
    <r>
      <rPr>
        <i/>
        <sz val="14"/>
        <color theme="1"/>
        <rFont val="Calibri"/>
        <family val="2"/>
        <scheme val="minor"/>
      </rPr>
      <t>C. aurita</t>
    </r>
    <r>
      <rPr>
        <sz val="14"/>
        <color theme="1"/>
        <rFont val="Calibri"/>
        <family val="2"/>
        <scheme val="minor"/>
      </rPr>
      <t xml:space="preserve"> e </t>
    </r>
    <r>
      <rPr>
        <i/>
        <sz val="14"/>
        <color theme="1"/>
        <rFont val="Calibri"/>
        <family val="2"/>
        <scheme val="minor"/>
      </rPr>
      <t>C. flaviceps</t>
    </r>
    <r>
      <rPr>
        <sz val="14"/>
        <color theme="1"/>
        <rFont val="Calibri"/>
        <family val="2"/>
        <scheme val="minor"/>
      </rPr>
      <t xml:space="preserve"> - mapas de ocorrência das especies alvo e de saguis invasores foram produzidos durante o I Workshop para a Conservação in situ dos Saguis-da-serra (2020-2021), estão nos estágios finais de revisão e serão disponibilizados em breve. Esses mapas ajudarão com informações básicas para futuras pesquisas e decisões relacionados a este item. 
2. Elaboração de projeto de Levantamento da Fauna Primatológica no Estado de Santa Catarina e presença de espécies invasoras. Trata-se de projeto desenvolvido com duas bolsas UNIEDU, fornecidas pelo Secretaria do Estado da Educação de Santa Catarina.
3. Artigo publicado (Vital et al, 2020) apresentando os resultados do levantamento populacional para o gênero </t>
    </r>
    <r>
      <rPr>
        <i/>
        <sz val="14"/>
        <color theme="1"/>
        <rFont val="Calibri"/>
        <family val="2"/>
        <scheme val="minor"/>
      </rPr>
      <t>Callithrix</t>
    </r>
    <r>
      <rPr>
        <sz val="14"/>
        <color theme="1"/>
        <rFont val="Calibri"/>
        <family val="2"/>
        <scheme val="minor"/>
      </rPr>
      <t xml:space="preserve">, amostrando 43 fragmentos em Viçosa e região. Foram registrados 22 grupos de formas híbridas do gênero </t>
    </r>
    <r>
      <rPr>
        <i/>
        <sz val="14"/>
        <color theme="1"/>
        <rFont val="Calibri"/>
        <family val="2"/>
        <scheme val="minor"/>
      </rPr>
      <t>Callithrix</t>
    </r>
    <r>
      <rPr>
        <sz val="14"/>
        <color theme="1"/>
        <rFont val="Calibri"/>
        <family val="2"/>
        <scheme val="minor"/>
      </rPr>
      <t xml:space="preserve">, três indivíduos híbridos solitários, dois grupos mistos de </t>
    </r>
    <r>
      <rPr>
        <i/>
        <sz val="14"/>
        <color theme="1"/>
        <rFont val="Calibri"/>
        <family val="2"/>
        <scheme val="minor"/>
      </rPr>
      <t>C. aurita</t>
    </r>
    <r>
      <rPr>
        <sz val="14"/>
        <color theme="1"/>
        <rFont val="Calibri"/>
        <family val="2"/>
        <scheme val="minor"/>
      </rPr>
      <t xml:space="preserve"> com híbridos e um único grupo de </t>
    </r>
    <r>
      <rPr>
        <i/>
        <sz val="14"/>
        <color theme="1"/>
        <rFont val="Calibri"/>
        <family val="2"/>
        <scheme val="minor"/>
      </rPr>
      <t>C. aurita</t>
    </r>
    <r>
      <rPr>
        <sz val="14"/>
        <color theme="1"/>
        <rFont val="Calibri"/>
        <family val="2"/>
        <scheme val="minor"/>
      </rPr>
      <t>.</t>
    </r>
  </si>
  <si>
    <r>
      <t>2.Dificuldade em obtenção dos recursos financeiros e baixo interesse dos acadêmicos para realizar iniciação científica</t>
    </r>
    <r>
      <rPr>
        <i/>
        <sz val="14"/>
        <color theme="1"/>
        <rFont val="Calibri"/>
        <family val="2"/>
        <scheme val="minor"/>
      </rPr>
      <t xml:space="preserve"> in situ</t>
    </r>
    <r>
      <rPr>
        <sz val="14"/>
        <color theme="1"/>
        <rFont val="Calibri"/>
        <family val="2"/>
        <scheme val="minor"/>
      </rPr>
      <t>.</t>
    </r>
  </si>
  <si>
    <r>
      <t xml:space="preserve">Solicitar a Eleonore Setz a tese da aluna que identificou populações de </t>
    </r>
    <r>
      <rPr>
        <i/>
        <sz val="14"/>
        <color theme="1"/>
        <rFont val="Calibri"/>
        <family val="2"/>
        <scheme val="minor"/>
      </rPr>
      <t>C. jacchu</t>
    </r>
    <r>
      <rPr>
        <sz val="14"/>
        <color theme="1"/>
        <rFont val="Calibri"/>
        <family val="2"/>
        <scheme val="minor"/>
      </rPr>
      <t>s na região de Campinas/SP.</t>
    </r>
  </si>
  <si>
    <r>
      <t xml:space="preserve">Desenvolver ações de Educação Ambiental/sensibilização nas áreas de onde estão sendo e serão controladas populações invasoras de </t>
    </r>
    <r>
      <rPr>
        <i/>
        <sz val="14"/>
        <color theme="1"/>
        <rFont val="Calibri"/>
        <family val="2"/>
        <scheme val="minor"/>
      </rPr>
      <t>Callithrix</t>
    </r>
    <r>
      <rPr>
        <sz val="14"/>
        <color theme="1"/>
        <rFont val="Calibri"/>
        <family val="2"/>
        <scheme val="minor"/>
      </rPr>
      <t xml:space="preserve"> sp., </t>
    </r>
    <r>
      <rPr>
        <i/>
        <sz val="14"/>
        <color theme="1"/>
        <rFont val="Calibri"/>
        <family val="2"/>
        <scheme val="minor"/>
      </rPr>
      <t>Sapajus</t>
    </r>
    <r>
      <rPr>
        <sz val="14"/>
        <color theme="1"/>
        <rFont val="Calibri"/>
        <family val="2"/>
        <scheme val="minor"/>
      </rPr>
      <t xml:space="preserve"> sp. e </t>
    </r>
    <r>
      <rPr>
        <i/>
        <sz val="14"/>
        <color theme="1"/>
        <rFont val="Calibri"/>
        <family val="2"/>
        <scheme val="minor"/>
      </rPr>
      <t>Leontopithecus chrysomelas</t>
    </r>
    <r>
      <rPr>
        <sz val="14"/>
        <color theme="1"/>
        <rFont val="Calibri"/>
        <family val="2"/>
        <scheme val="minor"/>
      </rPr>
      <t>, inclusive híbridos decorrentes de introduções.</t>
    </r>
  </si>
  <si>
    <r>
      <t>1</t>
    </r>
    <r>
      <rPr>
        <i/>
        <sz val="14"/>
        <color theme="1"/>
        <rFont val="Calibri"/>
        <family val="2"/>
        <scheme val="minor"/>
      </rPr>
      <t>. C. aurita:</t>
    </r>
    <r>
      <rPr>
        <sz val="14"/>
        <color theme="1"/>
        <rFont val="Calibri"/>
        <family val="2"/>
        <scheme val="minor"/>
      </rPr>
      <t xml:space="preserve"> entre os dias 14 e 18 de junho, foi realizada a Semana do Aurita, um evento virtual realizado em parceria entre o CCSS-UFV, Secretaria de Educação de Petrópolis, Secretaria de Meio Ambiente de Teresópolis, Secretaria Executiva de Nova Friburgo e PCSS, com o objetivo de divulgar as espécies alvo para estudantes das escolas municipais e para o público em geral. Este evento iniciou um movimento para estes municípios produzirem materiais e programas de EA de forma colaborativa e integrada.
2</t>
    </r>
    <r>
      <rPr>
        <i/>
        <sz val="14"/>
        <color theme="1"/>
        <rFont val="Calibri"/>
        <family val="2"/>
        <scheme val="minor"/>
      </rPr>
      <t>. C. aurita</t>
    </r>
    <r>
      <rPr>
        <sz val="14"/>
        <color theme="1"/>
        <rFont val="Calibri"/>
        <family val="2"/>
        <scheme val="minor"/>
      </rPr>
      <t xml:space="preserve"> e </t>
    </r>
    <r>
      <rPr>
        <i/>
        <sz val="14"/>
        <color theme="1"/>
        <rFont val="Calibri"/>
        <family val="2"/>
        <scheme val="minor"/>
      </rPr>
      <t>C. flaviceps</t>
    </r>
    <r>
      <rPr>
        <sz val="14"/>
        <color theme="1"/>
        <rFont val="Calibri"/>
        <family val="2"/>
        <scheme val="minor"/>
      </rPr>
      <t xml:space="preserve"> - Artigos informativos foram produzidos e veiculados na mídia para melhorar a visibilidade pública das espécies e do programa de conservação destas espécies. No dia 9 de abril de 2021, foi realizada a "IV Videojornada da Operação Primatas: Saguis-da-serra - Invadidos por seus Parentes, Refugiados e sem Território" 
</t>
    </r>
  </si>
  <si>
    <r>
      <t>C. aurita e C. flaviceps - https://www.plurale.com.br/site/noticias-detalhes.php?cod=18641&amp;codSecao=2#.YMyHxBbQSuM.whatsapp</t>
    </r>
    <r>
      <rPr>
        <sz val="14"/>
        <color theme="1"/>
        <rFont val="Calibri"/>
        <family val="2"/>
        <scheme val="minor"/>
      </rPr>
      <t xml:space="preserve">; https://therevelator.org/buffy-headed-marmoset/; https://www.atlasobscura.com/articles/marmosets-in-brazil; https://www.plurale.com.br/site/noticias-detalhes.php?cod=18641&amp;codSecao=2#.YMyHxBbQSuM.whatsapp; https://www.youtube.com/watch?v=dg3_dqM17T0; https://www.instagram.com/p/CP3LtA8hjZ3/?utm_medium=copy_link; https://g1.globo.com/sp/mogi-das-cruzes-suzano/noticia/2021/04/22/sagui-da-serra-escuro-e-identificado-no-parque-das-neblinas.ghtml; https://www.youtube.com/watch?v=FOXVhDOv3O4 4. - 17 inserções de aplicação da cartilha desenvolvida, com 1004 pessoas atendidas. </t>
    </r>
  </si>
  <si>
    <r>
      <t>1. A remoção de mico-leão-da-cara-dourada (</t>
    </r>
    <r>
      <rPr>
        <i/>
        <sz val="14"/>
        <color theme="1"/>
        <rFont val="Calibri"/>
        <family val="2"/>
        <scheme val="minor"/>
      </rPr>
      <t>L. chrysomelas</t>
    </r>
    <r>
      <rPr>
        <sz val="14"/>
        <color theme="1"/>
        <rFont val="Calibri"/>
        <family val="2"/>
        <scheme val="minor"/>
      </rPr>
      <t xml:space="preserve">), em Niterói-RJ, continua. 
2. Manejo de saguis alóctones e híbridos em área de MLD: Interações ecológicas entre mico-leão-dourado, </t>
    </r>
    <r>
      <rPr>
        <i/>
        <sz val="14"/>
        <color theme="1"/>
        <rFont val="Calibri"/>
        <family val="2"/>
        <scheme val="minor"/>
      </rPr>
      <t>Leontophitecus rosalia</t>
    </r>
    <r>
      <rPr>
        <sz val="14"/>
        <color theme="1"/>
        <rFont val="Calibri"/>
        <family val="2"/>
        <scheme val="minor"/>
      </rPr>
      <t xml:space="preserve">, selvagem e reintroduzido, e os saguis, </t>
    </r>
    <r>
      <rPr>
        <i/>
        <sz val="14"/>
        <color theme="1"/>
        <rFont val="Calibri"/>
        <family val="2"/>
        <scheme val="minor"/>
      </rPr>
      <t>Callithrix jacchus</t>
    </r>
    <r>
      <rPr>
        <sz val="14"/>
        <color theme="1"/>
        <rFont val="Calibri"/>
        <family val="2"/>
        <scheme val="minor"/>
      </rPr>
      <t xml:space="preserve"> e </t>
    </r>
    <r>
      <rPr>
        <i/>
        <sz val="14"/>
        <color theme="1"/>
        <rFont val="Calibri"/>
        <family val="2"/>
        <scheme val="minor"/>
      </rPr>
      <t>C. penicillata</t>
    </r>
    <r>
      <rPr>
        <sz val="14"/>
        <color theme="1"/>
        <rFont val="Calibri"/>
        <family val="2"/>
        <scheme val="minor"/>
      </rPr>
      <t xml:space="preserve">, introduzidos no estado do Rio de Janeiro (Pesquisa coordenada por Carlos Ruiz)
3. Manejo para controle populacional de </t>
    </r>
    <r>
      <rPr>
        <i/>
        <sz val="14"/>
        <color theme="1"/>
        <rFont val="Calibri"/>
        <family val="2"/>
        <scheme val="minor"/>
      </rPr>
      <t>Callithrix</t>
    </r>
    <r>
      <rPr>
        <sz val="14"/>
        <color theme="1"/>
        <rFont val="Calibri"/>
        <family val="2"/>
        <scheme val="minor"/>
      </rPr>
      <t xml:space="preserve"> spp. em Minas Gerais (Pesquisa coordenada por Fabiano Melo).
4. PCSS </t>
    </r>
    <r>
      <rPr>
        <i/>
        <sz val="14"/>
        <color theme="1"/>
        <rFont val="Calibri"/>
        <family val="2"/>
        <scheme val="minor"/>
      </rPr>
      <t>C. aurita</t>
    </r>
    <r>
      <rPr>
        <sz val="14"/>
        <color theme="1"/>
        <rFont val="Calibri"/>
        <family val="2"/>
        <scheme val="minor"/>
      </rPr>
      <t xml:space="preserve"> e </t>
    </r>
    <r>
      <rPr>
        <i/>
        <sz val="14"/>
        <color theme="1"/>
        <rFont val="Calibri"/>
        <family val="2"/>
        <scheme val="minor"/>
      </rPr>
      <t>C. flaviceps</t>
    </r>
    <r>
      <rPr>
        <sz val="14"/>
        <color theme="1"/>
        <rFont val="Calibri"/>
        <family val="2"/>
        <scheme val="minor"/>
      </rPr>
      <t>: um protocolo e guia para uso com o manejo de híbridos e callithrix invasores foi escrito - rascunho final atualmente em revisão.</t>
    </r>
  </si>
  <si>
    <r>
      <t xml:space="preserve">PCSS </t>
    </r>
    <r>
      <rPr>
        <i/>
        <sz val="14"/>
        <color theme="1"/>
        <rFont val="Calibri"/>
        <family val="2"/>
        <scheme val="minor"/>
      </rPr>
      <t>C. aurita</t>
    </r>
    <r>
      <rPr>
        <sz val="14"/>
        <color theme="1"/>
        <rFont val="Calibri"/>
        <family val="2"/>
        <scheme val="minor"/>
      </rPr>
      <t xml:space="preserve"> e</t>
    </r>
    <r>
      <rPr>
        <i/>
        <sz val="14"/>
        <color theme="1"/>
        <rFont val="Calibri"/>
        <family val="2"/>
        <scheme val="minor"/>
      </rPr>
      <t xml:space="preserve"> C. flaviceps</t>
    </r>
    <r>
      <rPr>
        <sz val="14"/>
        <color theme="1"/>
        <rFont val="Calibri"/>
        <family val="2"/>
        <scheme val="minor"/>
      </rPr>
      <t>: protocolos e guia em revisão final.</t>
    </r>
  </si>
  <si>
    <r>
      <t>1. Dificuldades para conseguir financiamento para os trabalhos de campo 
2.</t>
    </r>
    <r>
      <rPr>
        <i/>
        <sz val="14"/>
        <color theme="1"/>
        <rFont val="Calibri"/>
        <family val="2"/>
        <scheme val="minor"/>
      </rPr>
      <t xml:space="preserve"> C. aurita</t>
    </r>
    <r>
      <rPr>
        <sz val="14"/>
        <color theme="1"/>
        <rFont val="Calibri"/>
        <family val="2"/>
        <scheme val="minor"/>
      </rPr>
      <t xml:space="preserve"> e </t>
    </r>
    <r>
      <rPr>
        <i/>
        <sz val="14"/>
        <color theme="1"/>
        <rFont val="Calibri"/>
        <family val="2"/>
        <scheme val="minor"/>
      </rPr>
      <t>C. flaviceps</t>
    </r>
    <r>
      <rPr>
        <sz val="14"/>
        <color theme="1"/>
        <rFont val="Calibri"/>
        <family val="2"/>
        <scheme val="minor"/>
      </rPr>
      <t xml:space="preserve"> - Projeto Piloto que começou sendo planejado no REVISEST (RJ) foi interrompido por causa do surto do Vírus Corona.
</t>
    </r>
  </si>
  <si>
    <r>
      <rPr>
        <i/>
        <sz val="14"/>
        <color theme="1"/>
        <rFont val="Calibri"/>
        <family val="2"/>
        <scheme val="minor"/>
      </rPr>
      <t>C. flaviceps</t>
    </r>
    <r>
      <rPr>
        <sz val="14"/>
        <color theme="1"/>
        <rFont val="Calibri"/>
        <family val="2"/>
        <scheme val="minor"/>
      </rPr>
      <t xml:space="preserve"> e </t>
    </r>
    <r>
      <rPr>
        <i/>
        <sz val="14"/>
        <color theme="1"/>
        <rFont val="Calibri"/>
        <family val="2"/>
        <scheme val="minor"/>
      </rPr>
      <t>C. aurita</t>
    </r>
    <r>
      <rPr>
        <sz val="14"/>
        <color theme="1"/>
        <rFont val="Calibri"/>
        <family val="2"/>
        <scheme val="minor"/>
      </rPr>
      <t xml:space="preserve"> - um sistema de relatório rápido está agora em vigor e, combinado com um conjunto de dados de distribuição atualizado, permitirá que o PCSS / PAN-PPMA comece a identificar novos locais de invasão que, ao longo do tempo, ajudarão na compreensão dos fatores que permitem o estabelecimento de novas populações invasoras.</t>
    </r>
  </si>
  <si>
    <r>
      <rPr>
        <i/>
        <sz val="14"/>
        <color theme="1"/>
        <rFont val="Calibri"/>
        <family val="2"/>
        <scheme val="minor"/>
      </rPr>
      <t>C. flaviceps</t>
    </r>
    <r>
      <rPr>
        <sz val="14"/>
        <color theme="1"/>
        <rFont val="Calibri"/>
        <family val="2"/>
        <scheme val="minor"/>
      </rPr>
      <t xml:space="preserve"> e </t>
    </r>
    <r>
      <rPr>
        <i/>
        <sz val="14"/>
        <color theme="1"/>
        <rFont val="Calibri"/>
        <family val="2"/>
        <scheme val="minor"/>
      </rPr>
      <t>C. aurita</t>
    </r>
    <r>
      <rPr>
        <sz val="14"/>
        <color theme="1"/>
        <rFont val="Calibri"/>
        <family val="2"/>
        <scheme val="minor"/>
      </rPr>
      <t xml:space="preserve"> - Desenvolvimento parcial de um guia de identificação e uso de aplicativos online para auxiliar no reconhecimento e relatórios de saguis. O conceito deve ser usado como parte de uma estratégia abrangente de EA.  O PCSS está organizando um encontro com agentes públicos dos Municípios de Nova Friburgo, Teresópolis, Petrópolis e Viçosa, para organizar um programa integrado de EA relacionado ao C. aurita e espécies invasoras de saguis.</t>
    </r>
  </si>
  <si>
    <r>
      <rPr>
        <i/>
        <sz val="14"/>
        <color theme="1"/>
        <rFont val="Calibri"/>
        <family val="2"/>
        <scheme val="minor"/>
      </rPr>
      <t>C. aurita</t>
    </r>
    <r>
      <rPr>
        <sz val="14"/>
        <color theme="1"/>
        <rFont val="Calibri"/>
        <family val="2"/>
        <scheme val="minor"/>
      </rPr>
      <t xml:space="preserve"> e </t>
    </r>
    <r>
      <rPr>
        <i/>
        <sz val="14"/>
        <color theme="1"/>
        <rFont val="Calibri"/>
        <family val="2"/>
        <scheme val="minor"/>
      </rPr>
      <t>C. flaviceps</t>
    </r>
    <r>
      <rPr>
        <sz val="14"/>
        <color theme="1"/>
        <rFont val="Calibri"/>
        <family val="2"/>
        <scheme val="minor"/>
      </rPr>
      <t xml:space="preserve"> - Guia de identificação e aplicativos online.</t>
    </r>
  </si>
  <si>
    <r>
      <t>1. MG: No dia 17 de setembro de 2020, uma equipe composta por servidores da SEMA-MG, IEF-MG, IBAMA e PMMA-MB cumpriram uma fiscalização em um Sítio, na zona rural de Caratinga/MG. No local, foram encontrados 101 animais em situação de cativeiro irregular. Entre os primatas, havia 4 micos-leões-dourados (</t>
    </r>
    <r>
      <rPr>
        <i/>
        <sz val="14"/>
        <color theme="1"/>
        <rFont val="Calibri"/>
        <family val="2"/>
        <scheme val="minor"/>
      </rPr>
      <t>Leontopithecus rosalia</t>
    </r>
    <r>
      <rPr>
        <sz val="14"/>
        <color theme="1"/>
        <rFont val="Calibri"/>
        <family val="2"/>
        <scheme val="minor"/>
      </rPr>
      <t>) e 02 macacos-prego (</t>
    </r>
    <r>
      <rPr>
        <i/>
        <sz val="14"/>
        <color theme="1"/>
        <rFont val="Calibri"/>
        <family val="2"/>
        <scheme val="minor"/>
      </rPr>
      <t xml:space="preserve">Sapajus </t>
    </r>
    <r>
      <rPr>
        <sz val="14"/>
        <color theme="1"/>
        <rFont val="Calibri"/>
        <family val="2"/>
        <scheme val="minor"/>
      </rPr>
      <t>sp.). 
2. Ampliação e modernização dos contratos de vigilância e do quadro da DEJEM (Diária Especial por Jornada Extraordinária de Trabalho Policial Militar). Fiscalizações integradas SP/PR</t>
    </r>
  </si>
  <si>
    <r>
      <t xml:space="preserve">1. Os visitantes do Zoo Sorocaba puderam participar da programação especial para celebrar o Dia do Mico-leão-dourado. Os visitantes, num clima de descontração, estiveram envolvidos num bate-papo em que foi chamando a atenção para a necessidade de conservação da espécie e do ambiente onde a espécie vive. Os visitantes também foram convidados a participar da atividade “Pague um mico pelo mico”, onde tiraram fotos com máscaras do mico-leão-dourado, que seriam publicadas na página do Facebook do Zoo de Sorocaba.
2. No dia do Muriqui, a equipe do Zoo de Sorocaba forneceu itens da dieta dos 4 espécimes de muriqui-do-sul, servido como enriquecimento ambiental, de modo que os visitantes pudessem ver a atividade. Além disso, a equipe de Educação Ambiental preparou atividades especiais para o público infantil, incluindo a brincadeira “Coloque o rabo no muriqui” e a distribuição de desenhos para colorir. O objetivo das atividades foi sensibilizar a população sobre a necessidade de conservação não apenas das duas espécies de muriquis existentes, mas também dos ambientes onde elas vivem;
3. Continuidade das atividades com cães e gatos, pela SIMA/DEFAU/SP, no entorno imediato do Parque Estadual Intervales- UC Proteção Integral, bairro Guapiruvu do município de Sete Barras-SP: ações de vacina (246 cães vacinados - V8, em dez/2020 e jan/2021) e uma campanha de castraçao (101 animais castrados em janeiro de 2021). 
</t>
    </r>
    <r>
      <rPr>
        <sz val="14"/>
        <rFont val="Calibri"/>
        <family val="2"/>
        <scheme val="minor"/>
      </rPr>
      <t xml:space="preserve">4. O CPB tem um projeto de pesquisa em parceria com o CCSS, onde uma bolsista de IC irá trabalhar com os moradores da cidade de Viçosa, MG, para desenvolver ações no âmbito do trabalho intitulado "Aurita na Praça".
5. O MIB (Muriqui Instituto de Biodiversidade) tem desenvolvido diversas ações de sensibilização em suas redes sociais voltadas para a proteção de espécies de primatas, em particular dos muriquis-do-norte.
6. </t>
    </r>
    <r>
      <rPr>
        <i/>
        <sz val="14"/>
        <rFont val="Calibri"/>
        <family val="2"/>
        <scheme val="minor"/>
      </rPr>
      <t>L. caissara</t>
    </r>
    <r>
      <rPr>
        <sz val="14"/>
        <rFont val="Calibri"/>
        <family val="2"/>
        <scheme val="minor"/>
      </rPr>
      <t xml:space="preserve">: Foi elaborado um material educativo para as escolas e encaminhado para a professora do Ariri para contribuições. Quando finalizado, será encaminhado para coordenação do PAN. </t>
    </r>
  </si>
  <si>
    <r>
      <rPr>
        <i/>
        <sz val="14"/>
        <color theme="1"/>
        <rFont val="Calibri"/>
        <family val="2"/>
        <scheme val="minor"/>
      </rPr>
      <t>L. caissara</t>
    </r>
    <r>
      <rPr>
        <sz val="14"/>
        <color theme="1"/>
        <rFont val="Calibri"/>
        <family val="2"/>
        <scheme val="minor"/>
      </rPr>
      <t xml:space="preserve">: Estava previsto no projeto ações na escola do Ariri e Superagui, em parceria com os professores, ao longo de 2021. As atividades foram reagendadas para o ano letivo de 2022. Mesmo após a volta das aulas, parcialmente presencial, não realizamos a atividade porque as professoras estão muito sobrecarregadas de atividades e foram orientadas a não realizar ações externas esse ano.
</t>
    </r>
    <r>
      <rPr>
        <i/>
        <sz val="14"/>
        <color theme="1"/>
        <rFont val="Calibri"/>
        <family val="2"/>
        <scheme val="minor"/>
      </rPr>
      <t>C. aurita</t>
    </r>
    <r>
      <rPr>
        <sz val="14"/>
        <color theme="1"/>
        <rFont val="Calibri"/>
        <family val="2"/>
        <scheme val="minor"/>
      </rPr>
      <t xml:space="preserve"> e </t>
    </r>
    <r>
      <rPr>
        <i/>
        <sz val="14"/>
        <color theme="1"/>
        <rFont val="Calibri"/>
        <family val="2"/>
        <scheme val="minor"/>
      </rPr>
      <t>C. flaviceps</t>
    </r>
    <r>
      <rPr>
        <sz val="14"/>
        <color theme="1"/>
        <rFont val="Calibri"/>
        <family val="2"/>
        <scheme val="minor"/>
      </rPr>
      <t xml:space="preserve"> - Nenhuma atividade a relatar relacionada especificamente a este item. Outras ações de EA estão listadas nos números 3.4 e 3.7. 
Projeto da SIMA/DeFau: excelente aceitação das comunidades, com efetivo ganho de imagem positiva para os gestores da UCs, estimulo do interesse da população acerca das questões das interações entre fauna doméstica e silvestre, instrumento de mapeamento e identificação de áreas com indícios de caçadores que utilizam cães, inserção do tema para discussão nas escolas dos bairros de entorno das unidades de conservação.</t>
    </r>
  </si>
  <si>
    <r>
      <t xml:space="preserve">Definição de diluições eficazes da vacina comercial 17DD para garantir proteção em </t>
    </r>
    <r>
      <rPr>
        <i/>
        <sz val="14"/>
        <color theme="1"/>
        <rFont val="Calibri"/>
        <family val="2"/>
        <scheme val="minor"/>
      </rPr>
      <t>Alouatta</t>
    </r>
    <r>
      <rPr>
        <sz val="14"/>
        <color theme="1"/>
        <rFont val="Calibri"/>
        <family val="2"/>
        <scheme val="minor"/>
      </rPr>
      <t xml:space="preserve"> guariba, </t>
    </r>
    <r>
      <rPr>
        <i/>
        <sz val="14"/>
        <color theme="1"/>
        <rFont val="Calibri"/>
        <family val="2"/>
        <scheme val="minor"/>
      </rPr>
      <t>Leontopithecus</t>
    </r>
    <r>
      <rPr>
        <sz val="14"/>
        <color theme="1"/>
        <rFont val="Calibri"/>
        <family val="2"/>
        <scheme val="minor"/>
      </rPr>
      <t xml:space="preserve"> rosalia, </t>
    </r>
    <r>
      <rPr>
        <i/>
        <sz val="14"/>
        <color theme="1"/>
        <rFont val="Calibri"/>
        <family val="2"/>
        <scheme val="minor"/>
      </rPr>
      <t>L. chrysopygus</t>
    </r>
    <r>
      <rPr>
        <sz val="14"/>
        <color theme="1"/>
        <rFont val="Calibri"/>
        <family val="2"/>
        <scheme val="minor"/>
      </rPr>
      <t xml:space="preserve"> e </t>
    </r>
    <r>
      <rPr>
        <i/>
        <sz val="14"/>
        <color theme="1"/>
        <rFont val="Calibri"/>
        <family val="2"/>
        <scheme val="minor"/>
      </rPr>
      <t xml:space="preserve">L. chrysomelas </t>
    </r>
    <r>
      <rPr>
        <sz val="14"/>
        <color theme="1"/>
        <rFont val="Calibri"/>
        <family val="2"/>
        <scheme val="minor"/>
      </rPr>
      <t>(a partir disto, decidiu-se que não valeria a pena investir no desenvolvimento de vacina específica para primatas).
Trê relatórios e uma artigo publicado:
Fernandes, A. T. S.; Moreira, S. B.; Gaspar, L. P.; Simões, M.; Cajaraville, A. C. R. A.; Pereira, R.C.; Gomes, M.P.B.; Linhares, J.H.R.; Santos, V.O.; Santos, R.T.; Amorim, J.A.; Barros, T.A.C.; Melgaço, J.G.; da Silva, A.M.V.; Fernandes, C.B.; Tubarão, L.N.; da Silva, J.; Caride, E.C.; Borges, M.B.; Guimarães, R.C.; Marchevsky, R.S.; de Lima, S.M.B.; Ano Bom, A.P.D.; Neves, P.C.C.; Pissinatti, A.; Freire, M.S. Safety and immunogenicity of 17DD attenuated yellow fever vaccine in howler monkeys (Alouatta spp.). Journal of Medical Primatology, p.1-10, 2020.</t>
    </r>
  </si>
  <si>
    <r>
      <t>1. A coordenação do Programa de Conservação do mico-leão-da-cara-preta (</t>
    </r>
    <r>
      <rPr>
        <i/>
        <sz val="14"/>
        <color theme="1"/>
        <rFont val="Calibri"/>
        <family val="2"/>
        <scheme val="minor"/>
      </rPr>
      <t>L. caissara</t>
    </r>
    <r>
      <rPr>
        <sz val="14"/>
        <color theme="1"/>
        <rFont val="Calibri"/>
        <family val="2"/>
        <scheme val="minor"/>
      </rPr>
      <t>) conta com uma proposta preliminar de um documento para manejo emergencial de MLCP eventualmente encontrados doentes ou em cativeiro ilegal. A coordenadora do programa dará andamento à discussão da proposta no âmbito do grupo que dará encaminhamento às atividades de elaboração de programa de manejo populacional para a espécie.
2. Para o MLD, foi inciado em outubro 2020, o uso da vacina da febre amarela comercial dilúída em animais de vida livre. Cinquenta micos foram testados para soroconversao: 47 mostraram evidência de sorconversao após vacina, 2 já eram soropositivos antes, e 1 não teve soroconversão. Há amostras de mais 70 micos antes e depois da vacina.</t>
    </r>
  </si>
  <si>
    <r>
      <t xml:space="preserve">1. Relatório da Oficina de planejamento de 2020 (anexo);
2. Vídeo de divulgação da espécie: </t>
    </r>
    <r>
      <rPr>
        <u/>
        <sz val="14"/>
        <color rgb="FF1155CC"/>
        <rFont val="Calibri"/>
        <family val="2"/>
        <scheme val="minor"/>
      </rPr>
      <t>https://youtu.be/_qyKT338Bpc</t>
    </r>
    <r>
      <rPr>
        <sz val="14"/>
        <color theme="1"/>
        <rFont val="Calibri"/>
        <family val="2"/>
        <scheme val="minor"/>
      </rPr>
      <t xml:space="preserve"> 
3. Evento "Uma hora com o mico-caiçara" (30/11/2020): </t>
    </r>
    <r>
      <rPr>
        <u/>
        <sz val="14"/>
        <color rgb="FF1155CC"/>
        <rFont val="Calibri"/>
        <family val="2"/>
        <scheme val="minor"/>
      </rPr>
      <t>https://youtu.be/LGP8gE_Hbqs</t>
    </r>
    <r>
      <rPr>
        <sz val="14"/>
        <color theme="1"/>
        <rFont val="Calibri"/>
        <family val="2"/>
        <scheme val="minor"/>
      </rPr>
      <t xml:space="preserve"> 5. PARECER nº 00428/2021/COMAD/PFE-ICMBIO/PGF/AGU</t>
    </r>
  </si>
  <si>
    <r>
      <t>1.</t>
    </r>
    <r>
      <rPr>
        <i/>
        <sz val="14"/>
        <color theme="1"/>
        <rFont val="Calibri"/>
        <family val="2"/>
        <scheme val="minor"/>
      </rPr>
      <t xml:space="preserve"> L. chrysopygus</t>
    </r>
    <r>
      <rPr>
        <sz val="14"/>
        <color theme="1"/>
        <rFont val="Calibri"/>
        <family val="2"/>
        <scheme val="minor"/>
      </rPr>
      <t>: recursos provenientes de Whitley Fund for Nature, Disney Conservation Fund, Margot Marsh Biodiversity Foundation, Durrell Wildlife Conservation Trust, Copenhagen Zoo para implementaçao das ações 1.2, 1.6, 2.7, 2.9, 5.7 e 6.5.
2.</t>
    </r>
    <r>
      <rPr>
        <i/>
        <sz val="14"/>
        <color theme="1"/>
        <rFont val="Calibri"/>
        <family val="2"/>
        <scheme val="minor"/>
      </rPr>
      <t xml:space="preserve"> L. caissara</t>
    </r>
    <r>
      <rPr>
        <sz val="14"/>
        <color theme="1"/>
        <rFont val="Calibri"/>
        <family val="2"/>
        <scheme val="minor"/>
      </rPr>
      <t>: recursos provenientes de Primate Action Fund (Re-Wild) e do Zoo de Punta Verde (Itália) para as ações 1.2 e 4.2.</t>
    </r>
  </si>
  <si>
    <r>
      <t xml:space="preserve">1. </t>
    </r>
    <r>
      <rPr>
        <i/>
        <sz val="14"/>
        <color theme="1"/>
        <rFont val="Calibri"/>
        <family val="2"/>
        <scheme val="minor"/>
      </rPr>
      <t xml:space="preserve">Alouatta guariba guariba, Leontopithecus chrysomelas </t>
    </r>
    <r>
      <rPr>
        <sz val="14"/>
        <color theme="1"/>
        <rFont val="Calibri"/>
        <family val="2"/>
        <scheme val="minor"/>
      </rPr>
      <t>e</t>
    </r>
    <r>
      <rPr>
        <i/>
        <sz val="14"/>
        <color theme="1"/>
        <rFont val="Calibri"/>
        <family val="2"/>
        <scheme val="minor"/>
      </rPr>
      <t xml:space="preserve"> Bradypus torquatus</t>
    </r>
    <r>
      <rPr>
        <sz val="14"/>
        <color theme="1"/>
        <rFont val="Calibri"/>
        <family val="2"/>
        <scheme val="minor"/>
      </rPr>
      <t xml:space="preserve">: o projeto de extensão "Aliança dos Saberes: educação ambiental para a melhoria da qualidade de vida e conservação da natureza" desenvolvido pelo LEAC/UESC sob coordenação da Dra. Camila Righetto Cassano, Dra. Maíra Benchimol e Dra. Christiana Profice (UESC) construiu e submeteu para publicação em períodico científico o jogo educativo "Que bicho é esse?", que traz informações sobre mamíferos da região cacaueira do sul da Bahia (características morfológicas, ecologia e grau de ameaça). Entre as 43 espécies presentes no jogo, estão 3 espécies do PAN: Alouatta guariba guariba, Leontopithecus chrysomelas e Bradypus torquatus. O jogo traz também informações sobre espécies exóticas de mamíferos que são comumente encontradas em fazendas, a exemplo do cachorro doméstico. Foi realizada a submissão do material didático para publicação em 2020.2, encontrando-se em revisão pelo periódico. 
2. </t>
    </r>
    <r>
      <rPr>
        <i/>
        <sz val="14"/>
        <color theme="1"/>
        <rFont val="Calibri"/>
        <family val="2"/>
        <scheme val="minor"/>
      </rPr>
      <t>L. caissara</t>
    </r>
    <r>
      <rPr>
        <sz val="14"/>
        <color theme="1"/>
        <rFont val="Calibri"/>
        <family val="2"/>
        <scheme val="minor"/>
      </rPr>
      <t xml:space="preserve">: a SPVS Brasil e SIMA/SP elaboraram um vídeo de divulgação intitulado “Mico caiçara/Mico-leão-da-cara-preta: A importância da conservação da espécie e seus habitats”. O vídeo está disponível no canal do SPVS YouTube.
3. Foi desenvolvido um jogo virtual infantil "Macacadas" (para a plataforma android e iOS) sobre as formas de comunicação de primatas e aplicado no vale do Itajaí (Agosto/2020 a março/2021). 
4. A. guariba clamitans: foi desenvolvida cartilha sobre as formas de comunicação dos bugios-ruivos e aplicado no vale do Itajaí entre Agosto/2020 a março/2021.
5. A AZAB lançou a campanha "Somos Todos Primatas", uma iniciativa em colaboração com a SBPr - Sociedade Brasileira de Primatologia, para despertar nas pessoas a vontade de lutar por esses seres tão especiais e cativantes. A campanha foca na difusão de informações sobre 6 espécies (3 espécies são do PAN PPMA) que fazem parte de um acordo de cooperação técnica com o ICMBio. Foram elaboradas cartilhas para o muriqui-do-sul, sagui-caveirinha, mico-leão-da-cara-dourada e divulgadas nas mídias sociais. Além disso, houve a criação de um vídeo sobre a campanha (Somos todos Primatas).
6. A Fundação Parque zoológico de SP lançou duas edições do Informativo "Abrindo o Bico" (Nº 74, maio-junho; Nº 76, setembro-outubro). Estes materiais trazem conteúdos informativos sobre as algumas espécies do PAN PPMA.
7. A AZAB lançou o curso de férias on-line “Tô de Acordo”, uma iniciativa em colaboração com a participação de 24 instituições do Brasil. O evento ocorreu entre os dias 12 de julho e 1 de agosto/2021, exclusivamente on-line, e focada nas espécies ameaçadas de extinção contempladas no Acordo de Cooperação Técnica firmado entre AZAB e ICMBio, no ano de 2018. Informações sobre o curso neste </t>
    </r>
    <r>
      <rPr>
        <u/>
        <sz val="14"/>
        <color rgb="FF1155CC"/>
        <rFont val="Calibri"/>
        <family val="2"/>
        <scheme val="minor"/>
      </rPr>
      <t>link</t>
    </r>
    <r>
      <rPr>
        <sz val="14"/>
        <color theme="1"/>
        <rFont val="Calibri"/>
        <family val="2"/>
        <scheme val="minor"/>
      </rPr>
      <t xml:space="preserve">.
8. Em 2020/2021, a Operação Primatas, IEA/USP, ICMBio/CPB e colaboradores promoveram três edições da Videojornada Operação Primatas, os temas foram estes: Abordagens para conservação do Muriquis; Micos-leões: Quanto avançamos e o que falta para salvá-los da Extinção; Saguis-da-serra - Invadidos por seus Parentes.
9. O Centro de Conservação dos Saguis-da-Serra da UFV realizou a Semana do Aurita, entre os dias 14 e 18 de junho/2021, com palestras, apresentações das pesquisas realizadas pelo CCSS-UFV, teatro de fantoche, concurso de fotos e desenhos, contação de histórias e conversas virtuais. No evento, a equipe de Educação Ambiental do CCSS divulgou o os materiais de educação ambiental. As atividades desenvolvidas foram amplamente divulgadas no instagram: @ccssufv. Acessem o site </t>
    </r>
    <r>
      <rPr>
        <u/>
        <sz val="14"/>
        <color rgb="FF1155CC"/>
        <rFont val="Calibri"/>
        <family val="2"/>
        <scheme val="minor"/>
      </rPr>
      <t>www.ccss.ufv.br</t>
    </r>
    <r>
      <rPr>
        <sz val="14"/>
        <color theme="1"/>
        <rFont val="Calibri"/>
        <family val="2"/>
        <scheme val="minor"/>
      </rPr>
      <t xml:space="preserve">. 
</t>
    </r>
    <r>
      <rPr>
        <sz val="14"/>
        <rFont val="Calibri"/>
        <family val="2"/>
        <scheme val="minor"/>
      </rPr>
      <t xml:space="preserve">10. A Comuna do Ibitipoca, em Lima Duarte, MG, tem desenvolvido vários projetos de refaunação, que inclui o muriqui-do-norte. Em parceria com a jornalista Raquel Ribeiro, a Comuna está desenvolvendo um material didático infantil especial voltado para as espécies do projeto Refauna, que inclui a história de resgate de uma fêmea de muriqui-do-norte.
11. </t>
    </r>
    <r>
      <rPr>
        <i/>
        <sz val="14"/>
        <rFont val="Calibri"/>
        <family val="2"/>
        <scheme val="minor"/>
      </rPr>
      <t>L. chrysopygus</t>
    </r>
    <r>
      <rPr>
        <sz val="14"/>
        <rFont val="Calibri"/>
        <family val="2"/>
        <scheme val="minor"/>
      </rPr>
      <t>: produção de 3 vídeo-animações curtas (~3 min) e material voltado a professores com atividades para alunos de ensino fundamental I, sobre biologia, ecologia, ameaças e ações de conservação para a espécie. Serão lançados em fevereiro/2022 (Dia do MLP). Previsão de mais 5 vídeos para 2022-2023.</t>
    </r>
  </si>
  <si>
    <r>
      <t xml:space="preserve">1. Vídeo de divulgação "Mico caiçara/Mico-leão-da-cara-preta: A importância da conservação da espécie e seus habitats”. O vídeo está disponível no canal do SPVS YouTube: </t>
    </r>
    <r>
      <rPr>
        <u/>
        <sz val="14"/>
        <color rgb="FF1155CC"/>
        <rFont val="Calibri"/>
        <family val="2"/>
        <scheme val="minor"/>
      </rPr>
      <t>https://youtu.be/_qyKT338Bpc</t>
    </r>
    <r>
      <rPr>
        <sz val="14"/>
        <color theme="1"/>
        <rFont val="Calibri"/>
        <family val="2"/>
        <scheme val="minor"/>
      </rPr>
      <t xml:space="preserve"> 
2. Aplicativo Macacadas (</t>
    </r>
    <r>
      <rPr>
        <u/>
        <sz val="14"/>
        <color rgb="FF1155CC"/>
        <rFont val="Calibri"/>
        <family val="2"/>
        <scheme val="minor"/>
      </rPr>
      <t>Android</t>
    </r>
    <r>
      <rPr>
        <sz val="14"/>
        <color theme="1"/>
        <rFont val="Calibri"/>
        <family val="2"/>
        <scheme val="minor"/>
      </rPr>
      <t xml:space="preserve"> e </t>
    </r>
    <r>
      <rPr>
        <u/>
        <sz val="14"/>
        <color rgb="FF1155CC"/>
        <rFont val="Calibri"/>
        <family val="2"/>
        <scheme val="minor"/>
      </rPr>
      <t>iOS</t>
    </r>
    <r>
      <rPr>
        <sz val="14"/>
        <color theme="1"/>
        <rFont val="Calibri"/>
        <family val="2"/>
        <scheme val="minor"/>
      </rPr>
      <t xml:space="preserve">)
3. 17 inserções de aplicação da cartilha desenvolvida, com 1004 pessoas atendidas. 
4. Cartilhas (Somos Todos Primatas) para o </t>
    </r>
    <r>
      <rPr>
        <u/>
        <sz val="14"/>
        <color rgb="FF1155CC"/>
        <rFont val="Calibri"/>
        <family val="2"/>
        <scheme val="minor"/>
      </rPr>
      <t>muriqui-do-sul</t>
    </r>
    <r>
      <rPr>
        <sz val="14"/>
        <color theme="1"/>
        <rFont val="Calibri"/>
        <family val="2"/>
        <scheme val="minor"/>
      </rPr>
      <t xml:space="preserve">, </t>
    </r>
    <r>
      <rPr>
        <u/>
        <sz val="14"/>
        <color rgb="FF1155CC"/>
        <rFont val="Calibri"/>
        <family val="2"/>
        <scheme val="minor"/>
      </rPr>
      <t>sagui-caveirinha</t>
    </r>
    <r>
      <rPr>
        <sz val="14"/>
        <color theme="1"/>
        <rFont val="Calibri"/>
        <family val="2"/>
        <scheme val="minor"/>
      </rPr>
      <t xml:space="preserve">, </t>
    </r>
    <r>
      <rPr>
        <u/>
        <sz val="14"/>
        <color rgb="FF1155CC"/>
        <rFont val="Calibri"/>
        <family val="2"/>
        <scheme val="minor"/>
      </rPr>
      <t xml:space="preserve">mico-leão-da-cara-dourada
</t>
    </r>
    <r>
      <rPr>
        <sz val="14"/>
        <color theme="1"/>
        <rFont val="Calibri"/>
        <family val="2"/>
        <scheme val="minor"/>
      </rPr>
      <t xml:space="preserve">5. </t>
    </r>
    <r>
      <rPr>
        <u/>
        <sz val="14"/>
        <color rgb="FF1155CC"/>
        <rFont val="Calibri"/>
        <family val="2"/>
        <scheme val="minor"/>
      </rPr>
      <t xml:space="preserve">Vídeo sobre a campanha "Somos todos Primatas"
</t>
    </r>
    <r>
      <rPr>
        <sz val="14"/>
        <color theme="1"/>
        <rFont val="Calibri"/>
        <family val="2"/>
        <scheme val="minor"/>
      </rPr>
      <t xml:space="preserve">6. </t>
    </r>
    <r>
      <rPr>
        <u/>
        <sz val="14"/>
        <color rgb="FF1155CC"/>
        <rFont val="Calibri"/>
        <family val="2"/>
        <scheme val="minor"/>
      </rPr>
      <t xml:space="preserve">Vídeo </t>
    </r>
    <r>
      <rPr>
        <sz val="14"/>
        <color theme="1"/>
        <rFont val="Calibri"/>
        <family val="2"/>
        <scheme val="minor"/>
      </rPr>
      <t xml:space="preserve">sobre o sagui-da-serra-escuro parte da "Campanha Somos Todos Primata" 
7. Material Informativo "Abrindo o Bico" (Nº 74, maio-junho; Nº 76, setembro-outubro);
8. Curso de Férias (Tô de Acordo); 
9. I Videojornada Operação Primatas. Abordagens para conservação do Muriquis https://youtu.be/92FzFRwRXC0
III Videojornada Operação Primatas. “Micos-leões: Quanto avançamos e o que falta para salvá-los da Extinção” https://youtu.be/4rPnDclzzNE
IV Videojornada Operação Primatas. “Saguis-da-serra - Invadidos por seus Parentes. https://youtu.be/FOXVhDOv3O4”
</t>
    </r>
  </si>
  <si>
    <r>
      <t xml:space="preserve">1. Um estudo foi realizado pela Larissa V. Ávila (Bolsista Pibic/ICMBio) a fim de investigar, por meio de questionários on-line, a valoração dos saguis híbridos e invasores por parte da comunidade que frequenta o Campus da UFV. Este trabalho intitulado “Manejo Experimental de Saguis Invasores: da Esterilização dos Animais à Valoração Humana” foi apresentado no XII Seminário de Pesquisa e XIII Encontro de Iniciação Científica do ICMBio; https://youtu.be/My8pJaRyc5I. Um novo ciclo do PIBIC já está em andamento com à educação ambiental, agora que se conhece o perfil da comunidade.
2. </t>
    </r>
    <r>
      <rPr>
        <sz val="14"/>
        <rFont val="Calibri"/>
        <family val="2"/>
        <scheme val="minor"/>
      </rPr>
      <t>O Muriqui Instituto de Biodiversidade (MIB) vem desenvolvendo estratégias de uso da ciência cidadã na região de Manhuaçu, Caratinga, Araponga e Lima Duarte, cujo projeto coordenado pelo biólogo Marcello Nery, visa consolidar uma rede de contatos de parceiros, denominada de "Teia do Macaco", voltada para detecção de muriquis isolados nessas regiões. 
3. Em São Francisco Xavier, SP, a UFV, a UW-Madison, FF, Rede Regenera, ICMBio, junto com a prefeitura de São José dos Campos e o MIB (Muriqui Insituto de Biodiversidade), iniciaram um estudo completo sobre a ocorrência de primatas nas áreas protegidas do município de SJC, incluindo ações de educação ambiental e ciência cidadã.</t>
    </r>
    <r>
      <rPr>
        <sz val="14"/>
        <color rgb="FF000000"/>
        <rFont val="Calibri"/>
        <family val="2"/>
        <scheme val="minor"/>
      </rPr>
      <t xml:space="preserve">
4. Foram realizadas diversas oficinas virtuais de divulgação da plataforma CISS e o SISS-Geo para diversos estados do Brasil. Durante as mesmas, além do processo de divulgação também buscou-se articular treinamento envolvendo diferentes instituições em diversos estados do Brasil. Assim forma realizados treinamentos para uso e multiplicadores do uso do SISS-Geo nos estados de GO, DF, MS, MG, SP, BA, RN, PI e AL. Outros estão em andamento, planejados para execução ainda em 2021 (MA, MS). </t>
    </r>
  </si>
  <si>
    <r>
      <rPr>
        <i/>
        <sz val="14"/>
        <rFont val="Calibri"/>
        <family val="2"/>
        <scheme val="minor"/>
      </rPr>
      <t xml:space="preserve">Bradypus torquatus
</t>
    </r>
    <r>
      <rPr>
        <sz val="14"/>
        <rFont val="Calibri"/>
        <family val="2"/>
        <scheme val="minor"/>
      </rPr>
      <t>1.</t>
    </r>
    <r>
      <rPr>
        <i/>
        <sz val="14"/>
        <rFont val="Calibri"/>
        <family val="2"/>
        <scheme val="minor"/>
      </rPr>
      <t xml:space="preserve"> </t>
    </r>
    <r>
      <rPr>
        <sz val="14"/>
        <rFont val="Calibri"/>
        <family val="2"/>
        <scheme val="minor"/>
      </rPr>
      <t xml:space="preserve">Duas dissertações de mestrado concluídas;
2. um artigo publicado
</t>
    </r>
    <r>
      <rPr>
        <i/>
        <sz val="14"/>
        <rFont val="Calibri"/>
        <family val="2"/>
        <scheme val="minor"/>
      </rPr>
      <t xml:space="preserve">Callithrix aurita
</t>
    </r>
    <r>
      <rPr>
        <sz val="14"/>
        <rFont val="Calibri"/>
        <family val="2"/>
        <scheme val="minor"/>
      </rPr>
      <t>1</t>
    </r>
    <r>
      <rPr>
        <i/>
        <sz val="14"/>
        <rFont val="Calibri"/>
        <family val="2"/>
        <scheme val="minor"/>
      </rPr>
      <t xml:space="preserve">. </t>
    </r>
    <r>
      <rPr>
        <sz val="14"/>
        <rFont val="Calibri"/>
        <family val="2"/>
        <scheme val="minor"/>
      </rPr>
      <t xml:space="preserve">Duas dissertações de mestrado concluídas;
</t>
    </r>
    <r>
      <rPr>
        <i/>
        <sz val="14"/>
        <rFont val="Calibri"/>
        <family val="2"/>
        <scheme val="minor"/>
      </rPr>
      <t>Callithrix flaviceps</t>
    </r>
    <r>
      <rPr>
        <sz val="14"/>
        <rFont val="Calibri"/>
        <family val="2"/>
        <scheme val="minor"/>
      </rPr>
      <t xml:space="preserve">
1. Uma dissertação de mestrado concluída.
</t>
    </r>
    <r>
      <rPr>
        <i/>
        <sz val="14"/>
        <rFont val="Calibri"/>
        <family val="2"/>
        <scheme val="minor"/>
      </rPr>
      <t xml:space="preserve">Brachyteles arachnoides
</t>
    </r>
    <r>
      <rPr>
        <sz val="14"/>
        <rFont val="Calibri"/>
        <family val="2"/>
        <scheme val="minor"/>
      </rPr>
      <t xml:space="preserve">1. Um artigo publicado
</t>
    </r>
    <r>
      <rPr>
        <i/>
        <sz val="14"/>
        <rFont val="Calibri"/>
        <family val="2"/>
        <scheme val="minor"/>
      </rPr>
      <t>Leontopithecus rosalia</t>
    </r>
    <r>
      <rPr>
        <sz val="14"/>
        <rFont val="Calibri"/>
        <family val="2"/>
        <scheme val="minor"/>
      </rPr>
      <t xml:space="preserve">
1.  Projeto PIBIC/ICMBio concluído</t>
    </r>
    <r>
      <rPr>
        <i/>
        <sz val="14"/>
        <rFont val="Calibri"/>
        <family val="2"/>
        <scheme val="minor"/>
      </rPr>
      <t xml:space="preserve">
Leontopithecus caissara</t>
    </r>
    <r>
      <rPr>
        <sz val="14"/>
        <rFont val="Calibri"/>
        <family val="2"/>
        <scheme val="minor"/>
      </rPr>
      <t xml:space="preserve">
1. Projeto PIBIC "Uso de armadilhas fotográficas para atualização da situação das populações do mico-leão-da-cara-preta (</t>
    </r>
    <r>
      <rPr>
        <i/>
        <sz val="14"/>
        <rFont val="Calibri"/>
        <family val="2"/>
        <scheme val="minor"/>
      </rPr>
      <t>Leontopithecus caissara</t>
    </r>
    <r>
      <rPr>
        <sz val="14"/>
        <rFont val="Calibri"/>
        <family val="2"/>
        <scheme val="minor"/>
      </rPr>
      <t>) em duas unidades de conservação de proteção integral": entre agosto/21 e julho/22, foram instaladas cameras traps em 14 grids (300ha/GRID) na área de ocorrência do Mico-leão-de-cara-preta (</t>
    </r>
    <r>
      <rPr>
        <i/>
        <sz val="14"/>
        <rFont val="Calibri"/>
        <family val="2"/>
        <scheme val="minor"/>
      </rPr>
      <t>Leontopithecus caissara</t>
    </r>
    <r>
      <rPr>
        <sz val="14"/>
        <rFont val="Calibri"/>
        <family val="2"/>
        <scheme val="minor"/>
      </rPr>
      <t xml:space="preserve">). Nove quadrantes no Parque Estadual Cananeia Lagamar (PECL) e em cinco quadrantes no PARNA Superagui. Foi detectada apenas um grupo por meio das cameras traps no PECL. Também foram identificados grupos de MLCP por meio de visualizações, tanto no PELC, quanto no PARNA Superagui. Os resultados serão apresentados no XIII Seminário de Pesquisa e XIV Encontro de Iniciação Científica do ICMBio, novembro de 2022. O projeto terá uma fase 2 por mais um ano, realizada pela bolsista Catarina Salvi.
2. O estado de SP aprovou (via CONSEMA) um edital para financiamento (cerca de R$1 milhão) de ações para a conservação de L. caissara, sobretudo dentro Parque Estadual Lagamar de Cananeia (SP), tendo dentre os objetivos a atualização do status populacional e ações de educação ambiental; deve ser lançado este ano.
</t>
    </r>
    <r>
      <rPr>
        <i/>
        <sz val="14"/>
        <rFont val="Calibri"/>
        <family val="2"/>
        <scheme val="minor"/>
      </rPr>
      <t xml:space="preserve">Leontopithecus chrysopygus 
</t>
    </r>
    <r>
      <rPr>
        <sz val="14"/>
        <rFont val="Calibri"/>
        <family val="2"/>
        <scheme val="minor"/>
      </rPr>
      <t xml:space="preserve">1. Tese de doutorado concluída
</t>
    </r>
    <r>
      <rPr>
        <i/>
        <sz val="14"/>
        <rFont val="Calibri"/>
        <family val="2"/>
        <scheme val="minor"/>
      </rPr>
      <t xml:space="preserve">Alouatta guariba
</t>
    </r>
    <r>
      <rPr>
        <sz val="14"/>
        <rFont val="Calibri"/>
        <family val="2"/>
        <scheme val="minor"/>
      </rPr>
      <t>1</t>
    </r>
    <r>
      <rPr>
        <i/>
        <sz val="14"/>
        <rFont val="Calibri"/>
        <family val="2"/>
        <scheme val="minor"/>
      </rPr>
      <t xml:space="preserve">. </t>
    </r>
    <r>
      <rPr>
        <sz val="14"/>
        <rFont val="Calibri"/>
        <family val="2"/>
        <scheme val="minor"/>
      </rPr>
      <t xml:space="preserve">Projeto de mestrado iniciado: " Influência da paisagem na ocorrência de </t>
    </r>
    <r>
      <rPr>
        <i/>
        <sz val="14"/>
        <rFont val="Calibri"/>
        <family val="2"/>
        <scheme val="minor"/>
      </rPr>
      <t>Alouatta guariba clamitans</t>
    </r>
    <r>
      <rPr>
        <sz val="14"/>
        <rFont val="Calibri"/>
        <family val="2"/>
        <scheme val="minor"/>
      </rPr>
      <t xml:space="preserve"> (Cabrera, 1940) em fragmentos urbanos na Serra Gaúcha. O estudo está sendo desenvolvido pelo aluno Fábio Moura da Costa no PPG Sistemática e Conservação da Diversidade Biológica (SEMA RS/UERGS) sob orientação de Márcia Jardim e coorientação de Vanessa Fortes. O estudo pretende identificar a influência da paisagem na ocorrência de </t>
    </r>
    <r>
      <rPr>
        <i/>
        <sz val="14"/>
        <rFont val="Calibri"/>
        <family val="2"/>
        <scheme val="minor"/>
      </rPr>
      <t>Alouatta guariba clamitans</t>
    </r>
    <r>
      <rPr>
        <sz val="14"/>
        <rFont val="Calibri"/>
        <family val="2"/>
        <scheme val="minor"/>
      </rPr>
      <t xml:space="preserve"> (Cabrera, 1940), a partir de análises espaciais e temporais de fragmentos de Floresta Ombrófila Mista inserida em gradiente urbano no município de Caxias do Sul.
2.  Realizadas algumas aproximações e prospecção em áreas particulares com reserva legal nos múnicípios de Campinas e Morungaba, Estado de São Paulo.
3. Três projetos foram executados sob a orientação da Prof. Dra Zelinda Hirano: Ana Clara Mondini - "Situação Atual da Ocorrência e Distribuição dos Primatas de Santa Catarina"; Victor Bongiono Nadal - "Censo e área de ocupação de bugios ruivos (Alouatta guariba clamitans CABRERA 1940) pré e pós surto de febre amarela evidenciada no ano de 2019 no Morro Geisler, Indaial, Santa Catarina."; Joao Lucas de Souza Rayol - " Estudo comportamental da população de bugio (Alouatta guariba clamitans) no Morro Geisler após surto de febre amarela.
4. Um projeto foi escrito e submetido para fomento "Levantamento da Fauna Primatológica no Parque Nacional da Serra do Itajaí" Se aprovado, será subsidiado pela Eletrosul por meio de recursos para aplicação em UC.
5. Em andamento o Programa de Monitoramento da Biodiversidade na UCs Paulistas (FF-SP). Objetivo do programa é ampliar o conhecimento sobre a fauna presente nas UCs a fim de subsidiar o planejamento e gestão, facilitando a tomada de decisões, proposição de políticas públicas e realização de ações educativas para a proteção das espécies. Dessa forma, contribuindo para avaliação da efetividade das UCs para a proteção e conservação das espécies, bem como manejo de espécies exóticas. Estão inclusas, no projeto, 18 UCs paulista. O monitoramento já foi iniciado em 9 dessas UCs, e as outras 9 estão em fase de preparação. Para as áreas em que o projeto foi iniciado, foram coletados dados para os seguintes táxons:  Estação Ecológica Bananal (Brachyteles arachnoides; Sapajus sp.); Estação Ecológia Caetetus (Alouatta guariba, Leontopithecus chrysopygus, Sapajus sp.); Estação Ecológia Itapeti (Callithrix aurita)
Estação Ecológica Jataí (Callicebus personatus); Estação Ecológica Jureia-Itatins (Brachyteles arachnoides, Sapajus sp.); Parque Estadual Campos do Jordão (Callicebus sp. e Sapajus nigritus); Parque Estadual Cantareira (Callithrix sp.); Parque Estadual Carlos Botelho (Alouatta sp., Brachyteles arachnoides, Sapajus nigritus); Parque Estadual Morro do Diabo (Leontopithecus chrysopygus, Sapajus sp.); 
Parque Estadual Serra do Mar - Núcleo Cunha (Sapajus sp.); Parque Estadual Serra do Mar - Núcleo Curucutu (Sapajus sp.); Parque Estadual Serra do Mar - Núcleo Itutinga-Pilões (Alouatta sp., Sapajus sp.).</t>
    </r>
  </si>
  <si>
    <r>
      <t>1. MUREB, L. S. Efeitos da diversidade florística sobre a dieta da preguiça-de-coleira (</t>
    </r>
    <r>
      <rPr>
        <b/>
        <sz val="14"/>
        <color theme="1"/>
        <rFont val="Calibri"/>
        <family val="2"/>
        <scheme val="minor"/>
      </rPr>
      <t>Bradypus torquatus</t>
    </r>
    <r>
      <rPr>
        <sz val="14"/>
        <color theme="1"/>
        <rFont val="Calibri"/>
        <family val="2"/>
        <scheme val="minor"/>
      </rPr>
      <t xml:space="preserve"> Illiger, 1811). 2022. </t>
    </r>
    <r>
      <rPr>
        <b/>
        <sz val="14"/>
        <color theme="1"/>
        <rFont val="Calibri"/>
        <family val="2"/>
        <scheme val="minor"/>
      </rPr>
      <t>Dissertação de Mestrado</t>
    </r>
    <r>
      <rPr>
        <sz val="14"/>
        <color theme="1"/>
        <rFont val="Calibri"/>
        <family val="2"/>
        <scheme val="minor"/>
      </rPr>
      <t xml:space="preserve"> (Programa de Pós-Graduação em Ecologia e Conservação da Biodiversidade) – Universidade Estadual de Santa Cruz, Ilhéus-BA, 2022;
2. </t>
    </r>
    <r>
      <rPr>
        <b/>
        <sz val="14"/>
        <color theme="1"/>
        <rFont val="Calibri"/>
        <family val="2"/>
        <scheme val="minor"/>
      </rPr>
      <t>Dissertação de mestrado</t>
    </r>
    <r>
      <rPr>
        <sz val="14"/>
        <color theme="1"/>
        <rFont val="Calibri"/>
        <family val="2"/>
        <scheme val="minor"/>
      </rPr>
      <t xml:space="preserve"> concluída - (Silvério, L. B., Programa de Pós-Graduação em Biologia Animal/UFV, sob orientação do Dr. Fabiano Rodrigues de Melo): “Influência do uso e ocupação do hábitat sobre a presença de </t>
    </r>
    <r>
      <rPr>
        <b/>
        <sz val="14"/>
        <color theme="1"/>
        <rFont val="Calibri"/>
        <family val="2"/>
        <scheme val="minor"/>
      </rPr>
      <t>Callithrix aurita</t>
    </r>
    <r>
      <rPr>
        <sz val="14"/>
        <color theme="1"/>
        <rFont val="Calibri"/>
        <family val="2"/>
        <scheme val="minor"/>
      </rPr>
      <t xml:space="preserve"> (É. Geoffroy Saint-Hilaire, 1812) (Primates: Callitrichidae) em fragmentos de Mata Atlântica na região de Guidoval - MG”, março/2022.
3. </t>
    </r>
    <r>
      <rPr>
        <b/>
        <sz val="14"/>
        <color theme="1"/>
        <rFont val="Calibri"/>
        <family val="2"/>
        <scheme val="minor"/>
      </rPr>
      <t>Dissertação de mestrado</t>
    </r>
    <r>
      <rPr>
        <sz val="14"/>
        <color theme="1"/>
        <rFont val="Calibri"/>
        <family val="2"/>
        <scheme val="minor"/>
      </rPr>
      <t xml:space="preserve"> concluída - (do Carmo, S. T., Programa de Pós-Graduação em Biologia Animal/UFV, sob orientação do Dr. Fabiano Rodrigues de Melo): “Probabilidade de ocupação e detecção do sagui-da-serra (</t>
    </r>
    <r>
      <rPr>
        <b/>
        <sz val="14"/>
        <color theme="1"/>
        <rFont val="Calibri"/>
        <family val="2"/>
        <scheme val="minor"/>
      </rPr>
      <t>Callithrix flaviceps</t>
    </r>
    <r>
      <rPr>
        <sz val="14"/>
        <color theme="1"/>
        <rFont val="Calibri"/>
        <family val="2"/>
        <scheme val="minor"/>
      </rPr>
      <t xml:space="preserve"> Thomas, 1903) na RPPN Fazenda Macedônia e em fragmentos de Mata Atlântica no seu entorno, Ipaba, MG", maio/2022.
4. </t>
    </r>
    <r>
      <rPr>
        <b/>
        <sz val="14"/>
        <color theme="1"/>
        <rFont val="Calibri"/>
        <family val="2"/>
        <scheme val="minor"/>
      </rPr>
      <t>Dissertação de mestrado</t>
    </r>
    <r>
      <rPr>
        <sz val="14"/>
        <color theme="1"/>
        <rFont val="Calibri"/>
        <family val="2"/>
        <scheme val="minor"/>
      </rPr>
      <t xml:space="preserve"> concluída - (Lopes, G. S., Programa de Pós-Graduação em Ecologia e Conservação da Biodiversidade (PPGECB-UESC), sob orientação da Dra. Camila Cassano): “Efeitos das condições climáticas sobre o comportamento e detectabilidade da preguiça-de-coleira (</t>
    </r>
    <r>
      <rPr>
        <b/>
        <sz val="14"/>
        <color theme="1"/>
        <rFont val="Calibri"/>
        <family val="2"/>
        <scheme val="minor"/>
      </rPr>
      <t>Bradypus torquatus</t>
    </r>
    <r>
      <rPr>
        <sz val="14"/>
        <color theme="1"/>
        <rFont val="Calibri"/>
        <family val="2"/>
        <scheme val="minor"/>
      </rPr>
      <t xml:space="preserve">).”, 2022: LOPES, G. S. Efeitos das condições climáticas sobre o comportamento e detectabilidade da preguiça-de-coleira (Bradypus torquatus). 2022. Dissertação de Mestrado (Programa de Pós-Graduação em Ecologia e Conservação da Biodiversidade) – Universidade Estadual de Santa Cruz, Ilhéus-BA, 2022;
5. </t>
    </r>
    <r>
      <rPr>
        <b/>
        <sz val="14"/>
        <color theme="1"/>
        <rFont val="Calibri"/>
        <family val="2"/>
        <scheme val="minor"/>
      </rPr>
      <t xml:space="preserve"> Dissertação de mestrado</t>
    </r>
    <r>
      <rPr>
        <sz val="14"/>
        <color theme="1"/>
        <rFont val="Calibri"/>
        <family val="2"/>
        <scheme val="minor"/>
      </rPr>
      <t xml:space="preserve"> concluída - (Neto, V. P. S., Mestrado em Ciência Florestal, sob orientação do Prof. Alexandre Simões Lorenzon e coorientação do Dr. Fabiano Rodrigues de Melo): “Geotecnologia como ferramenta de análise para a conservação de </t>
    </r>
    <r>
      <rPr>
        <b/>
        <sz val="14"/>
        <color theme="1"/>
        <rFont val="Calibri"/>
        <family val="2"/>
        <scheme val="minor"/>
      </rPr>
      <t>Callithrix aurita</t>
    </r>
    <r>
      <rPr>
        <sz val="14"/>
        <color theme="1"/>
        <rFont val="Calibri"/>
        <family val="2"/>
        <scheme val="minor"/>
      </rPr>
      <t xml:space="preserve"> (É. Geoffroy Saint-Hilaire, 1812), agosto/2022.
6. Publicado o</t>
    </r>
    <r>
      <rPr>
        <b/>
        <sz val="14"/>
        <color theme="1"/>
        <rFont val="Calibri"/>
        <family val="2"/>
        <scheme val="minor"/>
      </rPr>
      <t xml:space="preserve"> artigo </t>
    </r>
    <r>
      <rPr>
        <sz val="14"/>
        <color theme="1"/>
        <rFont val="Calibri"/>
        <family val="2"/>
        <scheme val="minor"/>
      </rPr>
      <t>sobre a nova população de Muriqui-do-sul (</t>
    </r>
    <r>
      <rPr>
        <b/>
        <sz val="14"/>
        <color theme="1"/>
        <rFont val="Calibri"/>
        <family val="2"/>
        <scheme val="minor"/>
      </rPr>
      <t>Brachyteles arachnoides</t>
    </r>
    <r>
      <rPr>
        <sz val="14"/>
        <color theme="1"/>
        <rFont val="Calibri"/>
        <family val="2"/>
        <scheme val="minor"/>
      </rPr>
      <t xml:space="preserve">) no estado do Paraná (Hack et al., 2022): HACK, R. O. E. et al. Discovery of New Populations of Southern Muriquis (Brachyteles arachnoides) in Paraná, Brazil, and Implications for the Species’ Conservation. Primate Conservation, n. 36, p. 1-7, 2022;
7.  Finalizado o </t>
    </r>
    <r>
      <rPr>
        <b/>
        <sz val="14"/>
        <color theme="1"/>
        <rFont val="Calibri"/>
        <family val="2"/>
        <scheme val="minor"/>
      </rPr>
      <t>projeto PIBIC-ICMBio</t>
    </r>
    <r>
      <rPr>
        <sz val="14"/>
        <color theme="1"/>
        <rFont val="Calibri"/>
        <family val="2"/>
        <scheme val="minor"/>
      </rPr>
      <t xml:space="preserve"> (Ciclo 2021-2022) de Faria L. R. P., orientada por Jorge Luiz/NGI-ICMBio-Teresópólis, com o título “Estado de Conservação do Mico-leão-dourado no Oeste do Mosaico Central Fluminense”. O projeto teve como objetivo delimitar a extensão de ocorrência (EOO) da população de </t>
    </r>
    <r>
      <rPr>
        <b/>
        <sz val="14"/>
        <color theme="1"/>
        <rFont val="Calibri"/>
        <family val="2"/>
        <scheme val="minor"/>
      </rPr>
      <t>L. rosalia</t>
    </r>
    <r>
      <rPr>
        <sz val="14"/>
        <color theme="1"/>
        <rFont val="Calibri"/>
        <family val="2"/>
        <scheme val="minor"/>
      </rPr>
      <t xml:space="preserve"> no oeste do MCF e realizar a estimativa populacional de L. rosalia nesta região.
8. Finalizado 1</t>
    </r>
    <r>
      <rPr>
        <vertAlign val="superscript"/>
        <sz val="14"/>
        <color theme="1"/>
        <rFont val="Calibri"/>
        <family val="2"/>
        <scheme val="minor"/>
      </rPr>
      <t>a</t>
    </r>
    <r>
      <rPr>
        <sz val="14"/>
        <color theme="1"/>
        <rFont val="Calibri"/>
        <family val="2"/>
        <scheme val="minor"/>
      </rPr>
      <t xml:space="preserve"> fase do projeto </t>
    </r>
    <r>
      <rPr>
        <b/>
        <sz val="14"/>
        <color theme="1"/>
        <rFont val="Calibri"/>
        <family val="2"/>
        <scheme val="minor"/>
      </rPr>
      <t>PIBIC-ICMBio</t>
    </r>
    <r>
      <rPr>
        <sz val="14"/>
        <color theme="1"/>
        <rFont val="Calibri"/>
        <family val="2"/>
        <scheme val="minor"/>
      </rPr>
      <t xml:space="preserve"> (Ciclo 2021-2022) de Wellinton Souza, orientado por Mônica Montenegro (ICMBio/CPB) com coorientação de Elenise Sipinski e Roberta Boss (SPVS), com o título "Uso de armadilhas fotográficas para atualização da situação das populações do mico-leão-da-cara-preta (</t>
    </r>
    <r>
      <rPr>
        <b/>
        <sz val="14"/>
        <color theme="1"/>
        <rFont val="Calibri"/>
        <family val="2"/>
        <scheme val="minor"/>
      </rPr>
      <t>Leontopithecus caissara</t>
    </r>
    <r>
      <rPr>
        <sz val="14"/>
        <color theme="1"/>
        <rFont val="Calibri"/>
        <family val="2"/>
        <scheme val="minor"/>
      </rPr>
      <t xml:space="preserve">) em duas unidades de conservação de proteção integral", com o objetivo de registrar a presença e obter dados (sexo, faixa etária, tamanho do grupo, etc.) de grupos de </t>
    </r>
    <r>
      <rPr>
        <i/>
        <sz val="14"/>
        <color theme="1"/>
        <rFont val="Calibri"/>
        <family val="2"/>
        <scheme val="minor"/>
      </rPr>
      <t>L. caissara</t>
    </r>
    <r>
      <rPr>
        <sz val="14"/>
        <color theme="1"/>
        <rFont val="Calibri"/>
        <family val="2"/>
        <scheme val="minor"/>
      </rPr>
      <t xml:space="preserve">, com o uso de armadilhas fotográficas no PARNA Superagui e no Parque Estadual Lagamar de Cananéia.
9. Publicado </t>
    </r>
    <r>
      <rPr>
        <b/>
        <sz val="14"/>
        <color theme="1"/>
        <rFont val="Calibri"/>
        <family val="2"/>
        <scheme val="minor"/>
      </rPr>
      <t>artigo científico</t>
    </r>
    <r>
      <rPr>
        <sz val="14"/>
        <color theme="1"/>
        <rFont val="Calibri"/>
        <family val="2"/>
        <scheme val="minor"/>
      </rPr>
      <t xml:space="preserve"> sobre dieta e ecologia alimentar da </t>
    </r>
    <r>
      <rPr>
        <b/>
        <sz val="14"/>
        <color theme="1"/>
        <rFont val="Calibri"/>
        <family val="2"/>
        <scheme val="minor"/>
      </rPr>
      <t>preguiça-de-coleira</t>
    </r>
    <r>
      <rPr>
        <sz val="14"/>
        <color theme="1"/>
        <rFont val="Calibri"/>
        <family val="2"/>
        <scheme val="minor"/>
      </rPr>
      <t xml:space="preserve"> no sul da Bahia e revisão sobre sua dieta nas demais regiões da distribuição da espécie (Giné et al. 2022): GINÉ, G.A.F; MUREB, L.S. ; CASSANO, C. R. Feeding ecology of the maned sloth (Bradypus torquatus): Understanding diet composition and preferences, and prospects for future studies. AUSTRAL ECOLOGY, v. 47, p. 1124-1135, 2022. https://doi.org/10.1111/aec.13204;
10. </t>
    </r>
    <r>
      <rPr>
        <b/>
        <sz val="14"/>
        <color theme="1"/>
        <rFont val="Calibri"/>
        <family val="2"/>
        <scheme val="minor"/>
      </rPr>
      <t>Relatório finais e monografia</t>
    </r>
    <r>
      <rPr>
        <sz val="14"/>
        <color theme="1"/>
        <rFont val="Calibri"/>
        <family val="2"/>
        <scheme val="minor"/>
      </rPr>
      <t xml:space="preserve"> (NADAL, V. B. Censo e área de ocupação de bugios ruivos (</t>
    </r>
    <r>
      <rPr>
        <b/>
        <sz val="14"/>
        <color theme="1"/>
        <rFont val="Calibri"/>
        <family val="2"/>
        <scheme val="minor"/>
      </rPr>
      <t>Alouatta guariba clamitans</t>
    </r>
    <r>
      <rPr>
        <sz val="14"/>
        <color theme="1"/>
        <rFont val="Calibri"/>
        <family val="2"/>
        <scheme val="minor"/>
      </rPr>
      <t xml:space="preserve"> CABRERA 1940) pré e pós surto de febre amarela evidenciada no ano de 2019 no morro Geisler, Indaial, Santa Catarina. 2021. Monografia (Curso de Ciências Biológicas) - Universidade Regional de Blumenau, Blumenau – SC, 61 p. 2021);
11.</t>
    </r>
    <r>
      <rPr>
        <b/>
        <sz val="14"/>
        <color theme="1"/>
        <rFont val="Calibri"/>
        <family val="2"/>
        <scheme val="minor"/>
      </rPr>
      <t>Tese de doutorado</t>
    </r>
    <r>
      <rPr>
        <sz val="14"/>
        <color theme="1"/>
        <rFont val="Calibri"/>
        <family val="2"/>
        <scheme val="minor"/>
      </rPr>
      <t xml:space="preserve"> concluída: Rezende, G.C. "Uso do habitat, padrões de movimento e gasto energético de micos-leões-pretos (</t>
    </r>
    <r>
      <rPr>
        <i/>
        <sz val="14"/>
        <color theme="1"/>
        <rFont val="Calibri"/>
        <family val="2"/>
        <scheme val="minor"/>
      </rPr>
      <t>Leontopithecus chrysopygus</t>
    </r>
    <r>
      <rPr>
        <sz val="14"/>
        <color theme="1"/>
        <rFont val="Calibri"/>
        <family val="2"/>
        <scheme val="minor"/>
      </rPr>
      <t xml:space="preserve">)" (Programa de Pós-Graduação em Ecologia, Evolução e Biodiversidade (UNESP-RC), sob orientação da Dra. Laurence Culot)
12. Planilha da Fundação Florestal de São Paulo, com os resultados do Programa de Monitoramento.
</t>
    </r>
  </si>
  <si>
    <r>
      <t xml:space="preserve">1. O LACTEC está desenvolvendo um projeto de restauração no Parque Nacional de Guaricana, Serra do Mar paranaense, onde ocorrem o </t>
    </r>
    <r>
      <rPr>
        <i/>
        <sz val="14"/>
        <color theme="1"/>
        <rFont val="Calibri"/>
        <family val="2"/>
        <scheme val="minor"/>
      </rPr>
      <t>Alouatta guariba</t>
    </r>
    <r>
      <rPr>
        <sz val="14"/>
        <color theme="1"/>
        <rFont val="Calibri"/>
        <family val="2"/>
        <scheme val="minor"/>
      </rPr>
      <t xml:space="preserve"> e </t>
    </r>
    <r>
      <rPr>
        <i/>
        <sz val="14"/>
        <color theme="1"/>
        <rFont val="Calibri"/>
        <family val="2"/>
        <scheme val="minor"/>
      </rPr>
      <t>Sapajus nigritus</t>
    </r>
    <r>
      <rPr>
        <sz val="14"/>
        <color theme="1"/>
        <rFont val="Calibri"/>
        <family val="2"/>
        <scheme val="minor"/>
      </rPr>
      <t xml:space="preserve">. O projeto foi iniciado este ano e tem o objetivo de restaurar uma área de 100 hectares de Floresta Atlântica.
2. Conforme informado na 3ª monitoria, está em andamento o projeto de restauração dentro do Parque Estadual Ponta da Tulha (dentro da área de distribuição de </t>
    </r>
    <r>
      <rPr>
        <i/>
        <sz val="14"/>
        <color theme="1"/>
        <rFont val="Calibri"/>
        <family val="2"/>
        <scheme val="minor"/>
      </rPr>
      <t>Callicebus melanochir</t>
    </r>
    <r>
      <rPr>
        <sz val="14"/>
        <color theme="1"/>
        <rFont val="Calibri"/>
        <family val="2"/>
        <scheme val="minor"/>
      </rPr>
      <t>,</t>
    </r>
    <r>
      <rPr>
        <i/>
        <sz val="14"/>
        <color theme="1"/>
        <rFont val="Calibri"/>
        <family val="2"/>
        <scheme val="minor"/>
      </rPr>
      <t xml:space="preserve"> Leontopithecus chrysomelas</t>
    </r>
    <r>
      <rPr>
        <sz val="14"/>
        <color theme="1"/>
        <rFont val="Calibri"/>
        <family val="2"/>
        <scheme val="minor"/>
      </rPr>
      <t xml:space="preserve">, </t>
    </r>
    <r>
      <rPr>
        <i/>
        <sz val="14"/>
        <color theme="1"/>
        <rFont val="Calibri"/>
        <family val="2"/>
        <scheme val="minor"/>
      </rPr>
      <t>Bradypus torquatus</t>
    </r>
    <r>
      <rPr>
        <sz val="14"/>
        <color theme="1"/>
        <rFont val="Calibri"/>
        <family val="2"/>
        <scheme val="minor"/>
      </rPr>
      <t xml:space="preserve">), referente a plantio compensatório implementado pelo DNIT. 223,96 hectares conforme ACT firmado com o INEMA (processo SEI 046.2780.2020.0011748-59) e foi dividido em lotes. Desde meados de 2021 está sendo implementado o plantio no lote 1, que contempla 41,43 ha. 
3. Associação Mico-Leão-Dourado captou recursos para adquirir uma propriedade na região de Patis (Silva Jardim/RJ) para conexão de blocos de floresta (Unidades de Manejo de Metapopulações) que unirão populações de </t>
    </r>
    <r>
      <rPr>
        <i/>
        <sz val="14"/>
        <color theme="1"/>
        <rFont val="Calibri"/>
        <family val="2"/>
        <scheme val="minor"/>
      </rPr>
      <t>Leontopithecus rosalia</t>
    </r>
    <r>
      <rPr>
        <sz val="14"/>
        <color theme="1"/>
        <rFont val="Calibri"/>
        <family val="2"/>
        <scheme val="minor"/>
      </rPr>
      <t xml:space="preserve"> hoje desconectadas. Restauração de pouco mais de 100 ha a ser executada entre 2022 e 2023.
4. </t>
    </r>
    <r>
      <rPr>
        <i/>
        <sz val="14"/>
        <color theme="1"/>
        <rFont val="Calibri"/>
        <family val="2"/>
        <scheme val="minor"/>
      </rPr>
      <t>L. chrysopygus, Alouatta guariba e Sapajus nigritus</t>
    </r>
    <r>
      <rPr>
        <sz val="14"/>
        <color theme="1"/>
        <rFont val="Calibri"/>
        <family val="2"/>
        <scheme val="minor"/>
      </rPr>
      <t>: mapa de corredores florestais para conectar as populações de MLP do Alto Paranapanema finalizado pelo IPÊ, parceria com a Suzano, indicando a necessidade de restaurar 12.000 ha (potencial de quadruplicar a população de micos na regiao, com pelo menos 73.000 ha de floresta contínua + a Serra de Paranapiacaba); 730 ha de corredores florestais restaurados no último ano na regiao do Pontal do Paranapanema, estabelece</t>
    </r>
    <r>
      <rPr>
        <sz val="14"/>
        <rFont val="Calibri"/>
        <family val="2"/>
        <scheme val="minor"/>
      </rPr>
      <t>ndo conexão entre 2 populaçoes isoladas de MLP + os fragmentos Santa Maria e Água Sumida da ESEC MLP (ICMBio). Mais 1750 hectares estão previstos para até final de 2023, totalizando mais de 3000 ha na região.</t>
    </r>
  </si>
  <si>
    <r>
      <t xml:space="preserve">5 projetos em andamento, conforme descrição anterior. Espécies beneficiadas: </t>
    </r>
    <r>
      <rPr>
        <i/>
        <sz val="14"/>
        <color theme="1"/>
        <rFont val="Calibri"/>
        <family val="2"/>
        <scheme val="minor"/>
      </rPr>
      <t>Alouatta guariba, Sapajus nigritus, Callicebus melanochir, Leontopithecus chrysomelas, Bradypus torquatus, Leontopithecus rosalia, L. chrysopygus</t>
    </r>
    <r>
      <rPr>
        <sz val="14"/>
        <color theme="1"/>
        <rFont val="Calibri"/>
        <family val="2"/>
        <scheme val="minor"/>
      </rPr>
      <t>.</t>
    </r>
  </si>
  <si>
    <r>
      <t xml:space="preserve">1. O projeto de Conservação dos Monos do Paraná propôs a criação do Refúgio de Vida Silvestre dos Monos de Castro, mas até hoje a UC não foi criada. Em julho/2022, foi criado um grupo de trabalho para revisar o processo, os limites e perímetro, a fim de elaborar uma nova proposta de decreto e só assim realizar a audiência pública.
2. Foram reconhecidas 04 RPPNs na Bahia, dentro da área de abrangência do PAN: No município de Esplanada, a RPPN Japurá com 534,25 ha e a RPPN Falcão com 937,32 ha, espécie beneficiada: </t>
    </r>
    <r>
      <rPr>
        <i/>
        <sz val="14"/>
        <color theme="1"/>
        <rFont val="Calibri"/>
        <family val="2"/>
        <scheme val="minor"/>
      </rPr>
      <t>Bradypus torquatus</t>
    </r>
    <r>
      <rPr>
        <sz val="14"/>
        <color theme="1"/>
        <rFont val="Calibri"/>
        <family val="2"/>
        <scheme val="minor"/>
      </rPr>
      <t xml:space="preserve">; RPPN KC, no município de Jucuruçu, espécies beneficiadas: </t>
    </r>
    <r>
      <rPr>
        <i/>
        <sz val="14"/>
        <color theme="1"/>
        <rFont val="Calibri"/>
        <family val="2"/>
        <scheme val="minor"/>
      </rPr>
      <t>Callicebus melanochir</t>
    </r>
    <r>
      <rPr>
        <sz val="14"/>
        <color theme="1"/>
        <rFont val="Calibri"/>
        <family val="2"/>
        <scheme val="minor"/>
      </rPr>
      <t>,</t>
    </r>
    <r>
      <rPr>
        <i/>
        <sz val="14"/>
        <color theme="1"/>
        <rFont val="Calibri"/>
        <family val="2"/>
        <scheme val="minor"/>
      </rPr>
      <t xml:space="preserve"> Alouatta guariba</t>
    </r>
    <r>
      <rPr>
        <sz val="14"/>
        <color theme="1"/>
        <rFont val="Calibri"/>
        <family val="2"/>
        <scheme val="minor"/>
      </rPr>
      <t xml:space="preserve">, </t>
    </r>
    <r>
      <rPr>
        <i/>
        <sz val="14"/>
        <color theme="1"/>
        <rFont val="Calibri"/>
        <family val="2"/>
        <scheme val="minor"/>
      </rPr>
      <t>Brachyteles hypoxanthus</t>
    </r>
    <r>
      <rPr>
        <sz val="14"/>
        <color theme="1"/>
        <rFont val="Calibri"/>
        <family val="2"/>
        <scheme val="minor"/>
      </rPr>
      <t xml:space="preserve">, com 26.65 ha; RPPN Aruá, no município de Mata de São João com 0,11 ha, espécie beneficiada: </t>
    </r>
    <r>
      <rPr>
        <i/>
        <sz val="14"/>
        <color theme="1"/>
        <rFont val="Calibri"/>
        <family val="2"/>
        <scheme val="minor"/>
      </rPr>
      <t>Bradypus torquatus</t>
    </r>
    <r>
      <rPr>
        <sz val="14"/>
        <color theme="1"/>
        <rFont val="Calibri"/>
        <family val="2"/>
        <scheme val="minor"/>
      </rPr>
      <t>.
3. Associação Mico-Leão-Dourado está criando RPPN com cerca de 120 ha na área de sua sede (</t>
    </r>
    <r>
      <rPr>
        <i/>
        <sz val="14"/>
        <color theme="1"/>
        <rFont val="Calibri"/>
        <family val="2"/>
        <scheme val="minor"/>
      </rPr>
      <t>Leontopithecus rosalia</t>
    </r>
    <r>
      <rPr>
        <sz val="14"/>
        <color theme="1"/>
        <rFont val="Calibri"/>
        <family val="2"/>
        <scheme val="minor"/>
      </rPr>
      <t xml:space="preserve"> e </t>
    </r>
    <r>
      <rPr>
        <i/>
        <sz val="14"/>
        <color theme="1"/>
        <rFont val="Calibri"/>
        <family val="2"/>
        <scheme val="minor"/>
      </rPr>
      <t>Bradypus torquatus</t>
    </r>
    <r>
      <rPr>
        <sz val="14"/>
        <color theme="1"/>
        <rFont val="Calibri"/>
        <family val="2"/>
        <scheme val="minor"/>
      </rPr>
      <t>), com plano de manejo já finalizado e contígua a áreas restauradas de mata atlântica e o primeiro viaduto vegetado em rodovias federais do Brasil. Será implementada em 2023.
4.</t>
    </r>
    <r>
      <rPr>
        <i/>
        <sz val="14"/>
        <color theme="1"/>
        <rFont val="Calibri"/>
        <family val="2"/>
        <scheme val="minor"/>
      </rPr>
      <t xml:space="preserve"> L. chrysopygus</t>
    </r>
    <r>
      <rPr>
        <sz val="14"/>
        <color theme="1"/>
        <rFont val="Calibri"/>
        <family val="2"/>
        <scheme val="minor"/>
      </rPr>
      <t>: proposta de criação de RVS (ou ESEC) em fragmento com populaçao de MLP no Pontal do Paranapanema nas mãos da FF/SP.</t>
    </r>
  </si>
  <si>
    <r>
      <t xml:space="preserve">1. Foi publicado o Plano de Manejo (versão preliminar - 2021) do Parque Estadual Lagamar de Cananeia (SP), onde há presença de </t>
    </r>
    <r>
      <rPr>
        <i/>
        <sz val="14"/>
        <color theme="1"/>
        <rFont val="Calibri"/>
        <family val="2"/>
        <scheme val="minor"/>
      </rPr>
      <t>Alouatta guariba clamitans</t>
    </r>
    <r>
      <rPr>
        <sz val="14"/>
        <color theme="1"/>
        <rFont val="Calibri"/>
        <family val="2"/>
        <scheme val="minor"/>
      </rPr>
      <t xml:space="preserve">, </t>
    </r>
    <r>
      <rPr>
        <i/>
        <sz val="14"/>
        <color theme="1"/>
        <rFont val="Calibri"/>
        <family val="2"/>
        <scheme val="minor"/>
      </rPr>
      <t>Leontopithecus caissara</t>
    </r>
    <r>
      <rPr>
        <sz val="14"/>
        <color theme="1"/>
        <rFont val="Calibri"/>
        <family val="2"/>
        <scheme val="minor"/>
      </rPr>
      <t xml:space="preserve">, </t>
    </r>
    <r>
      <rPr>
        <i/>
        <sz val="14"/>
        <color theme="1"/>
        <rFont val="Calibri"/>
        <family val="2"/>
        <scheme val="minor"/>
      </rPr>
      <t xml:space="preserve">Sapajus nigritus. </t>
    </r>
    <r>
      <rPr>
        <sz val="14"/>
        <color theme="1"/>
        <rFont val="Calibri"/>
        <family val="2"/>
        <scheme val="minor"/>
      </rPr>
      <t xml:space="preserve">Também foi publicado o Plano de Manejo da Área de Proteção Ambiental Serra do Itapeti (SP) (2021), onde ocorre o </t>
    </r>
    <r>
      <rPr>
        <i/>
        <sz val="14"/>
        <color theme="1"/>
        <rFont val="Calibri"/>
        <family val="2"/>
        <scheme val="minor"/>
      </rPr>
      <t>Callithrix aurita.</t>
    </r>
    <r>
      <rPr>
        <sz val="14"/>
        <color theme="1"/>
        <rFont val="Calibri"/>
        <family val="2"/>
        <scheme val="minor"/>
      </rPr>
      <t xml:space="preserve">
2. PN Superagui: Programa de Conservação da Biodiversidade do Litoral do Paraná em execução, procedente de Termo de Acordo Judicial entre Petrobrás e Ministério Público Federal. Conselho Gestor formado e se reunindo. Consultor contratado para elaboração do Plano Estratégico de Longo Prazo do Programa.
3. Projeto Território Caiçara - condicionante da Petrobrás pré-sal bacia de Santos. Cadastramento das comunidades do interior e entorno imediato do PARNA Superagui para regularização fundiária. Em fase de elaboração.
4. O estado de SP aprovou (via CONSEMA) um edital para financiamento (cerca de R$1 milhão) de ações para a conservação de </t>
    </r>
    <r>
      <rPr>
        <i/>
        <sz val="14"/>
        <color theme="1"/>
        <rFont val="Calibri"/>
        <family val="2"/>
        <scheme val="minor"/>
      </rPr>
      <t xml:space="preserve">L. caissara, </t>
    </r>
    <r>
      <rPr>
        <sz val="14"/>
        <color theme="1"/>
        <rFont val="Calibri"/>
        <family val="2"/>
        <scheme val="minor"/>
      </rPr>
      <t>sobretudo dentro Parque Estadual Lagamar de Cananeia (SP), tendo dentre os objetivos a atualização do status populacional e ações de educação ambiental; deve ser lançado este ano.</t>
    </r>
  </si>
  <si>
    <r>
      <t>1. A Iniciativa de Conservação do Mico-Leão Baiano (</t>
    </r>
    <r>
      <rPr>
        <i/>
        <sz val="14"/>
        <color theme="1"/>
        <rFont val="Calibri"/>
        <family val="2"/>
        <scheme val="minor"/>
      </rPr>
      <t>L. chrysomelas</t>
    </r>
    <r>
      <rPr>
        <sz val="14"/>
        <color theme="1"/>
        <rFont val="Calibri"/>
        <family val="2"/>
        <scheme val="minor"/>
      </rPr>
      <t>) tem como uma de suas estratégias auxiliar na regularização fundiária dentro da área de sua área de escopo, onde ocorrem</t>
    </r>
    <r>
      <rPr>
        <i/>
        <sz val="14"/>
        <color theme="1"/>
        <rFont val="Calibri"/>
        <family val="2"/>
        <scheme val="minor"/>
      </rPr>
      <t xml:space="preserve"> Leontopithecus chrysomelas; Callithrix kuhlii, Callicebus melanochi</t>
    </r>
    <r>
      <rPr>
        <sz val="14"/>
        <color theme="1"/>
        <rFont val="Calibri"/>
        <family val="2"/>
        <scheme val="minor"/>
      </rPr>
      <t xml:space="preserve">.
2. Assinada a Resolução SIMA Nº 124, de 19 de novembro de 2021, que "Dispõe sobre os procedimentos preparatórios para a ampliação do Parque Estadual Carlos Botelho (presença de </t>
    </r>
    <r>
      <rPr>
        <i/>
        <sz val="14"/>
        <color theme="1"/>
        <rFont val="Calibri"/>
        <family val="2"/>
        <scheme val="minor"/>
      </rPr>
      <t>B. arachnoides, L. chrysopygus, A. guariba, S. nigritus</t>
    </r>
    <r>
      <rPr>
        <sz val="14"/>
        <color theme="1"/>
        <rFont val="Calibri"/>
        <family val="2"/>
        <scheme val="minor"/>
      </rPr>
      <t>), no Município de Sete Barras/ SP". Apesar de não ser uma ação direta do PAN, incide sobre seus objetivos.</t>
    </r>
  </si>
  <si>
    <r>
      <t>1. Condicionantes da Anuência Prévia para Regularização e Duplicação da BR 101: Instalação de passagens de fauna adequadas a cada grupo faunístico nos trechos críticos identificados no EIA, conforme diretrizes do PRIM Infraestrutura Viárias Terrestres (ICMBio, 2018). Implantar passagens de fauna em trechos na região de Ilhéus, Uruçuca e Una onde ocorre a espécie ameaçada (</t>
    </r>
    <r>
      <rPr>
        <i/>
        <sz val="14"/>
        <color theme="1"/>
        <rFont val="Calibri"/>
        <family val="2"/>
        <scheme val="minor"/>
      </rPr>
      <t>Leontopithecus chrysomelas</t>
    </r>
    <r>
      <rPr>
        <sz val="14"/>
        <color theme="1"/>
        <rFont val="Calibri"/>
        <family val="2"/>
        <scheme val="minor"/>
      </rPr>
      <t xml:space="preserve">) e em outros trechos identificados no EIA.
2. </t>
    </r>
    <r>
      <rPr>
        <i/>
        <sz val="14"/>
        <color theme="1"/>
        <rFont val="Calibri"/>
        <family val="2"/>
        <scheme val="minor"/>
      </rPr>
      <t>B. torquatus</t>
    </r>
    <r>
      <rPr>
        <sz val="14"/>
        <color theme="1"/>
        <rFont val="Calibri"/>
        <family val="2"/>
        <scheme val="minor"/>
      </rPr>
      <t xml:space="preserve"> e </t>
    </r>
    <r>
      <rPr>
        <i/>
        <sz val="14"/>
        <color theme="1"/>
        <rFont val="Calibri"/>
        <family val="2"/>
        <scheme val="minor"/>
      </rPr>
      <t>L. chrysomelas</t>
    </r>
    <r>
      <rPr>
        <sz val="14"/>
        <color theme="1"/>
        <rFont val="Calibri"/>
        <family val="2"/>
        <scheme val="minor"/>
      </rPr>
      <t>: Foi concluído relatório do projeto intitulado "Travessia de Fauna" coordenado pelo Dr.Gastón Giné (LEAC/UESC), administrado pela ISUS e financiado pela Bahia Mineração (BAMIN), o qual identificou trechos prioritários e propôs medidas mitigatórias para minimização de atropelamentos e maximização da conectividade da paisagem em trechos das rodovias BA262 (trecho Ilhéus-Uruçuca), BA001 (Ilhéus-Serra Grande) e três outras estradas não-pavimentadas de acesso ao empreendimento Porto Sul, litoral norte de Ilhéus (estrada  entenária, Itariri e ramais de acessos internos). O projeto visou maximizar a conectividade entre as unidades de conservação da região. Resultados (uso restrito) foram entregues à financiadora para posteriores decisões.
3. Continuidade da revisão das condições estruturais das 10 pontes de dossel, instaladas para travessia de bugios-ruivos (</t>
    </r>
    <r>
      <rPr>
        <i/>
        <sz val="14"/>
        <color theme="1"/>
        <rFont val="Calibri"/>
        <family val="2"/>
        <scheme val="minor"/>
      </rPr>
      <t>Alouatta g. clamitans</t>
    </r>
    <r>
      <rPr>
        <sz val="14"/>
        <color theme="1"/>
        <rFont val="Calibri"/>
        <family val="2"/>
        <scheme val="minor"/>
      </rPr>
      <t>) no bairro Lami, Porto Alegre, RS, pela equipe do Programa Macacos Urbanos em parceria com as equipes do Museu de Ciências Naturais (SEMA/RS) e da Reserva Biológica do Lami José Lutzenberger. No período entre setembro de 2021 e maio de 2022, foram realizados reparos em duas pontes e substituição de uma ponte que estava em condições precárias por uma ponte nova. O monitoramento do uso das pontes pelos bugios e demais espécies arborícolas foi ampliado a partir de 03 de setembro de 2021, sendo instaladas armadilhas fotograficas em 07 pontes. Este estudo faz parte do projeto de mestrado: "Avaliação do uso das pontes de dossel por bugios-ruivos  (</t>
    </r>
    <r>
      <rPr>
        <i/>
        <sz val="14"/>
        <color theme="1"/>
        <rFont val="Calibri"/>
        <family val="2"/>
        <scheme val="minor"/>
      </rPr>
      <t>Alouatta g. clamitans</t>
    </r>
    <r>
      <rPr>
        <sz val="14"/>
        <color theme="1"/>
        <rFont val="Calibri"/>
        <family val="2"/>
        <scheme val="minor"/>
      </rPr>
      <t xml:space="preserve">) e de seu papel como medida mitigatória para a redução de conflitos  em áreas peri-urbanas no sul do Brasil". O estudo está sendo desenvolvido pela aluna Patrícia Dias no PPG Sistemática e Conservação da Diversidade Biológica (SEMA RS/UERGS) sob orientação de Márcia Jardim e coorientação de Fernanda Z. Teixeira. Pretende analisar a frequência de uso de pontes de dossel pelos bugios no municipio de Porto Alegre, RS, através de armadilhas fotográficas, bem como testar o uso de modelos alternativos de pontes de dossel para a espécie. Os experimentos testando três modelos em cativeiro iniciaram  em 17/05/2022. A próxima etapa será usar os mesmos modelo em testes </t>
    </r>
    <r>
      <rPr>
        <i/>
        <sz val="14"/>
        <color theme="1"/>
        <rFont val="Calibri"/>
        <family val="2"/>
        <scheme val="minor"/>
      </rPr>
      <t>in situ</t>
    </r>
    <r>
      <rPr>
        <sz val="14"/>
        <color theme="1"/>
        <rFont val="Calibri"/>
        <family val="2"/>
        <scheme val="minor"/>
      </rPr>
      <t>,</t>
    </r>
    <r>
      <rPr>
        <sz val="14"/>
        <rFont val="Calibri"/>
        <family val="2"/>
        <scheme val="minor"/>
      </rPr>
      <t xml:space="preserve"> a partir de agosto de 2022.
4. Em nov/2021 foi entregue relatório final sobre o monitoramento de pontes suspensas em Blumenau/SC. "Avaliação do uso de pontes suspensas para a passagem de fauna em Blumenau." pela equipe do Projeto Bugio, Zelinda Hirano e Julio Cesar de Souza Jr. Com estudo realizado pela equipe do Projeto Bugio, a  CELESC criou o Programa Piloto de Proteção do Bugio (</t>
    </r>
    <r>
      <rPr>
        <i/>
        <sz val="14"/>
        <rFont val="Calibri"/>
        <family val="2"/>
        <scheme val="minor"/>
      </rPr>
      <t>Alouatta</t>
    </r>
    <r>
      <rPr>
        <sz val="14"/>
        <rFont val="Calibri"/>
        <family val="2"/>
        <scheme val="minor"/>
      </rPr>
      <t xml:space="preserve"> sp.) e entregou o relatório final das atividades voltadas para mitigação do risco de acidente (traz normas técnicas para mitigação). Além disso, em 2021, a Companhia identificou 13 pontos com indícios de acidentes de Bugios com a rede elétrica, abrangendo os municípios de Blumenau, Pomerode e Jaraguá do Sul, nos quais serão realizadas novas medidas que visam a mitigação do risco de acidentes.</t>
    </r>
    <r>
      <rPr>
        <sz val="14"/>
        <color theme="1"/>
        <rFont val="Calibri"/>
        <family val="2"/>
        <scheme val="minor"/>
      </rPr>
      <t xml:space="preserve">
5. AMLD assumiu o plantio do viaduto vegetado sobre a BR101 (após litígio) e o seu monitoramento, que foram implementados em 2021. Está avaliando a efetividade da estrutura para </t>
    </r>
    <r>
      <rPr>
        <i/>
        <sz val="14"/>
        <color theme="1"/>
        <rFont val="Calibri"/>
        <family val="2"/>
        <scheme val="minor"/>
      </rPr>
      <t>L. rosalia</t>
    </r>
    <r>
      <rPr>
        <sz val="14"/>
        <color theme="1"/>
        <rFont val="Calibri"/>
        <family val="2"/>
        <scheme val="minor"/>
      </rPr>
      <t xml:space="preserve"> e </t>
    </r>
    <r>
      <rPr>
        <i/>
        <sz val="14"/>
        <color theme="1"/>
        <rFont val="Calibri"/>
        <family val="2"/>
        <scheme val="minor"/>
      </rPr>
      <t>Bradypus torquatus</t>
    </r>
    <r>
      <rPr>
        <sz val="14"/>
        <color theme="1"/>
        <rFont val="Calibri"/>
        <family val="2"/>
        <scheme val="minor"/>
      </rPr>
      <t xml:space="preserve"> e apoiando a tomada de decisão sobre uma estrutura semelhante futuramente, como previsto na licença ambiental da rodovia.
6. </t>
    </r>
    <r>
      <rPr>
        <i/>
        <sz val="14"/>
        <color theme="1"/>
        <rFont val="Calibri"/>
        <family val="2"/>
        <scheme val="minor"/>
      </rPr>
      <t>L. chrysopygus</t>
    </r>
    <r>
      <rPr>
        <sz val="14"/>
        <color theme="1"/>
        <rFont val="Calibri"/>
        <family val="2"/>
        <scheme val="minor"/>
      </rPr>
      <t xml:space="preserve">: proposta de instalação de passagens aéreas de fauna (nas áreas do corredor florestal em restauração cortadas por rodovias na regiao do Pontal do Paranapanema) em articulação com prefeituras municipais e doadores. Projeto previsto para ser implantado ainda em 2022 ou início de 2023.
7. Para Alouatta guariba clamitans, está em processo de licitação a instalação de 9 pontes de dossel no trajeto no entorno o Parque de Itapuã  (PEI),  município de Viamão, RS, como medida de mitigação do processo de licenciamento do asfaltamento da rodovia ERS118.  Para isso, houve uma articulação do Programa Macacos Urbanos, Laboratório de Primatologia PUCRS, gestora do PEI, através de Inqueríto Civil,  junto ao Ministério Público Estadual.  Outro processo no Ministério Público foi realizado com o apoio e envolvimento do Programa Macacos Urbanos no entorno do Refúgio de Vida Silvestre Banhado dos Pachecos, Viamão, solicitando a companhia de energia elétrica o isolamento da rede de baixa tensão em um condominio com registros de eletrocussões de bugios-ruivos. Foi realizada vistoria em julho de 2022 e a rede está prevista para ser substituida em final de agosto de 2022.
</t>
    </r>
  </si>
  <si>
    <r>
      <t xml:space="preserve">1. Anuência Prévia para Regularização e Duplicação da BR 101 em trechos na região de Ilhéus, Uruçuca e Una (Bahia);
2. Relatórios do Projeto Travessia de Fauna (7 relatórios; uso restrito)
3. Relatório de execução (Projeto Bugio) e Projeto Piloto de Proteção do Bugio elaborado pela CELESC/SC.
4. Manutenção de pontes e monitoramento no bairro Lami, Porto Alegre, RS, pela equipe do Programa Macacos Urbanos em parceria com as equipes do Museu de Ciências Naturais (SEMA/RS) e da Reserva Biológica do Lami José Lutzenberger
5. Plantio do viaduto vegetado sobre a BR101 no RJ pela AMLD
6. Publicado o artigo: GARCIA, F.D., CULOT, L., DE CARVALHO, R.E.W.F. et al. Functionality of two canopy bridge designs: successful trials for the endangered black lion tamarin and other arboreal species. European Journal of Wildlife Research v. 68, p. 1-20. 2022. DOI: https://doi.org/10.1007/s10344-022-01569-8 sobre o uso pontes de dossel em Guareí, SP. Nesta pesquisa, foram instalados 2 projetos de pontes de dossel: uma ponte de poste de madeira e uma ponte de corda, com o objetivo de avaliar a funcionalidade (número de espécies) de ambos os projetos, testar a preferência de projeto das e determinar se houve diferenças sazonais no uso de pontes de dossel. Estas foram continuamente monitoradas com armadilhas fotográficas durante 3 anos. Quatro das cinco espécies testadas, incluindo o mico-leão-preto (Leontopithecus chrysopygus), preferiram a ponte de madeira, a probabilidade de travessia foi maior na ponte de poste de madeira e o número de travessias, considerando ambos os projetos, foi maior durante a estação seca. 
7. Proposta articulada de instalação de passagens aéreas de fauna para </t>
    </r>
    <r>
      <rPr>
        <i/>
        <sz val="14"/>
        <rFont val="Calibri"/>
        <family val="2"/>
        <scheme val="minor"/>
      </rPr>
      <t>L. chrysopygus</t>
    </r>
    <r>
      <rPr>
        <sz val="14"/>
        <rFont val="Calibri"/>
        <family val="2"/>
        <scheme val="minor"/>
      </rPr>
      <t>, prevista para ser implantada ainda em 2022 ou início de 2023.
8. Instalação de 4 passagens de fauna (pontes suspensas) no município de Porto Seguro sobre as rodovias BA 001 (1) e em ruas municipais (3) em área urbana interligando fragmentos de floresta; uma iniciativa da Secretaria Municipal de Meio Ambiente e da Causa Animal da Prefeitura de Porto Seguro.</t>
    </r>
  </si>
  <si>
    <r>
      <t>Proposta para</t>
    </r>
    <r>
      <rPr>
        <i/>
        <sz val="14"/>
        <color theme="1"/>
        <rFont val="Calibri"/>
        <family val="2"/>
        <scheme val="minor"/>
      </rPr>
      <t xml:space="preserve"> L. chrysopygus</t>
    </r>
    <r>
      <rPr>
        <sz val="14"/>
        <color theme="1"/>
        <rFont val="Calibri"/>
        <family val="2"/>
        <scheme val="minor"/>
      </rPr>
      <t>: Pandemia de COVID atrasou as articulações, mas já há apoio da CART, ICMBio, ViaFauna, além de parte dos recursos para implantação.</t>
    </r>
  </si>
  <si>
    <r>
      <t>1. Em nov/2021 foi entregue relatório final sobre o monitoramento de pontes suspensas em Blumenau/SC. "Avaliação do uso de pontes suspensas para a passagem de fauna em Blumenau." pela equipe do Projeto Bugio, Zelinda Hirano e Julio Cesar de Souza Jr. Com estudo realizado pela equipe do Projeto Bugio, a  CELESC criou o Programa Piloto de Proteção do Bugio (</t>
    </r>
    <r>
      <rPr>
        <i/>
        <sz val="14"/>
        <rFont val="Calibri"/>
        <family val="2"/>
        <scheme val="minor"/>
      </rPr>
      <t>Alouatta</t>
    </r>
    <r>
      <rPr>
        <sz val="14"/>
        <rFont val="Calibri"/>
        <family val="2"/>
        <scheme val="minor"/>
      </rPr>
      <t xml:space="preserve"> sp.) e entregou o relatório final das atividades voltadas para mitigação do risco de acidente (com normas técnicas). Além disso, em 2021, a Companhia identificou 13 pontos com indícios de acidentes de Bugios com a rede elétrica, abrangendo os municípios de Blumenau, Pomerode e Jaraguá do Sul, nos quais serão realizadas novas medidas que visam a mitigação do risco de acidentes.</t>
    </r>
  </si>
  <si>
    <r>
      <t>Relatório de atividades - 2021 (CELESC/Programa Piloto de Proteção do Bugio -</t>
    </r>
    <r>
      <rPr>
        <i/>
        <sz val="14"/>
        <color theme="1"/>
        <rFont val="Calibri"/>
        <family val="2"/>
        <scheme val="minor"/>
      </rPr>
      <t xml:space="preserve"> Alouatta</t>
    </r>
    <r>
      <rPr>
        <sz val="14"/>
        <color theme="1"/>
        <rFont val="Calibri"/>
        <family val="2"/>
        <scheme val="minor"/>
      </rPr>
      <t xml:space="preserve"> sp.)</t>
    </r>
  </si>
  <si>
    <r>
      <t xml:space="preserve">Planejar o estabelecimento de populações </t>
    </r>
    <r>
      <rPr>
        <i/>
        <sz val="14"/>
        <color theme="1"/>
        <rFont val="Calibri"/>
        <family val="2"/>
        <scheme val="minor"/>
      </rPr>
      <t>ex situ</t>
    </r>
    <r>
      <rPr>
        <sz val="14"/>
        <color theme="1"/>
        <rFont val="Calibri"/>
        <family val="2"/>
        <scheme val="minor"/>
      </rPr>
      <t xml:space="preserve"> com base na ação 2.2.</t>
    </r>
  </si>
  <si>
    <r>
      <t xml:space="preserve">A partir do que foi indicado como resultados da ação 2.2: já existem populações </t>
    </r>
    <r>
      <rPr>
        <i/>
        <sz val="14"/>
        <color theme="1"/>
        <rFont val="Calibri"/>
        <family val="2"/>
        <scheme val="minor"/>
      </rPr>
      <t>ex situ</t>
    </r>
    <r>
      <rPr>
        <sz val="14"/>
        <color theme="1"/>
        <rFont val="Calibri"/>
        <family val="2"/>
        <scheme val="minor"/>
      </rPr>
      <t xml:space="preserve"> estabelecidas e sendo manejadas de acordo com recomendações dos </t>
    </r>
    <r>
      <rPr>
        <i/>
        <sz val="14"/>
        <color theme="1"/>
        <rFont val="Calibri"/>
        <family val="2"/>
        <scheme val="minor"/>
      </rPr>
      <t>studbook keepers</t>
    </r>
    <r>
      <rPr>
        <sz val="14"/>
        <color theme="1"/>
        <rFont val="Calibri"/>
        <family val="2"/>
        <scheme val="minor"/>
      </rPr>
      <t xml:space="preserve"> e coordenadores de manejo para </t>
    </r>
    <r>
      <rPr>
        <i/>
        <sz val="14"/>
        <color theme="1"/>
        <rFont val="Calibri"/>
        <family val="2"/>
        <scheme val="minor"/>
      </rPr>
      <t>C. aurita, L. chrysomelas, B. arachnoides (</t>
    </r>
    <r>
      <rPr>
        <sz val="14"/>
        <color theme="1"/>
        <rFont val="Calibri"/>
        <family val="2"/>
        <scheme val="minor"/>
      </rPr>
      <t xml:space="preserve">ACT ICMBio/AZAB), </t>
    </r>
    <r>
      <rPr>
        <i/>
        <sz val="14"/>
        <color theme="1"/>
        <rFont val="Calibri"/>
        <family val="2"/>
        <scheme val="minor"/>
      </rPr>
      <t>L. chrysopygus e L. rosalia</t>
    </r>
    <r>
      <rPr>
        <sz val="14"/>
        <color theme="1"/>
        <rFont val="Calibri"/>
        <family val="2"/>
        <scheme val="minor"/>
      </rPr>
      <t xml:space="preserve"> (manejo previsto em ações do PAN). Para </t>
    </r>
    <r>
      <rPr>
        <i/>
        <sz val="14"/>
        <color theme="1"/>
        <rFont val="Calibri"/>
        <family val="2"/>
        <scheme val="minor"/>
      </rPr>
      <t>L. chrysopygus</t>
    </r>
    <r>
      <rPr>
        <sz val="14"/>
        <color theme="1"/>
        <rFont val="Calibri"/>
        <family val="2"/>
        <scheme val="minor"/>
      </rPr>
      <t xml:space="preserve"> há também previsão de realização de oficina no 1° trimestre de 2023 para elaboração de programa de manejo integrado, de acordo com a IN ICMBio 05/2021 (IPÊ, ICMBio/CPB). A AMLD mostrou interesse na realização de oficina para programa nos moldes da IN, para </t>
    </r>
    <r>
      <rPr>
        <i/>
        <sz val="14"/>
        <color theme="1"/>
        <rFont val="Calibri"/>
        <family val="2"/>
        <scheme val="minor"/>
      </rPr>
      <t>L. rosalia,</t>
    </r>
    <r>
      <rPr>
        <sz val="14"/>
        <color theme="1"/>
        <rFont val="Calibri"/>
        <family val="2"/>
        <scheme val="minor"/>
      </rPr>
      <t xml:space="preserve"> também em 2023.
O manejo de</t>
    </r>
    <r>
      <rPr>
        <i/>
        <sz val="14"/>
        <color theme="1"/>
        <rFont val="Calibri"/>
        <family val="2"/>
        <scheme val="minor"/>
      </rPr>
      <t xml:space="preserve"> B. hypoxanthus</t>
    </r>
    <r>
      <rPr>
        <sz val="14"/>
        <color theme="1"/>
        <rFont val="Calibri"/>
        <family val="2"/>
        <scheme val="minor"/>
      </rPr>
      <t xml:space="preserve"> deverá continuar com o resgate de indivíduos e preparação em curto prazo para retorno à natureza -modelo Muriqui's House (manejo previsto em ação do PAN). 
Para </t>
    </r>
    <r>
      <rPr>
        <i/>
        <sz val="14"/>
        <color theme="1"/>
        <rFont val="Calibri"/>
        <family val="2"/>
        <scheme val="minor"/>
      </rPr>
      <t>A. guariba</t>
    </r>
    <r>
      <rPr>
        <sz val="14"/>
        <color theme="1"/>
        <rFont val="Calibri"/>
        <family val="2"/>
        <scheme val="minor"/>
      </rPr>
      <t xml:space="preserve"> foi realizada uma oficina em junho/julho para elaboração de Programa de Manejo Populacional, à luz da IN, que está sendo consolidada para submissão à DIBIO/ICMBio; para tanto, houve um esforço para  identificar as instituições de manejo </t>
    </r>
    <r>
      <rPr>
        <i/>
        <sz val="14"/>
        <color theme="1"/>
        <rFont val="Calibri"/>
        <family val="2"/>
        <scheme val="minor"/>
      </rPr>
      <t>ex situ</t>
    </r>
    <r>
      <rPr>
        <sz val="14"/>
        <color theme="1"/>
        <rFont val="Calibri"/>
        <family val="2"/>
        <scheme val="minor"/>
      </rPr>
      <t xml:space="preserve"> que possuem a espécie e que têm interesse de participar do programa, além da situação dos plantéis. </t>
    </r>
    <r>
      <rPr>
        <i/>
        <sz val="14"/>
        <color theme="1"/>
        <rFont val="Calibri"/>
        <family val="2"/>
        <scheme val="minor"/>
      </rPr>
      <t xml:space="preserve"> 
</t>
    </r>
    <r>
      <rPr>
        <sz val="14"/>
        <color theme="1"/>
        <rFont val="Calibri"/>
        <family val="2"/>
        <scheme val="minor"/>
      </rPr>
      <t>Para</t>
    </r>
    <r>
      <rPr>
        <i/>
        <sz val="14"/>
        <color theme="1"/>
        <rFont val="Calibri"/>
        <family val="2"/>
        <scheme val="minor"/>
      </rPr>
      <t xml:space="preserve"> C. flaviceps</t>
    </r>
    <r>
      <rPr>
        <sz val="14"/>
        <color theme="1"/>
        <rFont val="Calibri"/>
        <family val="2"/>
        <scheme val="minor"/>
      </rPr>
      <t xml:space="preserve"> existe um projeto autorizado de retirada de indivíduos da natureza que estejam em situação de risco e envio para o CCSS/UFV.
Para </t>
    </r>
    <r>
      <rPr>
        <i/>
        <sz val="14"/>
        <color theme="1"/>
        <rFont val="Calibri"/>
        <family val="2"/>
        <scheme val="minor"/>
      </rPr>
      <t>L. caissara</t>
    </r>
    <r>
      <rPr>
        <sz val="14"/>
        <color theme="1"/>
        <rFont val="Calibri"/>
        <family val="2"/>
        <scheme val="minor"/>
      </rPr>
      <t xml:space="preserve"> ainda é necessário finalizar um diagnóstico das populações antes da elaboração de um programa.
</t>
    </r>
  </si>
  <si>
    <r>
      <t xml:space="preserve">Proposta do Programa de Manejo Populacional para </t>
    </r>
    <r>
      <rPr>
        <i/>
        <sz val="14"/>
        <color theme="1"/>
        <rFont val="Calibri"/>
        <family val="2"/>
        <scheme val="minor"/>
      </rPr>
      <t>Alouatta guariba</t>
    </r>
  </si>
  <si>
    <r>
      <t xml:space="preserve">Será necessário fazer um encaminhamento "formal" da proposta do programa de </t>
    </r>
    <r>
      <rPr>
        <i/>
        <sz val="14"/>
        <color theme="1"/>
        <rFont val="Calibri"/>
        <family val="2"/>
        <scheme val="minor"/>
      </rPr>
      <t>A. guariba</t>
    </r>
    <r>
      <rPr>
        <sz val="14"/>
        <color theme="1"/>
        <rFont val="Calibri"/>
        <family val="2"/>
        <scheme val="minor"/>
      </rPr>
      <t xml:space="preserve"> pelo GAT PAN ao CPB.</t>
    </r>
  </si>
  <si>
    <r>
      <t>Elaborar chaves de decisão para destinação (</t>
    </r>
    <r>
      <rPr>
        <i/>
        <sz val="14"/>
        <color theme="1"/>
        <rFont val="Calibri"/>
        <family val="2"/>
        <scheme val="minor"/>
      </rPr>
      <t>ex situ</t>
    </r>
    <r>
      <rPr>
        <sz val="14"/>
        <color theme="1"/>
        <rFont val="Calibri"/>
        <family val="2"/>
        <scheme val="minor"/>
      </rPr>
      <t xml:space="preserve"> e</t>
    </r>
    <r>
      <rPr>
        <i/>
        <sz val="14"/>
        <color theme="1"/>
        <rFont val="Calibri"/>
        <family val="2"/>
        <scheme val="minor"/>
      </rPr>
      <t xml:space="preserve"> in situ</t>
    </r>
    <r>
      <rPr>
        <sz val="14"/>
        <color theme="1"/>
        <rFont val="Calibri"/>
        <family val="2"/>
        <scheme val="minor"/>
      </rPr>
      <t>) de indivíduos/grupos dos táxons do PAN.</t>
    </r>
  </si>
  <si>
    <r>
      <t>1.</t>
    </r>
    <r>
      <rPr>
        <i/>
        <sz val="14"/>
        <color theme="1"/>
        <rFont val="Calibri"/>
        <family val="2"/>
        <scheme val="minor"/>
      </rPr>
      <t xml:space="preserve"> C. aurita</t>
    </r>
    <r>
      <rPr>
        <sz val="14"/>
        <color theme="1"/>
        <rFont val="Calibri"/>
        <family val="2"/>
        <scheme val="minor"/>
      </rPr>
      <t xml:space="preserve"> e </t>
    </r>
    <r>
      <rPr>
        <i/>
        <sz val="14"/>
        <color theme="1"/>
        <rFont val="Calibri"/>
        <family val="2"/>
        <scheme val="minor"/>
      </rPr>
      <t>C. flaviceps</t>
    </r>
    <r>
      <rPr>
        <sz val="14"/>
        <color theme="1"/>
        <rFont val="Calibri"/>
        <family val="2"/>
        <scheme val="minor"/>
      </rPr>
      <t xml:space="preserve"> - chave de decisão realizada durante o I Workshop para a Conservação in situ dos Saguis-da-serra (2020-2021) ainda encontra-se sob revisão final.
2. Para as espécies que ainda não possuem chave específica, a princípio, está sendo utilizada uma chave geral e as destinações estão acontecendo de acordo com recomendações do ICMBio/CPB após consulta aos </t>
    </r>
    <r>
      <rPr>
        <i/>
        <sz val="14"/>
        <color theme="1"/>
        <rFont val="Calibri"/>
        <family val="2"/>
        <scheme val="minor"/>
      </rPr>
      <t>studbook keepers</t>
    </r>
    <r>
      <rPr>
        <sz val="14"/>
        <color theme="1"/>
        <rFont val="Calibri"/>
        <family val="2"/>
        <scheme val="minor"/>
      </rPr>
      <t xml:space="preserve"> e/ou membros do GAT.</t>
    </r>
  </si>
  <si>
    <r>
      <t xml:space="preserve">1. O prazo para finalização da ação é dezembro/2022, mas até lá só vão estar concluídas as chaves dos </t>
    </r>
    <r>
      <rPr>
        <i/>
        <sz val="14"/>
        <rFont val="Calibri"/>
        <family val="2"/>
        <scheme val="minor"/>
      </rPr>
      <t>Callithrix</t>
    </r>
    <r>
      <rPr>
        <sz val="14"/>
        <rFont val="Calibri"/>
        <family val="2"/>
        <scheme val="minor"/>
      </rPr>
      <t xml:space="preserve"> e talvez do </t>
    </r>
    <r>
      <rPr>
        <i/>
        <sz val="14"/>
        <rFont val="Calibri"/>
        <family val="2"/>
        <scheme val="minor"/>
      </rPr>
      <t>Alouatta guariba</t>
    </r>
    <r>
      <rPr>
        <sz val="14"/>
        <rFont val="Calibri"/>
        <family val="2"/>
        <scheme val="minor"/>
      </rPr>
      <t xml:space="preserve">. 
Como já foi identificado que não vai ser possível concluir  para todas as espécies no prazo estabelecido, foi sugerido o ajuste do prazo para junho/2023;
2. Para </t>
    </r>
    <r>
      <rPr>
        <i/>
        <sz val="14"/>
        <rFont val="Calibri"/>
        <family val="2"/>
        <scheme val="minor"/>
      </rPr>
      <t>Bradypus torquatus</t>
    </r>
    <r>
      <rPr>
        <sz val="14"/>
        <rFont val="Calibri"/>
        <family val="2"/>
        <scheme val="minor"/>
      </rPr>
      <t xml:space="preserve"> há algumas diretrizes, porém, não uma chave detalhada, nos protocolos de manejo ex situ para a espécie, que pode servir como um ponto de partida.
3. As chaves de decisão podem ser elaboradas dentro dos programas de manejo populacional, para o caso das espécies que têm ou terão programa.</t>
    </r>
  </si>
  <si>
    <r>
      <t>Estabelecer e difundir protocolos de manejo</t>
    </r>
    <r>
      <rPr>
        <i/>
        <sz val="14"/>
        <color theme="1"/>
        <rFont val="Calibri"/>
        <family val="2"/>
        <scheme val="minor"/>
      </rPr>
      <t xml:space="preserve"> in situ</t>
    </r>
    <r>
      <rPr>
        <sz val="14"/>
        <color theme="1"/>
        <rFont val="Calibri"/>
        <family val="2"/>
        <scheme val="minor"/>
      </rPr>
      <t xml:space="preserve"> e </t>
    </r>
    <r>
      <rPr>
        <i/>
        <sz val="14"/>
        <color theme="1"/>
        <rFont val="Calibri"/>
        <family val="2"/>
        <scheme val="minor"/>
      </rPr>
      <t>ex situ</t>
    </r>
    <r>
      <rPr>
        <sz val="14"/>
        <color theme="1"/>
        <rFont val="Calibri"/>
        <family val="2"/>
        <scheme val="minor"/>
      </rPr>
      <t xml:space="preserve"> para os táxons que ainda não possuem.</t>
    </r>
  </si>
  <si>
    <r>
      <t xml:space="preserve">1. </t>
    </r>
    <r>
      <rPr>
        <i/>
        <sz val="14"/>
        <color theme="1"/>
        <rFont val="Calibri"/>
        <family val="2"/>
        <scheme val="minor"/>
      </rPr>
      <t>C. aurita e C. flaviceps</t>
    </r>
    <r>
      <rPr>
        <sz val="14"/>
        <color theme="1"/>
        <rFont val="Calibri"/>
        <family val="2"/>
        <scheme val="minor"/>
      </rPr>
      <t xml:space="preserve"> - Um conjunto de protocolos (captura, anestesia, coleta de material biológico, transporte e controle de alóctones) produzidos ou revisados durante o I Workshop para a Conservação </t>
    </r>
    <r>
      <rPr>
        <i/>
        <sz val="14"/>
        <color theme="1"/>
        <rFont val="Calibri"/>
        <family val="2"/>
        <scheme val="minor"/>
      </rPr>
      <t>in situ</t>
    </r>
    <r>
      <rPr>
        <sz val="14"/>
        <color theme="1"/>
        <rFont val="Calibri"/>
        <family val="2"/>
        <scheme val="minor"/>
      </rPr>
      <t xml:space="preserve"> dos Saguis-da-serra (2020-2021) está em revisão final pelo ICMBio/CPB.
2. </t>
    </r>
    <r>
      <rPr>
        <i/>
        <sz val="14"/>
        <color theme="1"/>
        <rFont val="Calibri"/>
        <family val="2"/>
        <scheme val="minor"/>
      </rPr>
      <t>B. torquatus</t>
    </r>
    <r>
      <rPr>
        <sz val="14"/>
        <color theme="1"/>
        <rFont val="Calibri"/>
        <family val="2"/>
        <scheme val="minor"/>
      </rPr>
      <t xml:space="preserve"> - finalizado o conteúdo dos protocolos de pesquisa e manejo; está em fase editoração pelo ICMBio/CPB.
3. Os protocolos de Manejo </t>
    </r>
    <r>
      <rPr>
        <i/>
        <sz val="14"/>
        <color theme="1"/>
        <rFont val="Calibri"/>
        <family val="2"/>
        <scheme val="minor"/>
      </rPr>
      <t>ex situ</t>
    </r>
    <r>
      <rPr>
        <sz val="14"/>
        <color theme="1"/>
        <rFont val="Calibri"/>
        <family val="2"/>
        <scheme val="minor"/>
      </rPr>
      <t xml:space="preserve"> de Calitriquídeos e de Captura de </t>
    </r>
    <r>
      <rPr>
        <i/>
        <sz val="14"/>
        <color theme="1"/>
        <rFont val="Calibri"/>
        <family val="2"/>
        <scheme val="minor"/>
      </rPr>
      <t>Leontopithecus</t>
    </r>
    <r>
      <rPr>
        <sz val="14"/>
        <color theme="1"/>
        <rFont val="Calibri"/>
        <family val="2"/>
        <scheme val="minor"/>
      </rPr>
      <t xml:space="preserve"> estão em fase de revisão final.
4. Os protocolos de Captura de </t>
    </r>
    <r>
      <rPr>
        <i/>
        <sz val="14"/>
        <color theme="1"/>
        <rFont val="Calibri"/>
        <family val="2"/>
        <scheme val="minor"/>
      </rPr>
      <t>Leontopithecus</t>
    </r>
    <r>
      <rPr>
        <sz val="14"/>
        <color theme="1"/>
        <rFont val="Calibri"/>
        <family val="2"/>
        <scheme val="minor"/>
      </rPr>
      <t xml:space="preserve"> estão em fase de editoração pelo ICMBio/CPB
4. Os protocolos de Manejo </t>
    </r>
    <r>
      <rPr>
        <i/>
        <sz val="14"/>
        <color theme="1"/>
        <rFont val="Calibri"/>
        <family val="2"/>
        <scheme val="minor"/>
      </rPr>
      <t>ex situ</t>
    </r>
    <r>
      <rPr>
        <sz val="14"/>
        <color theme="1"/>
        <rFont val="Calibri"/>
        <family val="2"/>
        <scheme val="minor"/>
      </rPr>
      <t xml:space="preserve"> de </t>
    </r>
    <r>
      <rPr>
        <i/>
        <sz val="14"/>
        <color theme="1"/>
        <rFont val="Calibri"/>
        <family val="2"/>
        <scheme val="minor"/>
      </rPr>
      <t>Alouatta</t>
    </r>
    <r>
      <rPr>
        <sz val="14"/>
        <color theme="1"/>
        <rFont val="Calibri"/>
        <family val="2"/>
        <scheme val="minor"/>
      </rPr>
      <t xml:space="preserve"> foi finalizado e encontra-se em editoração pelo ICMBio/CPB.
5. Os protocolos de preparação de indivíduos de </t>
    </r>
    <r>
      <rPr>
        <i/>
        <sz val="14"/>
        <color theme="1"/>
        <rFont val="Calibri"/>
        <family val="2"/>
        <scheme val="minor"/>
      </rPr>
      <t>Alouatta</t>
    </r>
    <r>
      <rPr>
        <sz val="14"/>
        <color theme="1"/>
        <rFont val="Calibri"/>
        <family val="2"/>
        <scheme val="minor"/>
      </rPr>
      <t xml:space="preserve"> para liberação na natureza estão em elaboração</t>
    </r>
  </si>
  <si>
    <r>
      <t xml:space="preserve">1. Talvez seja possível ter todos os protocolos até junho/2023 (final do PAN), menos os dos </t>
    </r>
    <r>
      <rPr>
        <i/>
        <sz val="14"/>
        <color theme="1"/>
        <rFont val="Calibri"/>
        <family val="2"/>
        <scheme val="minor"/>
      </rPr>
      <t>Callicebus</t>
    </r>
    <r>
      <rPr>
        <sz val="14"/>
        <color theme="1"/>
        <rFont val="Calibri"/>
        <family val="2"/>
        <scheme val="minor"/>
      </rPr>
      <t xml:space="preserve">, pois ainda não foram iniciados.
2. Há vaga aberta para alunos de mestrado e doutorado com </t>
    </r>
    <r>
      <rPr>
        <i/>
        <sz val="14"/>
        <color theme="1"/>
        <rFont val="Calibri"/>
        <family val="2"/>
        <scheme val="minor"/>
      </rPr>
      <t>Callicebus</t>
    </r>
    <r>
      <rPr>
        <sz val="14"/>
        <color theme="1"/>
        <rFont val="Calibri"/>
        <family val="2"/>
        <scheme val="minor"/>
      </rPr>
      <t xml:space="preserve"> na UESC, com orientação de Dr. Leonardo Oliveira, o que poderá ajudar na elaboração dos protocolos para o gênero. </t>
    </r>
  </si>
  <si>
    <r>
      <rPr>
        <i/>
        <sz val="14"/>
        <rFont val="Calibri"/>
        <family val="2"/>
        <scheme val="minor"/>
      </rPr>
      <t>Brachyteles hypoxanthus</t>
    </r>
    <r>
      <rPr>
        <sz val="14"/>
        <rFont val="Calibri"/>
        <family val="2"/>
        <scheme val="minor"/>
      </rPr>
      <t xml:space="preserve">
Entre os dias 7 e 11 de fevereiro/2022, em Conceição do Ibitipoca/MG, o Muriqui Instituto de Biodiversidade conduziu uma reunião para traçar o planejamento das próximas etapas do manejo dos muriquis-do-norte em Ibitipoca. Na ocasião, foi discutido o planejamento de socializaçao para os dois filhotes que chegaram da população de Caratinga, as etapas do processo de integração e o que precisa ser feito para avançar na integração destes animais. Aliado a isso, foram discutidos critérios para liberação do grupo que está temporariamente em cativeiro e apresentado um plano de contigência e monitoramento da saúde dos muriquis-do-norte de Ibitipoca, bem como, um plano de sustentabilidade. Na reunião, foi feito também uma análise das populações isoladas de muriquis que são indicadas como importantes para o manejo integrado da espécie. Foi identificado que será preciso a elaboração de um plano de manejo espécifico pra população de Peçanha. Participaram da reunião pesquisadores (MIB) e colaboradores do PAN PPMA, que trabalham com manejo e monitoramento da espécie, membros do GAT do PAN PPMA e do ICMBio/CPB. 
</t>
    </r>
    <r>
      <rPr>
        <i/>
        <sz val="14"/>
        <rFont val="Calibri"/>
        <family val="2"/>
        <scheme val="minor"/>
      </rPr>
      <t xml:space="preserve">Alouatta guariba
</t>
    </r>
    <r>
      <rPr>
        <sz val="14"/>
        <rFont val="Calibri"/>
        <family val="2"/>
        <scheme val="minor"/>
      </rPr>
      <t>Um dos produtos da</t>
    </r>
    <r>
      <rPr>
        <i/>
        <sz val="14"/>
        <rFont val="Calibri"/>
        <family val="2"/>
        <scheme val="minor"/>
      </rPr>
      <t xml:space="preserve"> </t>
    </r>
    <r>
      <rPr>
        <sz val="14"/>
        <rFont val="Calibri"/>
        <family val="2"/>
        <scheme val="minor"/>
      </rPr>
      <t xml:space="preserve">elaboração de Programa de Manejo Populacional foi a definição de critérios para identificação de populações/áreas fontes e receptoras para o manejo integrado, assim como a definição de critérios para seleção dos indivíduos a serem liberados na natureza. Também já foi proposta uma lista inicial de populações/áreas como receptoras e identificados grupos para liberação que estão no ex situ.
</t>
    </r>
    <r>
      <rPr>
        <i/>
        <sz val="14"/>
        <rFont val="Calibri"/>
        <family val="2"/>
        <scheme val="minor"/>
      </rPr>
      <t xml:space="preserve">Leontopithecus chrysopygus  </t>
    </r>
    <r>
      <rPr>
        <sz val="14"/>
        <rFont val="Calibri"/>
        <family val="2"/>
        <scheme val="minor"/>
      </rPr>
      <t xml:space="preserve">
Oficina para elaboração do plano de manejo metapopulacional, planejada desde 2020, precisou ser novamente adiada e não aconteceu neste último ano de implementação do PAN.
</t>
    </r>
    <r>
      <rPr>
        <i/>
        <sz val="14"/>
        <rFont val="Calibri"/>
        <family val="2"/>
        <scheme val="minor"/>
      </rPr>
      <t>Leontopithecus rosalia</t>
    </r>
    <r>
      <rPr>
        <sz val="14"/>
        <rFont val="Calibri"/>
        <family val="2"/>
        <scheme val="minor"/>
      </rPr>
      <t xml:space="preserve">
A pesquisa de doutorado de RUBIÃO, E. C. N. “Avaliação de populações de Mico-leão-dourado (</t>
    </r>
    <r>
      <rPr>
        <i/>
        <sz val="14"/>
        <rFont val="Calibri"/>
        <family val="2"/>
        <scheme val="minor"/>
      </rPr>
      <t>Leontopithecus rosalia</t>
    </r>
    <r>
      <rPr>
        <sz val="14"/>
        <rFont val="Calibri"/>
        <family val="2"/>
        <scheme val="minor"/>
      </rPr>
      <t xml:space="preserve"> linnaeus 1766) em unidades de conservação e seu entorno na região metropolitana do estado do Rio de Janeiro”, em andamento, irá apontar áreas potenciais receptorsa para o MLD.
</t>
    </r>
    <r>
      <rPr>
        <i/>
        <sz val="14"/>
        <rFont val="Calibri"/>
        <family val="2"/>
        <scheme val="minor"/>
      </rPr>
      <t>Leontopithecus chrysomelas</t>
    </r>
    <r>
      <rPr>
        <sz val="14"/>
        <rFont val="Calibri"/>
        <family val="2"/>
        <scheme val="minor"/>
      </rPr>
      <t xml:space="preserve">
A pesquisa de doutorado de SANTOS, J. V “Limites de ocorrência, população remanescente e influência dos atributos da paisagem sobre a ocupação do mico-leão-da-cara-dourada em sua atual área de distribuição”  identificou áreas importantes que podem ser doadoras.</t>
    </r>
  </si>
  <si>
    <r>
      <t xml:space="preserve">1. Relatório da reunião dos muriquis
2. Proposta do Programa de Manejo Populacional para </t>
    </r>
    <r>
      <rPr>
        <i/>
        <sz val="14"/>
        <color theme="1"/>
        <rFont val="Calibri"/>
        <family val="2"/>
        <scheme val="minor"/>
      </rPr>
      <t xml:space="preserve">Alouatta guariba
</t>
    </r>
    <r>
      <rPr>
        <sz val="14"/>
        <color theme="1"/>
        <rFont val="Calibri"/>
        <family val="2"/>
        <scheme val="minor"/>
      </rPr>
      <t>3. Tese de Joanison Vicente Santos</t>
    </r>
  </si>
  <si>
    <r>
      <rPr>
        <i/>
        <sz val="14"/>
        <color theme="1"/>
        <rFont val="Calibri"/>
        <family val="2"/>
        <scheme val="minor"/>
      </rPr>
      <t>L. chrysopygus</t>
    </r>
    <r>
      <rPr>
        <sz val="14"/>
        <color theme="1"/>
        <rFont val="Calibri"/>
        <family val="2"/>
        <scheme val="minor"/>
      </rPr>
      <t xml:space="preserve">: oficina para elaboração do plano de manejo metapopulacional, planejada desde 2020, adiada para março/2023 em decorrência da pandemia e depois por conflito de agenda dos participantes. </t>
    </r>
  </si>
  <si>
    <r>
      <rPr>
        <i/>
        <sz val="14"/>
        <color theme="1"/>
        <rFont val="Calibri"/>
        <family val="2"/>
        <scheme val="minor"/>
      </rPr>
      <t>Alouatta guariba</t>
    </r>
    <r>
      <rPr>
        <sz val="14"/>
        <color theme="1"/>
        <rFont val="Calibri"/>
        <family val="2"/>
        <scheme val="minor"/>
      </rPr>
      <t xml:space="preserve">
Um dos produtos da elaboração de Programa de Manejo Populacional foi a definição de critérios para identificação de populações/áreas fontes e receptoras para o manejo integrado, assim como a definição de critérios para seleção dos indivíduos a serem liberados na natureza. Também já foi proposta uma lista inicial de populações/áreas como receptoras e identificados grupos para liberação que estão no </t>
    </r>
    <r>
      <rPr>
        <i/>
        <sz val="14"/>
        <color theme="1"/>
        <rFont val="Calibri"/>
        <family val="2"/>
        <scheme val="minor"/>
      </rPr>
      <t>ex situ</t>
    </r>
    <r>
      <rPr>
        <sz val="14"/>
        <color theme="1"/>
        <rFont val="Calibri"/>
        <family val="2"/>
        <scheme val="minor"/>
      </rPr>
      <t>.</t>
    </r>
  </si>
  <si>
    <r>
      <t xml:space="preserve">Realizar manejo populacional </t>
    </r>
    <r>
      <rPr>
        <i/>
        <sz val="14"/>
        <color theme="1"/>
        <rFont val="Calibri"/>
        <family val="2"/>
        <scheme val="minor"/>
      </rPr>
      <t>in situ</t>
    </r>
    <r>
      <rPr>
        <sz val="14"/>
        <color theme="1"/>
        <rFont val="Calibri"/>
        <family val="2"/>
        <scheme val="minor"/>
      </rPr>
      <t xml:space="preserve"> de muriqui-do-norte, visando a viabilidade de suas populações, de acordo com as recomendações do GAT.</t>
    </r>
  </si>
  <si>
    <r>
      <t xml:space="preserve">Realizar manejo populacional </t>
    </r>
    <r>
      <rPr>
        <i/>
        <sz val="14"/>
        <color theme="1"/>
        <rFont val="Calibri"/>
        <family val="2"/>
        <scheme val="minor"/>
      </rPr>
      <t>in situ</t>
    </r>
    <r>
      <rPr>
        <sz val="14"/>
        <color theme="1"/>
        <rFont val="Calibri"/>
        <family val="2"/>
        <scheme val="minor"/>
      </rPr>
      <t xml:space="preserve"> de mico-leão-preto, visando a viabilidade de suas populações, de acordo com as recomendações do GAT.</t>
    </r>
  </si>
  <si>
    <r>
      <t>1. AMLD segue realizando monitoramento rotineiro de cerca de 20 grupos de</t>
    </r>
    <r>
      <rPr>
        <i/>
        <sz val="14"/>
        <color theme="1"/>
        <rFont val="Calibri"/>
        <family val="2"/>
        <scheme val="minor"/>
      </rPr>
      <t xml:space="preserve"> L. rosalia</t>
    </r>
    <r>
      <rPr>
        <sz val="14"/>
        <color theme="1"/>
        <rFont val="Calibri"/>
        <family val="2"/>
        <scheme val="minor"/>
      </rPr>
      <t xml:space="preserve"> ao longo do período com telemetria e coleta de dados e materiais biológicos em laboratório.
2. AMLD executou o planejamento da vacinação de </t>
    </r>
    <r>
      <rPr>
        <i/>
        <sz val="14"/>
        <color theme="1"/>
        <rFont val="Calibri"/>
        <family val="2"/>
        <scheme val="minor"/>
      </rPr>
      <t>L. rosalia</t>
    </r>
    <r>
      <rPr>
        <sz val="14"/>
        <color theme="1"/>
        <rFont val="Calibri"/>
        <family val="2"/>
        <scheme val="minor"/>
      </rPr>
      <t xml:space="preserve"> alcançando cerca de 300 animais imunizados até o final do primeiro semestre de 2022.
3. AMLD iniciou novo censo populacional de </t>
    </r>
    <r>
      <rPr>
        <i/>
        <sz val="14"/>
        <color theme="1"/>
        <rFont val="Calibri"/>
        <family val="2"/>
        <scheme val="minor"/>
      </rPr>
      <t>L. rosalia</t>
    </r>
    <r>
      <rPr>
        <sz val="14"/>
        <color theme="1"/>
        <rFont val="Calibri"/>
        <family val="2"/>
        <scheme val="minor"/>
      </rPr>
      <t xml:space="preserve"> na sua área de escopo nas bacias do rio São João e Macaé, identificando a recuperação nas áreas de febre amarela e avaliando a viabilidade populacional em diferentes fragmentos.</t>
    </r>
  </si>
  <si>
    <r>
      <t xml:space="preserve">1. Dois indivíduos de </t>
    </r>
    <r>
      <rPr>
        <i/>
        <sz val="14"/>
        <rFont val="Calibri"/>
        <family val="2"/>
        <scheme val="minor"/>
      </rPr>
      <t xml:space="preserve">B. hypoxanthus </t>
    </r>
    <r>
      <rPr>
        <sz val="14"/>
        <rFont val="Calibri"/>
        <family val="2"/>
        <scheme val="minor"/>
      </rPr>
      <t xml:space="preserve">(um jovem e um filhote machos): foram encontrados (outubro/21) e recolhidos em Caratinga (RPPN Feliciano Miguel Abdala), encaminhados para os cuidados do IEF/MG e, sem seguida, destinados para o projeto Muriquis House em Ibitipoca (acompanhamento de membros do PAN e do GAT e do CPB).
2. Fêmea de </t>
    </r>
    <r>
      <rPr>
        <i/>
        <sz val="14"/>
        <rFont val="Calibri"/>
        <family val="2"/>
        <scheme val="minor"/>
      </rPr>
      <t>L. chrysopygus</t>
    </r>
    <r>
      <rPr>
        <sz val="14"/>
        <rFont val="Calibri"/>
        <family val="2"/>
        <scheme val="minor"/>
      </rPr>
      <t xml:space="preserve"> resgatada em situação de risco (ataque de cão) em Guareí (julho/22), numa área de estudo com a espécie; foi encaminhada para tratamento ao CEMPAS da UNESP Botucatu e, após reabilitação e consulta ao GAT, foi integrada ao plantel </t>
    </r>
    <r>
      <rPr>
        <i/>
        <sz val="14"/>
        <rFont val="Calibri"/>
        <family val="2"/>
        <scheme val="minor"/>
      </rPr>
      <t>ex situ</t>
    </r>
    <r>
      <rPr>
        <sz val="14"/>
        <rFont val="Calibri"/>
        <family val="2"/>
        <scheme val="minor"/>
      </rPr>
      <t xml:space="preserve"> e </t>
    </r>
    <r>
      <rPr>
        <i/>
        <sz val="14"/>
        <rFont val="Calibri"/>
        <family val="2"/>
        <scheme val="minor"/>
      </rPr>
      <t>studbook</t>
    </r>
    <r>
      <rPr>
        <sz val="14"/>
        <rFont val="Calibri"/>
        <family val="2"/>
        <scheme val="minor"/>
      </rPr>
      <t xml:space="preserve">, sendo destinada ao Zoo de São Paulo.
3. Fêmea de </t>
    </r>
    <r>
      <rPr>
        <i/>
        <sz val="14"/>
        <rFont val="Calibri"/>
        <family val="2"/>
        <scheme val="minor"/>
      </rPr>
      <t>L. rosalia</t>
    </r>
    <r>
      <rPr>
        <sz val="14"/>
        <rFont val="Calibri"/>
        <family val="2"/>
        <scheme val="minor"/>
      </rPr>
      <t xml:space="preserve"> resgatada em Saquarema (agosto/22) com uma bala de chumbo alojada na coluna; encaminhada para avaliação e reabilitação ao CETRAS BW e, em seguida, ao CPRJ. Segue em acompanhamento sem ter ainda uma recomendação.
4. Para </t>
    </r>
    <r>
      <rPr>
        <i/>
        <sz val="14"/>
        <rFont val="Calibri"/>
        <family val="2"/>
        <scheme val="minor"/>
      </rPr>
      <t>C. aurita, L. chrysomelas, L. chrysopygus</t>
    </r>
    <r>
      <rPr>
        <sz val="14"/>
        <rFont val="Calibri"/>
        <family val="2"/>
        <scheme val="minor"/>
      </rPr>
      <t xml:space="preserve"> foram realizados manejos ex situ de acordo com as recomendações dos studbook keepers e ICMBio/CPB. Porem, até o momento, não foram emanadas as recomendações anuais para </t>
    </r>
    <r>
      <rPr>
        <i/>
        <sz val="14"/>
        <rFont val="Calibri"/>
        <family val="2"/>
        <scheme val="minor"/>
      </rPr>
      <t>B. arachnoides</t>
    </r>
    <r>
      <rPr>
        <sz val="14"/>
        <rFont val="Calibri"/>
        <family val="2"/>
        <scheme val="minor"/>
      </rPr>
      <t xml:space="preserve"> nem para </t>
    </r>
    <r>
      <rPr>
        <i/>
        <sz val="14"/>
        <rFont val="Calibri"/>
        <family val="2"/>
        <scheme val="minor"/>
      </rPr>
      <t>L. rosalia</t>
    </r>
    <r>
      <rPr>
        <sz val="14"/>
        <rFont val="Calibri"/>
        <family val="2"/>
        <scheme val="minor"/>
      </rPr>
      <t xml:space="preserve">.
</t>
    </r>
  </si>
  <si>
    <r>
      <t xml:space="preserve">Consolidar </t>
    </r>
    <r>
      <rPr>
        <i/>
        <sz val="14"/>
        <color theme="1"/>
        <rFont val="Calibri"/>
        <family val="2"/>
        <scheme val="minor"/>
      </rPr>
      <t>studbook</t>
    </r>
    <r>
      <rPr>
        <sz val="14"/>
        <color theme="1"/>
        <rFont val="Calibri"/>
        <family val="2"/>
        <scheme val="minor"/>
      </rPr>
      <t xml:space="preserve"> para os táxons com populações </t>
    </r>
    <r>
      <rPr>
        <i/>
        <sz val="14"/>
        <color theme="1"/>
        <rFont val="Calibri"/>
        <family val="2"/>
        <scheme val="minor"/>
      </rPr>
      <t>ex situ</t>
    </r>
    <r>
      <rPr>
        <sz val="14"/>
        <color theme="1"/>
        <rFont val="Calibri"/>
        <family val="2"/>
        <scheme val="minor"/>
      </rPr>
      <t>.</t>
    </r>
  </si>
  <si>
    <r>
      <t xml:space="preserve">Algumas espécies-alvo do PAN já têm studbook consolidado. </t>
    </r>
    <r>
      <rPr>
        <i/>
        <sz val="14"/>
        <color theme="1"/>
        <rFont val="Calibri"/>
        <family val="2"/>
        <scheme val="minor"/>
      </rPr>
      <t>Studbooks</t>
    </r>
    <r>
      <rPr>
        <sz val="14"/>
        <color theme="1"/>
        <rFont val="Calibri"/>
        <family val="2"/>
        <scheme val="minor"/>
      </rPr>
      <t xml:space="preserve"> de Sagui-da-serra-escuro, Mico-leão-de cara-dourada, Mico-leão-preto, Mico-leão-dourado, Muriqui do Sul já consolidados. As recomendações são realizadas anualmente. Bugio ruivo já tem o</t>
    </r>
    <r>
      <rPr>
        <i/>
        <sz val="14"/>
        <color theme="1"/>
        <rFont val="Calibri"/>
        <family val="2"/>
        <scheme val="minor"/>
      </rPr>
      <t xml:space="preserve"> studbook keeper</t>
    </r>
    <r>
      <rPr>
        <sz val="14"/>
        <color theme="1"/>
        <rFont val="Calibri"/>
        <family val="2"/>
        <scheme val="minor"/>
      </rPr>
      <t xml:space="preserve"> indicado e as informações sobre os plantéis e indivíduos já foram iniciadas.</t>
    </r>
  </si>
  <si>
    <r>
      <t xml:space="preserve">Esta ação é realizada sempre que há recomendações feitas pelos </t>
    </r>
    <r>
      <rPr>
        <i/>
        <sz val="14"/>
        <color theme="1"/>
        <rFont val="Calibri"/>
        <family val="2"/>
        <scheme val="minor"/>
      </rPr>
      <t>Carlos Ruiz (UENF e AMLD)</t>
    </r>
    <r>
      <rPr>
        <sz val="14"/>
        <color theme="1"/>
        <rFont val="Calibri"/>
        <family val="2"/>
        <scheme val="minor"/>
      </rPr>
      <t>, entretanto, envolve também a questão de recursos e, para as recomendaçãoes internacionais, o cumprimento de requisitos sanitários.</t>
    </r>
  </si>
  <si>
    <r>
      <t>Texto monitoria anterior: Ao solicitar autorizações para realização de manejo envolvendo eutanásia, o articulador da ação confirmou que já existe entendimento legal por parte do ICMBio de que os saguis alóctones e híbridos são considerados invasores. Assim, acredita-se, será mais fácil obter autorizações (de CEUAs e universidades) para realizar eutanásia de alguns indivíduos e, talvez, não haja necessidade de alterações na legislação vigente.
1.Estratégia Nacional para Espécies Exóticas Invasoras continua em implementação, coordenada pelo Departamento de Conservação e Manejo de Espécies (DESP/MMA): este ano foram compartilhados, para ajustes por parte dos especialistas, os registros das populações de fauna alóctones/invasoras. A partir deste banco de dados, serão propostas políticas públicas para controle e erradicação. O CPB e o PCSS fizeram colaborações.
2. O ICMBio (com participação do CPB) lançou o Guia Técnico de Prevenção de  Invasão Biológica Associada a Atividades de  Empreendimentos Licenciáveis em Unidades de Conservação Federais, com o objetivo de reduzir os impactos à biodiversidade em decorrência da instalação e operação de empreendimentos sujeitos ao licenciamento ambiental. &lt;https://www.icmbio.gov.br/cbc/images/stories/Pub_GuiaTecPrev_ICMBio_v7_29Abr22_FINAL_WEB_GovernoFederal-compactado.pdf&gt; &lt;https://youtu.be/Qnx47gfPs5o&gt; 
3. O Guia de orientação para o manejo de espécies exóticas invasoras em Unidades de Conservação Federais do ICMBio, passou por processo de atualização em 2022 (com participação do CPB) e, brevemente, será lançada sua 4</t>
    </r>
    <r>
      <rPr>
        <vertAlign val="superscript"/>
        <sz val="14"/>
        <color theme="1"/>
        <rFont val="Calibri"/>
        <family val="2"/>
        <scheme val="minor"/>
      </rPr>
      <t>a</t>
    </r>
    <r>
      <rPr>
        <sz val="14"/>
        <color theme="1"/>
        <rFont val="Calibri"/>
        <family val="2"/>
        <scheme val="minor"/>
      </rPr>
      <t xml:space="preserve"> versão.</t>
    </r>
  </si>
  <si>
    <r>
      <t xml:space="preserve">Para </t>
    </r>
    <r>
      <rPr>
        <i/>
        <sz val="14"/>
        <rFont val="Calibri"/>
        <family val="2"/>
        <scheme val="minor"/>
      </rPr>
      <t>Callithrix</t>
    </r>
    <r>
      <rPr>
        <sz val="14"/>
        <rFont val="Calibri"/>
        <family val="2"/>
        <scheme val="minor"/>
      </rPr>
      <t xml:space="preserve"> - a proposta da chave já está pronta, mas aguardando aprovação durante reunião plenária com os participantes do I Workshop para a Conservação in situ dos Saguis-da-serra, que deve acontecer nos 2 próximos meses. 
</t>
    </r>
  </si>
  <si>
    <r>
      <t xml:space="preserve">Identificar áreas importantes para controlar populações invasoras de preguiças e primatas – especialmente de </t>
    </r>
    <r>
      <rPr>
        <i/>
        <sz val="14"/>
        <color rgb="FF000000"/>
        <rFont val="Calibri"/>
        <family val="2"/>
        <scheme val="minor"/>
      </rPr>
      <t>Callithrix</t>
    </r>
    <r>
      <rPr>
        <sz val="14"/>
        <color rgb="FF000000"/>
        <rFont val="Calibri"/>
        <family val="2"/>
        <scheme val="minor"/>
      </rPr>
      <t xml:space="preserve"> sp., </t>
    </r>
    <r>
      <rPr>
        <i/>
        <sz val="14"/>
        <color rgb="FF000000"/>
        <rFont val="Calibri"/>
        <family val="2"/>
        <scheme val="minor"/>
      </rPr>
      <t>Sapajus</t>
    </r>
    <r>
      <rPr>
        <sz val="14"/>
        <color rgb="FF000000"/>
        <rFont val="Calibri"/>
        <family val="2"/>
        <scheme val="minor"/>
      </rPr>
      <t xml:space="preserve"> sp. e </t>
    </r>
    <r>
      <rPr>
        <i/>
        <sz val="14"/>
        <color rgb="FF000000"/>
        <rFont val="Calibri"/>
        <family val="2"/>
        <scheme val="minor"/>
      </rPr>
      <t>Leontopithecus chrysomelas</t>
    </r>
    <r>
      <rPr>
        <sz val="14"/>
        <color rgb="FF000000"/>
        <rFont val="Calibri"/>
        <family val="2"/>
        <scheme val="minor"/>
      </rPr>
      <t xml:space="preserve"> –, inclusive híbridos decorrentes de introduções.</t>
    </r>
  </si>
  <si>
    <r>
      <t xml:space="preserve">1. Para </t>
    </r>
    <r>
      <rPr>
        <i/>
        <sz val="14"/>
        <rFont val="Calibri"/>
        <family val="2"/>
        <scheme val="minor"/>
      </rPr>
      <t>Callithrix</t>
    </r>
    <r>
      <rPr>
        <sz val="14"/>
        <rFont val="Calibri"/>
        <family val="2"/>
        <scheme val="minor"/>
      </rPr>
      <t xml:space="preserve"> - a proposta com os métodos, critérios, seleção e relação das áreas, além  dos mapas de áreas prioritárias para controle, já estão prontos, mas aguardando aprovação durante reunião plenária com os participantes do I Workshop para a Conservação in situ dos Saguis-da-serra, que deve acontecer nos 2 próximos meses. 
2. Rio Grande do Sul: a questão de invasão dos </t>
    </r>
    <r>
      <rPr>
        <i/>
        <sz val="14"/>
        <rFont val="Calibri"/>
        <family val="2"/>
        <scheme val="minor"/>
      </rPr>
      <t>Callithrix</t>
    </r>
    <r>
      <rPr>
        <sz val="14"/>
        <rFont val="Calibri"/>
        <family val="2"/>
        <scheme val="minor"/>
      </rPr>
      <t xml:space="preserve"> ainda é bem inicial, mas estão iniciando um projeto nesse sentido em uma área onde tem uma população que já existe há um tempo. Encontra-se em andamento o processo de atualização da Lista de Espécies Exóticas Invasoras. A lista vigente é de 2013.
3. Bahia: contratação de consultoria especializada para identificar e espacializar a distribuição das Espécies Exóticas Invasoras (EEI) nas áreas estratégicas, definir as localidades prioritárias para manejo, identificar linhas de pesquisa sobre os impactos de invasões biológicas no território e apontar métodos potenciais de controle, visando implementar as ações do Plano de Ação Territorial – PAT Chapada Diamantina-Serra da Jiboia, no âmbito do Projeto “Pró-Espécies: Estratégia Nacional para a Conservação de Espécies Ameaçadas.  Neste contrato está inserida a elaboração da Lista Estadual de Espécies Exóticas Invasoras.</t>
    </r>
  </si>
  <si>
    <r>
      <t xml:space="preserve">3. Relatório Final e Mapas para </t>
    </r>
    <r>
      <rPr>
        <i/>
        <sz val="14"/>
        <color theme="1"/>
        <rFont val="Calibri"/>
        <family val="2"/>
        <scheme val="minor"/>
      </rPr>
      <t>Callithrix</t>
    </r>
  </si>
  <si>
    <r>
      <t xml:space="preserve">1. Considerar as informações para </t>
    </r>
    <r>
      <rPr>
        <i/>
        <sz val="14"/>
        <color theme="1"/>
        <rFont val="Calibri"/>
        <family val="2"/>
        <scheme val="minor"/>
      </rPr>
      <t>Callithrix</t>
    </r>
    <r>
      <rPr>
        <sz val="14"/>
        <color theme="1"/>
        <rFont val="Calibri"/>
        <family val="2"/>
        <scheme val="minor"/>
      </rPr>
      <t xml:space="preserve"> obtidas no projeto: Prof Dra Zelinda Maria Braga Hirano, juntamente com a acadêmica Ana Clara Mondini, desenvolveram o Projeto de Pesquisa intitulado "Situação Atual da Ocorrência e Distribuição dos Primatas de Santa Catarina". Os dados foram levantados por meio de um questionário enviado às secretarias do meio ambiente e da agricultura, às EPAGRIs e à alguns órgãos referentes ao meio ambiente, ligações realizadas às prefeituras e revisão dos relatórios de impacto ambiental encontrados no site do IMA. Foram compilados por município de Santa Catarina. Obtivemos a resposta de 260 das 295 cidades catarinenses, e com estas foi constatado que a maioria dos municípios tem a presença de bugios ruivos, macacos pregos e/ou sagui-de-tufo-preto e sagui-de-tufo-branco. 
2. É preciso verificar presença de </t>
    </r>
    <r>
      <rPr>
        <i/>
        <sz val="14"/>
        <color theme="1"/>
        <rFont val="Calibri"/>
        <family val="2"/>
        <scheme val="minor"/>
      </rPr>
      <t>L. chrysomelas</t>
    </r>
    <r>
      <rPr>
        <sz val="14"/>
        <color theme="1"/>
        <rFont val="Calibri"/>
        <family val="2"/>
        <scheme val="minor"/>
      </rPr>
      <t xml:space="preserve"> e de </t>
    </r>
    <r>
      <rPr>
        <i/>
        <sz val="14"/>
        <color theme="1"/>
        <rFont val="Calibri"/>
        <family val="2"/>
        <scheme val="minor"/>
      </rPr>
      <t>L. rosalia</t>
    </r>
    <r>
      <rPr>
        <sz val="14"/>
        <color theme="1"/>
        <rFont val="Calibri"/>
        <family val="2"/>
        <scheme val="minor"/>
      </rPr>
      <t xml:space="preserve"> no PE Pedra Branca (RJ)</t>
    </r>
  </si>
  <si>
    <r>
      <t xml:space="preserve">Desenvolver ações de Educação Ambiental/sensibilização nas áreas de onde estão sendo e serão controladas populações invasoras de </t>
    </r>
    <r>
      <rPr>
        <i/>
        <sz val="14"/>
        <color rgb="FF000000"/>
        <rFont val="Calibri"/>
        <family val="2"/>
        <scheme val="minor"/>
      </rPr>
      <t>Callithrix</t>
    </r>
    <r>
      <rPr>
        <sz val="14"/>
        <color rgb="FF000000"/>
        <rFont val="Calibri"/>
        <family val="2"/>
        <scheme val="minor"/>
      </rPr>
      <t xml:space="preserve"> sp., </t>
    </r>
    <r>
      <rPr>
        <i/>
        <sz val="14"/>
        <color rgb="FF000000"/>
        <rFont val="Calibri"/>
        <family val="2"/>
        <scheme val="minor"/>
      </rPr>
      <t>Sapajus</t>
    </r>
    <r>
      <rPr>
        <sz val="14"/>
        <color rgb="FF000000"/>
        <rFont val="Calibri"/>
        <family val="2"/>
        <scheme val="minor"/>
      </rPr>
      <t xml:space="preserve"> sp. e </t>
    </r>
    <r>
      <rPr>
        <i/>
        <sz val="14"/>
        <color rgb="FF000000"/>
        <rFont val="Calibri"/>
        <family val="2"/>
        <scheme val="minor"/>
      </rPr>
      <t>Leontopithecus chrysomelas</t>
    </r>
    <r>
      <rPr>
        <sz val="14"/>
        <color rgb="FF000000"/>
        <rFont val="Calibri"/>
        <family val="2"/>
        <scheme val="minor"/>
      </rPr>
      <t>, inclusive híbridos decorrentes de introduções.</t>
    </r>
  </si>
  <si>
    <r>
      <t xml:space="preserve">Bacia do Rio são João para retirada de </t>
    </r>
    <r>
      <rPr>
        <i/>
        <sz val="14"/>
        <color theme="1"/>
        <rFont val="Calibri"/>
        <family val="2"/>
        <scheme val="minor"/>
      </rPr>
      <t>Callithrix</t>
    </r>
    <r>
      <rPr>
        <sz val="14"/>
        <color theme="1"/>
        <rFont val="Calibri"/>
        <family val="2"/>
        <scheme val="minor"/>
      </rPr>
      <t xml:space="preserve">
 UCs (e seus arredores) que tiveram relatos de presença de espécies de primatas e/ou de preguiça invasores.</t>
    </r>
  </si>
  <si>
    <r>
      <rPr>
        <i/>
        <sz val="14"/>
        <rFont val="Calibri"/>
        <family val="2"/>
        <scheme val="minor"/>
      </rPr>
      <t>Callithrix</t>
    </r>
    <r>
      <rPr>
        <sz val="14"/>
        <rFont val="Calibri"/>
        <family val="2"/>
        <scheme val="minor"/>
      </rPr>
      <t xml:space="preserve"> - O Centro de Conservação dos Saguis-da-serra (CCSS/UFV/Viçosa-MG) está fazendo estudos de esterilização de Callithrix hibridos e alóctones, com o objetivo de fazer testes em populações in situ.</t>
    </r>
  </si>
  <si>
    <r>
      <rPr>
        <sz val="14"/>
        <rFont val="Calibri"/>
        <family val="2"/>
        <scheme val="minor"/>
      </rPr>
      <t xml:space="preserve">1. Condicionates da Anuência Prévia para Regularização e Duplicação da BR 101 na região de Ilhéus, Uruçuca e Una: Implementar Projeto de Educação Ambiental voltado às comunidades inseridas na área de influência direta do empreendimento com as seguintes temáticas: prevenção e controle de incêndios florestais, desmatamento, </t>
    </r>
    <r>
      <rPr>
        <b/>
        <sz val="14"/>
        <rFont val="Calibri"/>
        <family val="2"/>
        <scheme val="minor"/>
      </rPr>
      <t>caça</t>
    </r>
    <r>
      <rPr>
        <sz val="14"/>
        <rFont val="Calibri"/>
        <family val="2"/>
        <scheme val="minor"/>
      </rPr>
      <t xml:space="preserve"> e saneamento ambiental; </t>
    </r>
    <r>
      <rPr>
        <sz val="14"/>
        <color theme="1"/>
        <rFont val="Calibri"/>
        <family val="2"/>
        <scheme val="minor"/>
      </rPr>
      <t xml:space="preserve">
2. Campanha "Somos Todos Primatas", desenvolvida pela AZAB juntamente com a SBP. Foi  implemetado o programa de educação ambiental on-line e presencial em alguns zoológicos, destinado a crianças e público interessado. Foi iniciado, no segundo semestre de 2021, para as espécies </t>
    </r>
    <r>
      <rPr>
        <i/>
        <sz val="14"/>
        <color theme="1"/>
        <rFont val="Calibri"/>
        <family val="2"/>
        <scheme val="minor"/>
      </rPr>
      <t>Callithrix aurita, Leontopithecus chrysomelas, Brachyteles arachnoides</t>
    </r>
    <r>
      <rPr>
        <sz val="14"/>
        <color theme="1"/>
        <rFont val="Calibri"/>
        <family val="2"/>
        <scheme val="minor"/>
      </rPr>
      <t xml:space="preserve">. Atividades permanentes sobre o muriqui-do-sul (no recinto, no Centro de Educação Ambiental e na Casa de Acantonamento </t>
    </r>
    <r>
      <rPr>
        <sz val="14"/>
        <rFont val="Calibri"/>
        <family val="2"/>
        <scheme val="minor"/>
      </rPr>
      <t>do Zoo Sorocaba)</t>
    </r>
    <r>
      <rPr>
        <sz val="14"/>
        <color theme="1"/>
        <rFont val="Calibri"/>
        <family val="2"/>
        <scheme val="minor"/>
      </rPr>
      <t xml:space="preserve"> e rotativas (Dia do Muriqui, por exemplo).
3. O Centro de Conservação dos Saguis-da-serra (UFV) lançou no instagram a Semana #macacaconãoéPET” com informações sobre os problemas e consequências atrelados à domesticação de primatas. https://www.instagram.com/p/CTQfRYgMFxT/;
4. A AMPARA está ativamente nas redes sociais mobilizando e informando a população sobre o respeito dos impactos negativos da caça, tráfico e afins.
5. O Curso Redescobrindo a Mata Atlântica envolveu cerca de 40 professores da região de atuação da Associação Mico-leão-dourado (</t>
    </r>
    <r>
      <rPr>
        <i/>
        <sz val="14"/>
        <color theme="1"/>
        <rFont val="Calibri"/>
        <family val="2"/>
        <scheme val="minor"/>
      </rPr>
      <t>L. rosalia</t>
    </r>
    <r>
      <rPr>
        <sz val="14"/>
        <color theme="1"/>
        <rFont val="Calibri"/>
        <family val="2"/>
        <scheme val="minor"/>
      </rPr>
      <t xml:space="preserve">), e a temática principal foi a caça, com várias atividades envolvendo este tema. O curso teve duração de 4 meses ao longo de 2021. Em 2022, foi iniciada uma nova turma e esta temática também será abordada, embora não como tema principal. O curso de 2022 está sendo presencial ao longo de 8 meses com cerca de 40 professores de dezenas de escolas locais.
6. Para todos os táxons-alvo do PAN: em 2021, o </t>
    </r>
    <r>
      <rPr>
        <sz val="14"/>
        <rFont val="Calibri"/>
        <family val="2"/>
        <scheme val="minor"/>
      </rPr>
      <t>Projeto SBPC vai à escola "Como os primatas se comunicam?" foi finalizado. O projeto teve como objetivo desenvolver material lúdico para educação ambiental de crianças e adolescentes e aplicá-lo nas escolas municipais e estaduais das cidades de Blumenau, Indaial, Pomerode e Timbó de Santa Catarina em parceria com o Projeto Bugio/FURB. Ainda, objetivou disseminar o pensamento científico entre crianças e adolescentes por meio da educação ambiental nas escolas e avaliar a receptividade e a dinâmica de utilização dos materiais propostos, utilizando os primatas como tema central. As escolas foram atendidas de forma parcial, foi efetuado contato com os professores e as cartilhas foram entregues e feito divulgação do jogo didático no celular. Foram distribuidas 988 cartilhas nas escolas de Indaial e de Blumenau. Entre o segundo semestre de 2021 e  primeiro semestre de 2022, foram atendidas 700 crianças/pessoas em intervenções em escolas e espaços diversos.</t>
    </r>
    <r>
      <rPr>
        <sz val="14"/>
        <color rgb="FFFF0000"/>
        <rFont val="Calibri"/>
        <family val="2"/>
        <scheme val="minor"/>
      </rPr>
      <t xml:space="preserve"> </t>
    </r>
    <r>
      <rPr>
        <sz val="14"/>
        <color theme="1"/>
        <rFont val="Calibri"/>
        <family val="2"/>
        <scheme val="minor"/>
      </rPr>
      <t xml:space="preserve"> 
Para o </t>
    </r>
    <r>
      <rPr>
        <i/>
        <sz val="14"/>
        <color theme="1"/>
        <rFont val="Calibri"/>
        <family val="2"/>
        <scheme val="minor"/>
      </rPr>
      <t>Alouatta guariba clamitans</t>
    </r>
    <r>
      <rPr>
        <sz val="14"/>
        <color theme="1"/>
        <rFont val="Calibri"/>
        <family val="2"/>
        <scheme val="minor"/>
      </rPr>
      <t>: o Projeto Bugio atende, desde sua criação, há 31 anos, unidades básicas de ensino de Blumenau e Indaial, apresentado as características do bugio e as atividades efetuadas pela nossa equipe. Em 2022, foi contemplado com o projeto “Capacitação de professores e produção de guia para utilização de material de Educação Ambiental produzido pelo Projeto Bugio” que está em execução.</t>
    </r>
  </si>
  <si>
    <r>
      <t xml:space="preserve">1. Condicionates da Anuência Prévia para Regularização e Duplicação da BR 101: Implementar Projeto de Educação Ambiental voltado às comunidades inseridas na área de influência direta do empreendimento com as seguintes temáticas: prevenção e controle de incêndios florestais, desmatamento, </t>
    </r>
    <r>
      <rPr>
        <b/>
        <sz val="14"/>
        <color theme="1"/>
        <rFont val="Calibri"/>
        <family val="2"/>
        <scheme val="minor"/>
      </rPr>
      <t>caça</t>
    </r>
    <r>
      <rPr>
        <sz val="14"/>
        <color theme="1"/>
        <rFont val="Calibri"/>
        <family val="2"/>
        <scheme val="minor"/>
      </rPr>
      <t xml:space="preserve"> e saneamento ambiental.  
2. Série de vídeos da campanha “Somos Todos Primata": https://youtu.be/CN6fW7cIblA; muriqui-sul &lt;https://youtu.be/9eOtinI25_M&gt;; mico-leão-de-cara-dourada &lt;https://youtu.be/wC76gpoRxV8&gt; e quebra-cabeça Mico-leão-de-cara-dourada https://www.jigsawplanet.com/?rc=play&amp;pid=0d0dcb6ec8aa; Sagui-da-serra-escuro &lt;https://youtu.be/jJhOEeopTPc &gt;
</t>
    </r>
  </si>
  <si>
    <r>
      <t xml:space="preserve">1. Incluir Daniel Felippi como colaborador
2. Verificar com a articuladora uma forma de disponibilizar a compilação para todos os integrantes do PAN  (planilha compartilhada, SISSGeo) e se ela já incluiu os registros desses últimos casos, e se eles já estão sendo considerados nesta sistematização: 1 - Surto de toxoplasmose que teve no RJ; 2- Casos de Klebsiella; 3 - Platinossomose dos </t>
    </r>
    <r>
      <rPr>
        <i/>
        <sz val="14"/>
        <rFont val="Calibri"/>
        <family val="2"/>
        <scheme val="minor"/>
      </rPr>
      <t>C. aurita</t>
    </r>
    <r>
      <rPr>
        <sz val="14"/>
        <rFont val="Calibri"/>
        <family val="2"/>
        <scheme val="minor"/>
      </rPr>
      <t>. 
3. Há uma dissertação de mestrado sobre características de lesões decorrentes da infecção por FA em diferentes espécies de PNH com artigo publicado  e uma tese de doutorado defendida recentemente (setembro/2022) com levantamento e identificação de causas infeciosas e não infecciosas da morte de PNH (Alessandro Pecego passará as informações detalhadas). Estas devem ser incluídas na compilação.</t>
    </r>
  </si>
  <si>
    <r>
      <t xml:space="preserve">1. Foi feito um estudo no município de Castro – PR, com a colaboração de um médico veterinário (da Prefeitura Municipal de Castro), em que foi realizada uma avaliação clínica dos animais que foram encontrados mortos na região para auxiliar no diagnóstico da causa-morte. Os resultados foram apresentados no Congresso Internacional de Primatologia, em janeiro de 2022.
2. Publicado o artigo apresentando as mudanças demográficas em um comunidade de primatas da Mata Atlântica após um surto de febre amarela (Possamai et al., 2022). 
3. A Associação Mico-leão-dourado iniciou em 2022 o novo censo de </t>
    </r>
    <r>
      <rPr>
        <i/>
        <sz val="14"/>
        <color theme="1"/>
        <rFont val="Calibri"/>
        <family val="2"/>
        <scheme val="minor"/>
      </rPr>
      <t>L. rosalia</t>
    </r>
    <r>
      <rPr>
        <sz val="14"/>
        <color theme="1"/>
        <rFont val="Calibri"/>
        <family val="2"/>
        <scheme val="minor"/>
      </rPr>
      <t xml:space="preserve"> em sua área de atuação, onde será avaliada a recuperação das populações destes animais em cada fragmento após o surto de febre amarela 2016-18. Também será formada uma nova linha de base para eventuais episódios de mortalidade.
4. A Associação Mico-leão-dourado está coletando e processando amostras sanguíneas de 150 animais que foram capturados para vacinação (</t>
    </r>
    <r>
      <rPr>
        <i/>
        <sz val="14"/>
        <color theme="1"/>
        <rFont val="Calibri"/>
        <family val="2"/>
        <scheme val="minor"/>
      </rPr>
      <t>L. rosalia</t>
    </r>
    <r>
      <rPr>
        <sz val="14"/>
        <color theme="1"/>
        <rFont val="Calibri"/>
        <family val="2"/>
        <scheme val="minor"/>
      </rPr>
      <t xml:space="preserve">). Os testes vão indicar a susceptibilidade da espécie para a </t>
    </r>
    <r>
      <rPr>
        <sz val="14"/>
        <rFont val="Calibri"/>
        <family val="2"/>
        <scheme val="minor"/>
      </rPr>
      <t>doença (prevalência de memória imunológica) e testes subsequentes também vão aferir a efetividade da vacinação em gerar resposta imune nos animais. Dados em processamento.
5. Estudantes de pós-graduação do hospital veterinário do laboratório de patologia veterinária da FAV/UNB, sob orientação do prof. Marcio Botelho de Castro, estão pesquisando os aspectos das lesões da febre amarela em diferentes gêneros de PNH.</t>
    </r>
  </si>
  <si>
    <r>
      <t xml:space="preserve">Foi efetuado o monitoramento de infecção por patógenos com o </t>
    </r>
    <r>
      <rPr>
        <i/>
        <sz val="14"/>
        <rFont val="Calibri"/>
        <family val="2"/>
        <scheme val="minor"/>
      </rPr>
      <t>Klebsiella pneumonie</t>
    </r>
    <r>
      <rPr>
        <sz val="14"/>
        <rFont val="Calibri"/>
        <family val="2"/>
        <scheme val="minor"/>
      </rPr>
      <t xml:space="preserve">, Sars-cov-2, febre amarela, </t>
    </r>
    <r>
      <rPr>
        <i/>
        <sz val="14"/>
        <rFont val="Calibri"/>
        <family val="2"/>
        <scheme val="minor"/>
      </rPr>
      <t xml:space="preserve">Plasmodium </t>
    </r>
    <r>
      <rPr>
        <sz val="14"/>
        <rFont val="Calibri"/>
        <family val="2"/>
        <scheme val="minor"/>
      </rPr>
      <t>sp. nos animais do Projeto Bugio.</t>
    </r>
  </si>
  <si>
    <r>
      <t>1. PN Superagui: Termo de Compromisso celebrado e em execução entre ICMBio e pescadores artesanais para prática da pesca do cerco-fixo.  Em elaboração Termo de Compromisso entre ICMBio e Associação de Mulheres Produtoras de Cataia visando a extração de folhas de cataia (</t>
    </r>
    <r>
      <rPr>
        <i/>
        <sz val="14"/>
        <color theme="1"/>
        <rFont val="Calibri"/>
        <family val="2"/>
        <scheme val="minor"/>
      </rPr>
      <t>Pimenta pseudocaryophyllus</t>
    </r>
    <r>
      <rPr>
        <sz val="14"/>
        <color theme="1"/>
        <rFont val="Calibri"/>
        <family val="2"/>
        <scheme val="minor"/>
      </rPr>
      <t xml:space="preserve">) para produção do chamado whisky caiçara.
2.  O estado de SP aprovou (via CONSEMA) a elaboração de um edital para financiamento (cerca de R$1 milhão) de ações para a conservação de </t>
    </r>
    <r>
      <rPr>
        <i/>
        <sz val="14"/>
        <color theme="1"/>
        <rFont val="Calibri"/>
        <family val="2"/>
        <scheme val="minor"/>
      </rPr>
      <t>L. caissara</t>
    </r>
    <r>
      <rPr>
        <sz val="14"/>
        <color theme="1"/>
        <rFont val="Calibri"/>
        <family val="2"/>
        <scheme val="minor"/>
      </rPr>
      <t>, sobretudo dentro Parque Estadual Lagamar de Cananeia (SP), tendo dentre os objetivos a atualização do status populacional e ações de educação ambiental; deve ser lançado este ano.</t>
    </r>
  </si>
  <si>
    <r>
      <t xml:space="preserve">1. Condicionante da Anuência Prévia para Regularização e Duplicação da BR 101 na região de Ilhéus, Uruçuca e Una: Apoiar atividades contidas no PAN PPMA, a serem selecionadas em consonância com o INEMA e o ICMBio.
2. O Projeto Bugio/FURB aprovou o Programa de Educação ambiental "Capacitação de professores e produção de guia para utilização de material de Educação Ambiental produzido pelo Projeto Bugio" financiado pelo SBPC Vai a Escola (2022).
3.  O estado de SP aprovou(via CONSEMA)  a elaboração de um edital para financiamento (cerca de R$1 milhão) de ações para a conservação de </t>
    </r>
    <r>
      <rPr>
        <i/>
        <sz val="14"/>
        <rFont val="Calibri"/>
        <family val="2"/>
        <scheme val="minor"/>
      </rPr>
      <t>L. caissara</t>
    </r>
    <r>
      <rPr>
        <sz val="14"/>
        <rFont val="Calibri"/>
        <family val="2"/>
        <scheme val="minor"/>
      </rPr>
      <t xml:space="preserve">, sobretudo dentro Parque Estadual Lagamar de Cananeia (SP), tendo dentre os objetivos a atualização do status populacional e ações de educação ambiental; deve ser lançado este ano.
4. O CPB realizou articulações com EAZA, LTBF e Re-Wild para direcionamento de recursos para conclusão do diagnóstico populacional de </t>
    </r>
    <r>
      <rPr>
        <i/>
        <sz val="14"/>
        <rFont val="Calibri"/>
        <family val="2"/>
        <scheme val="minor"/>
      </rPr>
      <t>L. caissara.</t>
    </r>
    <r>
      <rPr>
        <sz val="14"/>
        <rFont val="Calibri"/>
        <family val="2"/>
        <scheme val="minor"/>
      </rPr>
      <t xml:space="preserve">
</t>
    </r>
  </si>
  <si>
    <r>
      <t xml:space="preserve">1. Publicado, no Youtube, 2 vídeos sobre o muriqui-do-norte: “Jardineiro da Floresta” &lt;https://www.youtube.com/watch?v=S8sbp3JQlO0&gt; e " A vida de Eliot &lt;https://youtu.be/JMXGelSOy9c&gt;
2. Publicação da Série Duda e Kadu: material didático infantil especial voltado para as espécies do projeto Refauna, que inclui a história de resgate de uma fêmea de muriqui-do-norte. 5 FATOS SOBRE A DUDA - Episódio 01 &lt;youtube.com/watch?v=shNd3V1imSM&gt;, FLORESTA DESMATADA! Deu tudo errado - Episódio 02 &lt;https://www.youtube.com/watch?v=NjiXJcauFbc&gt;.
3. Em fevereiro de 2022, a Associação Mico-leão-dourado publicou, no YT, o documentário "O mico-leão-dourado e a vacina da febre amarela" &lt;https://youtu.be/MKqoZF_-trg&gt;. O vídeo narra os impactos do surto de febre amarela que atingiu a população de micos a partir de 2017 e que motivou a elaboração de uma vacina. Na estreia do documentário, houve um debate que contou com a participação do James Dietz (SGLT), Marcos Freire (Bio-Mangiunhos/Fiocruz), Luis Paulo Ferraz (AMLD), Carlos Ruiz (UENF) e Alcides Pissinati (CPRJ), com moderação Cristina Serra (Jornalista).
4. Condicionante da Anuência Prévia para Regularização e Duplicação da BR 101 na região de Ilhéus, Uruçuca e Una: Apoio financeiro para elaboração de material Didático-pedagógico e de divulgação visando a sensibilização da sociedade para conservação das espécies ameaçadas que ocorrem nas UCs inseridas na área de influência do empreendimento.
5. Maio de 2022, foi feito junto à Secretaria de Educação de São Paulo, a gravação da Trilha Formativa - uma para os professores e coordenadores pedagógicos, e outra para os estudantes, inseridas no Programa Escola mais Segura, com participação dos técnicos: do Departamento de Fauna – Helia Piedade (CMFS-EX /DEFAU/CFB/SIMA) e da Dra. Marcia Chame, da FIOCRUZ/RJ. O tema foi prevenção de arboviroses - febre amarela, com foco da coexistência entre humanos e macacos, além do estímulo para adoção do SISSGEO como instrumento para vigilância em saúde única. O público são os professores do nono ano ensino fundamental e os do ensino médio, além dos próprios estudantes destes anos escolares. O vídeo está disponível no canal do Youtube “Centro Mídias da Educação de São Paulo”, no endereço: &lt;https://youtu.be/e_q27bqjAPU&gt;.
</t>
    </r>
    <r>
      <rPr>
        <sz val="14"/>
        <rFont val="Calibri"/>
        <family val="2"/>
        <scheme val="minor"/>
      </rPr>
      <t>6. O Centro de Conservação dos Saguis-da-Serra da UFV promoveu a Semana do Aurita, entre os dias 13 e 18 de junho/2022. Durante a semana, diversas atividades foram desenvolvidas para celebrar a data comemorativa, entre elas: a. atividades com as crianças do Ensino Fundamental na escola Madre Santa Face. A visita a escola teve como objetivo apresentar o Aurita para mais de 400 crianças, além de as conscientizar de forma leve acerca da questão sobre espécies em perigo de extinção; b. Atividades no Lar dos Velhinhos: roda de conversa e música; c. Atividades do projeto Aurita na praça, na Praça Silviano Brandão, Viçosa. Além disso, houve palestras, na UFV, com o Professor Dr. Fabiano Rodrigues de Melo “Ecologia e conservação do Callithrix aurita” e a Professora Fabiana Voorwald “o papel do médico veterinário na conservação” e mesa redonda com os representantes das cidades que aderiram a lei do Aurita: Petrópolis, Nova Friburgo, Rio doce e Viçosa.
7. Criado o Projeto Aurita na Praça (@auritanapraca) como parte do projeto PIBIC-ICMBio/CPB de uma aluna (da Silva, M. S.) do Leandro Jerusalinsky, no ciclo 2021-2022. Trata-se de uma ação de divulgação e comunicação ambiental vinculada ao PCSS e desenvolvida em parceria pelo CCSS/UFV e ICMBio/CPB, com o objetivo de conhecer a percepção e o conhecimento das pessoas de Viçosa e região sobre o Callithrix aurita, os congêneres invasores e híbridos, e sobre as ações de manejo (p.ex. esterilização) para controlar as populações de invasores e híbridos e tentar repovoar a região com C. aurita. Os resultados serão apresentados no XIII Seminário de Pesquisa e XIV Encontro de Iniciação Científica do ICMBio, novembro de 2022. Visando continuar o monitoramento, foi aprovado um novo projeto PIBIC/ICMBio " Manejo e divulgação para a conservação de Callithrix aurita na microrregião de Viçosa, MG: avaliação sanitária de Callithrix sp. em fragmentos florestais e percepção dos moradores rurais sobre a espécie" e deve ser iniciado em agosto de 2022.</t>
    </r>
    <r>
      <rPr>
        <sz val="14"/>
        <color theme="1"/>
        <rFont val="Calibri"/>
        <family val="2"/>
        <scheme val="minor"/>
      </rPr>
      <t xml:space="preserve">
8. Publicado o livro "Primates in Peril - The World’s 25 Most Endangered Primates 2022–2023" com informações sobre as espécies Callithrix flaviceps e Alouatta guariba.  
9. Para todos os táxons-alvo do PAN: Em 2021, o Projeto SBPC vai à escola "Como os primatas se comunicam?" foi finalizado. O projeto teve como objetivo desenvolver material lúdico para educação ambiental de crianças e adolescentes e aplicá-lo nas escolas municipais e estaduais das cidades de Blumenau, Indaial, Pomerode e Timbó de Santa Catarina em parceria com o Projeto Bugio/FURB. Ainda, objetivou disseminar o pensamento científico entre crianças e adolescentes por meio da educação ambiental nas escolas e avaliar a receptividade e a dinâmica de utilização dos materiais propostos, utilizando os primatas como tema central. As escolas foram atendidas de forma parcial, foi efetuado contato com os professores e as cartilhas foram entregues e feito divulgação do jogo didático no celular. Foram distribuidas 988 cartilhas nas escolas de Indaial e de Blumenau. Entre o segundo semestre de 2021 e  primeiro semestre de 2022, foram atendidas 700 crianças/pessoas em intervenções em escolas e espaços diversos.  Para o </t>
    </r>
    <r>
      <rPr>
        <i/>
        <sz val="14"/>
        <color theme="1"/>
        <rFont val="Calibri"/>
        <family val="2"/>
        <scheme val="minor"/>
      </rPr>
      <t>Alouatta guariba clamitans</t>
    </r>
    <r>
      <rPr>
        <sz val="14"/>
        <color theme="1"/>
        <rFont val="Calibri"/>
        <family val="2"/>
        <scheme val="minor"/>
      </rPr>
      <t>: O Projeto Bugio atende, desde sua criação, há 31 anos, unidades básicas de ensino de Blumenau e Indaial, apresentado as características do bugio e as atividades efetuadas pela nossa equipe. Em 2022, foi contemplado com o projeto “Capacitação de professores e produção de guia para utilização de material de Educação Ambiental produzido pelo Projeto Bugio” que está em execução.
10. L. chrysopygus: elaboração de 1 video-animação e previsao de mais 6 para divulgaçao da espécie, suas ameaças e açoes de conservação. Cada animação acompanha um livro de atividades voltado a professores de Ensino Fundamental.</t>
    </r>
  </si>
  <si>
    <r>
      <rPr>
        <sz val="14"/>
        <rFont val="Calibri"/>
        <family val="2"/>
        <scheme val="minor"/>
      </rPr>
      <t>O projeto não pode ser aplicado devido a pandemia de covid-19. Esta pandemia também diminuiu a procura por palestras no segundo semestre de 2021 (Projeto Bugio).</t>
    </r>
    <r>
      <rPr>
        <sz val="14"/>
        <color rgb="FFFF0000"/>
        <rFont val="Calibri"/>
        <family val="2"/>
        <scheme val="minor"/>
      </rPr>
      <t xml:space="preserve">
</t>
    </r>
    <r>
      <rPr>
        <sz val="14"/>
        <rFont val="Calibri"/>
        <family val="2"/>
        <scheme val="minor"/>
      </rPr>
      <t xml:space="preserve">O PCMLP está passando por reestruturação da equipe e por isso ainda nao foi possível finalizar o roteiro das outras animações para planejamento da divulgação dos materiais. </t>
    </r>
  </si>
  <si>
    <r>
      <t xml:space="preserve">1. Maio de 2022, foi feito junto à Secretaria de Educação de São Paulo, a gravação da Trilha Formativa - uma para os professores e coordenadores pedagógicos, e outra para os estudantes, inseridas no Programa Escola mais Segura, com participação dos técnicos: do Departamento de Fauna – Helia Piedade (CMFS-EX /DEFAU/CFB/SIMA) e da Dra. Marcia Chame, da FIOCRUZ/RJ. O tema foi prevenção de arboviroses - febre amarela, com foco da coexistência entre humanos e macacos, além do estímulo para adoção do SISSGEO como instrumento para vigilância em saúde única. O público são os professores do nono ano ensino fundamental e os do ensino médio, além dos próprios estudantes destes anos escolares. O vídeo está disponível no canal do Youtube “Centro Mídias da Educação de São Paulo”, no endereço: &lt; https://youtu.be/e_q27bqjAPU&gt;.
</t>
    </r>
    <r>
      <rPr>
        <sz val="14"/>
        <rFont val="Calibri"/>
        <family val="2"/>
        <scheme val="minor"/>
      </rPr>
      <t>2. Foram realizadas diversas oficinas de integração saúde, agricultura, ambiente e comunidade entre a SVS/MS, Fiocruz e governos estaduais e municipais, com pelo menos 19 oficinas e seminários com formação de multiplicados e oficinas de trabalho distribuídas em diferentes estados e regiões, em parte em estados da região do PAN.</t>
    </r>
  </si>
  <si>
    <t xml:space="preserve">1. O articulador solicitou aos pesquisadores, que trabalham com as espécies alvo do PAN, que enviassem o mapa/pontos/shapes das espécies alvo de sua pesquisa. Já existe uma planilha para compilar as informações, e mapas, pontos, shapes estão sendo compilados para subsidiar a elaboração do produto. Na última monitoria, foi sugerida uma reunião, em janeiro de 2022, para ver o que já se tem de informações sobre áreas importantes/prioritárias e definir uma metodologia padronizada e, assim, agendar uma reunião presencial para fechar os produtos em fevereiro/março 2022. As reuniões não aconteceram e não temos informações sobre o retorno destes formulários.
2. Está em etapa de finalização os mapas que identificam áreas importantes para as espécies de C. aurita e C. flaviceps, como resultado do I Workshop para a Conservação in situ dos Saguis-da-serra (C. aurita e C. flaviceps), iniciado em junho de 2020.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</si>
</sst>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416]mmmm\-yy;@"/>
    <numFmt numFmtId="165" formatCode="mm/yy"/>
    <numFmt numFmtId="166" formatCode="mmmm\-yy;@"/>
    <numFmt numFmtId="167" formatCode="d\.m"/>
    <numFmt numFmtId="168" formatCode="mmmm\-d"/>
    <numFmt numFmtId="169" formatCode="[$-416]mmm\-yy;@"/>
  </numFmts>
  <fonts count="103"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C0000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trike/>
      <sz val="11"/>
      <color indexed="62"/>
      <name val="Calibri"/>
      <family val="2"/>
    </font>
    <font>
      <b/>
      <sz val="22"/>
      <color theme="0"/>
      <name val="Calibri"/>
      <family val="2"/>
      <scheme val="minor"/>
    </font>
    <font>
      <sz val="22"/>
      <color theme="1"/>
      <name val="Calibri"/>
      <family val="2"/>
      <scheme val="minor"/>
    </font>
    <font>
      <b/>
      <sz val="22"/>
      <color theme="1"/>
      <name val="Calibri"/>
      <family val="2"/>
      <scheme val="minor"/>
    </font>
    <font>
      <sz val="22"/>
      <color theme="0"/>
      <name val="Calibri"/>
      <family val="2"/>
      <scheme val="minor"/>
    </font>
    <font>
      <b/>
      <sz val="22"/>
      <name val="Calibri"/>
      <family val="2"/>
      <scheme val="minor"/>
    </font>
    <font>
      <sz val="22"/>
      <name val="Calibri"/>
      <family val="2"/>
      <scheme val="minor"/>
    </font>
    <font>
      <sz val="22"/>
      <name val="Calibri"/>
      <family val="2"/>
    </font>
    <font>
      <u/>
      <sz val="11"/>
      <color theme="10"/>
      <name val="Calibri"/>
      <family val="2"/>
      <scheme val="minor"/>
    </font>
    <font>
      <i/>
      <sz val="12"/>
      <name val="Calibri"/>
      <family val="2"/>
    </font>
    <font>
      <i/>
      <sz val="12"/>
      <color theme="1"/>
      <name val="Calibri"/>
      <family val="2"/>
      <scheme val="minor"/>
    </font>
    <font>
      <sz val="12"/>
      <color theme="4" tint="-0.249977111117893"/>
      <name val="Calibri"/>
      <family val="2"/>
      <scheme val="minor"/>
    </font>
    <font>
      <sz val="12"/>
      <color rgb="FF00B050"/>
      <name val="Calibri"/>
      <family val="2"/>
      <scheme val="minor"/>
    </font>
    <font>
      <i/>
      <sz val="12"/>
      <name val="Calibri"/>
      <family val="2"/>
      <scheme val="minor"/>
    </font>
    <font>
      <sz val="12"/>
      <color rgb="FF92D050"/>
      <name val="Calibri"/>
      <family val="2"/>
      <scheme val="minor"/>
    </font>
    <font>
      <sz val="12"/>
      <color theme="5"/>
      <name val="Calibri"/>
      <family val="2"/>
      <scheme val="minor"/>
    </font>
    <font>
      <sz val="12"/>
      <color indexed="10"/>
      <name val="Calibri"/>
      <family val="2"/>
    </font>
    <font>
      <sz val="12"/>
      <color rgb="FF201F1E"/>
      <name val="Calibri"/>
      <family val="2"/>
      <scheme val="minor"/>
    </font>
    <font>
      <sz val="12"/>
      <color rgb="FFFF0000"/>
      <name val="Calibri"/>
      <family val="2"/>
      <scheme val="minor"/>
    </font>
    <font>
      <strike/>
      <sz val="12"/>
      <name val="Calibri"/>
      <family val="2"/>
    </font>
    <font>
      <b/>
      <sz val="14"/>
      <name val="Calibri"/>
      <family val="2"/>
      <scheme val="minor"/>
    </font>
    <font>
      <sz val="14"/>
      <name val="Calibri"/>
      <family val="2"/>
    </font>
    <font>
      <sz val="16"/>
      <color theme="1"/>
      <name val="Calibri"/>
      <family val="2"/>
      <scheme val="minor"/>
    </font>
    <font>
      <sz val="16"/>
      <name val="Calibri"/>
      <family val="2"/>
      <scheme val="minor"/>
    </font>
    <font>
      <sz val="14"/>
      <color theme="0"/>
      <name val="Calibri"/>
      <family val="2"/>
      <scheme val="minor"/>
    </font>
    <font>
      <sz val="16"/>
      <color theme="0"/>
      <name val="Calibri"/>
      <family val="2"/>
      <scheme val="minor"/>
    </font>
    <font>
      <b/>
      <sz val="14"/>
      <color theme="1"/>
      <name val="Calibri"/>
      <family val="2"/>
      <scheme val="minor"/>
    </font>
    <font>
      <sz val="12"/>
      <color rgb="FF1F1F1F"/>
      <name val="Calibri"/>
      <family val="2"/>
      <scheme val="minor"/>
    </font>
    <font>
      <u/>
      <sz val="12"/>
      <color rgb="FF1155CC"/>
      <name val="Calibri"/>
      <family val="2"/>
      <scheme val="minor"/>
    </font>
    <font>
      <i/>
      <sz val="11"/>
      <color theme="1"/>
      <name val="Calibri"/>
      <family val="2"/>
      <scheme val="minor"/>
    </font>
    <font>
      <i/>
      <sz val="11"/>
      <name val="Calibri"/>
      <family val="2"/>
      <scheme val="minor"/>
    </font>
    <font>
      <sz val="11"/>
      <color rgb="FF0000FF"/>
      <name val="Calibri"/>
      <family val="2"/>
      <scheme val="minor"/>
    </font>
    <font>
      <vertAlign val="superscript"/>
      <sz val="11"/>
      <color theme="1"/>
      <name val="Calibri"/>
      <family val="2"/>
      <scheme val="minor"/>
    </font>
    <font>
      <vertAlign val="superscript"/>
      <sz val="11"/>
      <name val="Calibri"/>
      <family val="2"/>
      <scheme val="minor"/>
    </font>
    <font>
      <u/>
      <sz val="11"/>
      <color theme="1"/>
      <name val="Calibri"/>
      <family val="2"/>
      <scheme val="minor"/>
    </font>
    <font>
      <sz val="10"/>
      <color theme="1"/>
      <name val="Calibri"/>
      <family val="2"/>
      <scheme val="minor"/>
    </font>
    <font>
      <sz val="10"/>
      <name val="Calibri"/>
      <family val="2"/>
      <scheme val="minor"/>
    </font>
    <font>
      <i/>
      <sz val="10"/>
      <name val="Calibri"/>
      <family val="2"/>
      <scheme val="minor"/>
    </font>
    <font>
      <sz val="10"/>
      <color rgb="FF000000"/>
      <name val="Calibri"/>
      <family val="2"/>
      <scheme val="minor"/>
    </font>
    <font>
      <i/>
      <sz val="10"/>
      <color rgb="FF000000"/>
      <name val="Calibri"/>
      <family val="2"/>
      <scheme val="minor"/>
    </font>
    <font>
      <b/>
      <sz val="10"/>
      <color rgb="FF000000"/>
      <name val="Calibri"/>
      <family val="2"/>
      <scheme val="minor"/>
    </font>
    <font>
      <sz val="10"/>
      <color rgb="FFFF0000"/>
      <name val="Calibri"/>
      <family val="2"/>
      <scheme val="minor"/>
    </font>
    <font>
      <b/>
      <sz val="10"/>
      <name val="Calibri"/>
      <family val="2"/>
      <scheme val="minor"/>
    </font>
    <font>
      <sz val="10"/>
      <color rgb="FF0000FF"/>
      <name val="Calibri"/>
      <family val="2"/>
      <scheme val="minor"/>
    </font>
    <font>
      <sz val="13.5"/>
      <color theme="1"/>
      <name val="Calibri"/>
      <family val="2"/>
      <scheme val="minor"/>
    </font>
    <font>
      <b/>
      <sz val="13.5"/>
      <color theme="1"/>
      <name val="Calibri"/>
      <family val="2"/>
      <scheme val="minor"/>
    </font>
    <font>
      <b/>
      <i/>
      <sz val="13.5"/>
      <color theme="1"/>
      <name val="Calibri"/>
      <family val="2"/>
      <scheme val="minor"/>
    </font>
    <font>
      <i/>
      <sz val="13.5"/>
      <name val="Calibri"/>
      <family val="2"/>
      <scheme val="minor"/>
    </font>
    <font>
      <sz val="13.5"/>
      <name val="Calibri"/>
      <family val="2"/>
      <scheme val="minor"/>
    </font>
    <font>
      <sz val="13.5"/>
      <color rgb="FF366092"/>
      <name val="Calibri"/>
      <family val="2"/>
      <scheme val="minor"/>
    </font>
    <font>
      <b/>
      <i/>
      <sz val="13.5"/>
      <name val="Calibri"/>
      <family val="2"/>
      <scheme val="minor"/>
    </font>
    <font>
      <sz val="13.5"/>
      <color rgb="FFFF0000"/>
      <name val="Calibri"/>
      <family val="2"/>
      <scheme val="minor"/>
    </font>
    <font>
      <i/>
      <sz val="13.5"/>
      <color theme="1"/>
      <name val="Calibri"/>
      <family val="2"/>
      <scheme val="minor"/>
    </font>
    <font>
      <b/>
      <sz val="13.5"/>
      <name val="Calibri"/>
      <family val="2"/>
      <scheme val="minor"/>
    </font>
    <font>
      <sz val="13.5"/>
      <color rgb="FF000000"/>
      <name val="Calibri"/>
      <family val="2"/>
      <scheme val="minor"/>
    </font>
    <font>
      <sz val="13.5"/>
      <color rgb="FF00B050"/>
      <name val="Calibri"/>
      <family val="2"/>
      <scheme val="minor"/>
    </font>
    <font>
      <sz val="13.5"/>
      <color rgb="FF1155CC"/>
      <name val="Calibri"/>
      <family val="2"/>
      <scheme val="minor"/>
    </font>
    <font>
      <sz val="13.5"/>
      <color rgb="FF92D050"/>
      <name val="Calibri"/>
      <family val="2"/>
      <scheme val="minor"/>
    </font>
    <font>
      <vertAlign val="superscript"/>
      <sz val="13.5"/>
      <color theme="1"/>
      <name val="Calibri"/>
      <family val="2"/>
      <scheme val="minor"/>
    </font>
    <font>
      <b/>
      <sz val="13.5"/>
      <color rgb="FF000000"/>
      <name val="Calibri"/>
      <family val="2"/>
      <scheme val="minor"/>
    </font>
    <font>
      <b/>
      <i/>
      <sz val="13.5"/>
      <color rgb="FF000000"/>
      <name val="Calibri"/>
      <family val="2"/>
      <scheme val="minor"/>
    </font>
    <font>
      <i/>
      <sz val="13.5"/>
      <color rgb="FF000000"/>
      <name val="Calibri"/>
      <family val="2"/>
      <scheme val="minor"/>
    </font>
    <font>
      <sz val="13.5"/>
      <color theme="5" tint="0.59999389629810485"/>
      <name val="Calibri"/>
      <family val="2"/>
      <scheme val="minor"/>
    </font>
    <font>
      <u/>
      <sz val="13.5"/>
      <color theme="1"/>
      <name val="Calibri"/>
      <family val="2"/>
      <scheme val="minor"/>
    </font>
    <font>
      <i/>
      <u/>
      <sz val="13.5"/>
      <name val="Calibri"/>
      <family val="2"/>
      <scheme val="minor"/>
    </font>
    <font>
      <i/>
      <sz val="14"/>
      <color theme="1"/>
      <name val="Calibri"/>
      <family val="2"/>
      <scheme val="minor"/>
    </font>
    <font>
      <i/>
      <sz val="14"/>
      <name val="Calibri"/>
      <family val="2"/>
      <scheme val="minor"/>
    </font>
    <font>
      <sz val="14"/>
      <color rgb="FFFF0000"/>
      <name val="Calibri"/>
      <family val="2"/>
      <scheme val="minor"/>
    </font>
    <font>
      <sz val="14"/>
      <color rgb="FF000000"/>
      <name val="Calibri"/>
      <family val="2"/>
      <scheme val="minor"/>
    </font>
    <font>
      <i/>
      <sz val="14"/>
      <color rgb="FF000000"/>
      <name val="Calibri"/>
      <family val="2"/>
      <scheme val="minor"/>
    </font>
    <font>
      <u/>
      <sz val="14"/>
      <color theme="10"/>
      <name val="Calibri"/>
      <family val="2"/>
      <scheme val="minor"/>
    </font>
    <font>
      <sz val="14"/>
      <color rgb="FF333333"/>
      <name val="Calibri"/>
      <family val="2"/>
      <scheme val="minor"/>
    </font>
    <font>
      <u/>
      <sz val="14"/>
      <color theme="1"/>
      <name val="Calibri"/>
      <family val="2"/>
      <scheme val="minor"/>
    </font>
    <font>
      <u/>
      <sz val="14"/>
      <color rgb="FF1155CC"/>
      <name val="Calibri"/>
      <family val="2"/>
      <scheme val="minor"/>
    </font>
    <font>
      <sz val="14"/>
      <color rgb="FF0000FF"/>
      <name val="Calibri"/>
      <family val="2"/>
      <scheme val="minor"/>
    </font>
    <font>
      <sz val="14"/>
      <color rgb="FF366092"/>
      <name val="Calibri"/>
      <family val="2"/>
      <scheme val="minor"/>
    </font>
    <font>
      <vertAlign val="superscript"/>
      <sz val="14"/>
      <color theme="1"/>
      <name val="Calibri"/>
      <family val="2"/>
      <scheme val="minor"/>
    </font>
    <font>
      <sz val="14"/>
      <color rgb="FF00B050"/>
      <name val="Calibri"/>
      <family val="2"/>
      <scheme val="minor"/>
    </font>
    <font>
      <sz val="14"/>
      <color rgb="FF92D050"/>
      <name val="Calibri"/>
      <family val="2"/>
      <scheme val="minor"/>
    </font>
    <font>
      <sz val="14"/>
      <color rgb="FFEA4335"/>
      <name val="Calibri"/>
      <family val="2"/>
      <scheme val="minor"/>
    </font>
  </fonts>
  <fills count="29">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7030A0"/>
        <bgColor indexed="64"/>
      </patternFill>
    </fill>
    <fill>
      <patternFill patternType="solid">
        <fgColor rgb="FF006600"/>
        <bgColor indexed="64"/>
      </patternFill>
    </fill>
    <fill>
      <patternFill patternType="solid">
        <fgColor theme="6" tint="0.79998168889431442"/>
        <bgColor indexed="64"/>
      </patternFill>
    </fill>
    <fill>
      <patternFill patternType="solid">
        <fgColor indexed="9"/>
        <bgColor auto="1"/>
      </patternFill>
    </fill>
    <fill>
      <patternFill patternType="solid">
        <fgColor theme="0"/>
        <bgColor theme="0"/>
      </patternFill>
    </fill>
    <fill>
      <patternFill patternType="solid">
        <fgColor rgb="FFFFFFFF"/>
        <bgColor rgb="FFFFFFFF"/>
      </patternFill>
    </fill>
    <fill>
      <patternFill patternType="solid">
        <fgColor rgb="FFFFFFFF"/>
        <bgColor indexed="64"/>
      </patternFill>
    </fill>
    <fill>
      <patternFill patternType="solid">
        <fgColor rgb="FFFFFF00"/>
        <bgColor indexed="64"/>
      </patternFill>
    </fill>
    <fill>
      <patternFill patternType="solid">
        <fgColor rgb="FF0070C0"/>
        <bgColor rgb="FF0070C0"/>
      </patternFill>
    </fill>
    <fill>
      <patternFill patternType="solid">
        <fgColor rgb="FF974706"/>
        <bgColor rgb="FF974706"/>
      </patternFill>
    </fill>
    <fill>
      <patternFill patternType="solid">
        <fgColor rgb="FF974706"/>
        <bgColor indexed="64"/>
      </patternFill>
    </fill>
  </fills>
  <borders count="79">
    <border>
      <left/>
      <right/>
      <top/>
      <bottom/>
      <diagonal/>
    </border>
    <border>
      <left/>
      <right/>
      <top/>
      <bottom style="double">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right/>
      <top style="double">
        <color indexed="64"/>
      </top>
      <bottom style="double">
        <color indexed="64"/>
      </bottom>
      <diagonal/>
    </border>
    <border>
      <left/>
      <right/>
      <top style="thin">
        <color indexed="64"/>
      </top>
      <bottom style="thin">
        <color indexed="64"/>
      </bottom>
      <diagonal/>
    </border>
    <border>
      <left/>
      <right/>
      <top style="double">
        <color indexed="64"/>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style="medium">
        <color indexed="64"/>
      </left>
      <right/>
      <top/>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indexed="64"/>
      </left>
      <right style="thin">
        <color rgb="FF000000"/>
      </right>
      <top/>
      <bottom/>
      <diagonal/>
    </border>
    <border>
      <left style="thin">
        <color indexed="64"/>
      </left>
      <right style="thin">
        <color rgb="FF000000"/>
      </right>
      <top style="thin">
        <color indexed="64"/>
      </top>
      <bottom/>
      <diagonal/>
    </border>
    <border>
      <left style="medium">
        <color rgb="FF000000"/>
      </left>
      <right style="medium">
        <color rgb="FF000000"/>
      </right>
      <top style="medium">
        <color rgb="FF000000"/>
      </top>
      <bottom style="medium">
        <color rgb="FF000000"/>
      </bottom>
      <diagonal/>
    </border>
    <border>
      <left style="medium">
        <color rgb="FFCCCCCC"/>
      </left>
      <right style="medium">
        <color rgb="FF000000"/>
      </right>
      <top style="medium">
        <color rgb="FF000000"/>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medium">
        <color indexed="64"/>
      </left>
      <right style="medium">
        <color indexed="64"/>
      </right>
      <top/>
      <bottom/>
      <diagonal/>
    </border>
  </borders>
  <cellStyleXfs count="4">
    <xf numFmtId="0" fontId="0" fillId="0" borderId="0"/>
    <xf numFmtId="9" fontId="1" fillId="0" borderId="0" applyFont="0" applyFill="0" applyBorder="0" applyAlignment="0" applyProtection="0"/>
    <xf numFmtId="0" fontId="1" fillId="0" borderId="0"/>
    <xf numFmtId="0" fontId="31" fillId="0" borderId="0" applyNumberFormat="0" applyFill="0" applyBorder="0" applyAlignment="0" applyProtection="0"/>
  </cellStyleXfs>
  <cellXfs count="688">
    <xf numFmtId="0" fontId="0" fillId="0" borderId="0" xfId="0"/>
    <xf numFmtId="0" fontId="0" fillId="4" borderId="0" xfId="0" applyFill="1"/>
    <xf numFmtId="0" fontId="0" fillId="0" borderId="0" xfId="0" applyAlignment="1">
      <alignment vertical="center"/>
    </xf>
    <xf numFmtId="0" fontId="13" fillId="0" borderId="0" xfId="0" applyFont="1" applyAlignment="1">
      <alignment horizontal="center" wrapText="1"/>
    </xf>
    <xf numFmtId="9" fontId="6" fillId="0" borderId="0" xfId="1" applyFont="1" applyBorder="1" applyAlignment="1">
      <alignment horizontal="center"/>
    </xf>
    <xf numFmtId="9" fontId="0" fillId="0" borderId="0" xfId="0" applyNumberFormat="1" applyAlignment="1">
      <alignment horizontal="center"/>
    </xf>
    <xf numFmtId="0" fontId="2" fillId="0" borderId="0" xfId="0" applyFont="1" applyAlignment="1">
      <alignment horizontal="center" vertical="center"/>
    </xf>
    <xf numFmtId="0" fontId="2" fillId="17" borderId="17" xfId="0" applyFont="1" applyFill="1" applyBorder="1" applyAlignment="1">
      <alignment horizontal="center" vertical="center" wrapText="1"/>
    </xf>
    <xf numFmtId="0" fontId="2" fillId="17" borderId="17" xfId="0" applyFont="1" applyFill="1" applyBorder="1" applyAlignment="1">
      <alignment horizontal="center" vertical="center"/>
    </xf>
    <xf numFmtId="0" fontId="2" fillId="17" borderId="18" xfId="0" applyFont="1" applyFill="1" applyBorder="1" applyAlignment="1">
      <alignment horizontal="center" vertical="center"/>
    </xf>
    <xf numFmtId="0" fontId="13" fillId="0" borderId="0" xfId="0" applyFont="1"/>
    <xf numFmtId="0" fontId="0" fillId="19" borderId="0" xfId="0" applyFill="1"/>
    <xf numFmtId="0" fontId="0" fillId="0" borderId="0" xfId="0" applyAlignment="1">
      <alignment wrapText="1"/>
    </xf>
    <xf numFmtId="0" fontId="7" fillId="0" borderId="0" xfId="0" applyFont="1" applyAlignment="1">
      <alignment vertical="center" wrapText="1"/>
    </xf>
    <xf numFmtId="0" fontId="0" fillId="0" borderId="0" xfId="0" applyAlignment="1">
      <alignment horizontal="left" vertical="center"/>
    </xf>
    <xf numFmtId="0" fontId="4" fillId="0" borderId="0" xfId="0" applyFont="1"/>
    <xf numFmtId="0" fontId="4" fillId="19" borderId="0" xfId="0" applyFont="1" applyFill="1"/>
    <xf numFmtId="0" fontId="15" fillId="0" borderId="0" xfId="0" applyFont="1" applyAlignment="1">
      <alignment horizontal="left" vertical="center"/>
    </xf>
    <xf numFmtId="0" fontId="0" fillId="19" borderId="0" xfId="0" applyFill="1" applyAlignment="1">
      <alignment vertical="center"/>
    </xf>
    <xf numFmtId="0" fontId="0" fillId="13" borderId="7" xfId="0" applyFill="1" applyBorder="1"/>
    <xf numFmtId="0" fontId="0" fillId="3" borderId="7" xfId="0" applyFill="1" applyBorder="1"/>
    <xf numFmtId="0" fontId="0" fillId="7" borderId="7" xfId="0" applyFill="1" applyBorder="1"/>
    <xf numFmtId="0" fontId="0" fillId="18" borderId="7" xfId="0" applyFill="1" applyBorder="1"/>
    <xf numFmtId="0" fontId="0" fillId="8" borderId="7" xfId="0" applyFill="1" applyBorder="1"/>
    <xf numFmtId="0" fontId="0" fillId="9" borderId="7" xfId="0" applyFill="1" applyBorder="1"/>
    <xf numFmtId="0" fontId="0" fillId="10" borderId="8" xfId="0" applyFill="1" applyBorder="1"/>
    <xf numFmtId="0" fontId="2" fillId="17" borderId="16" xfId="0" applyFont="1" applyFill="1" applyBorder="1" applyAlignment="1">
      <alignment horizontal="center" vertical="center"/>
    </xf>
    <xf numFmtId="9" fontId="16" fillId="0" borderId="15" xfId="1" applyFont="1" applyBorder="1" applyAlignment="1">
      <alignment horizontal="center" vertical="center"/>
    </xf>
    <xf numFmtId="9" fontId="16" fillId="0" borderId="10" xfId="1" applyFont="1" applyBorder="1" applyAlignment="1">
      <alignment horizontal="center" vertical="center"/>
    </xf>
    <xf numFmtId="9" fontId="16" fillId="0" borderId="19" xfId="1" applyFont="1" applyBorder="1" applyAlignment="1">
      <alignment horizontal="center" vertical="center"/>
    </xf>
    <xf numFmtId="0" fontId="17" fillId="0" borderId="17" xfId="0" applyFont="1" applyBorder="1" applyAlignment="1">
      <alignment horizontal="center" vertical="center"/>
    </xf>
    <xf numFmtId="9" fontId="17" fillId="0" borderId="18" xfId="0" applyNumberFormat="1" applyFont="1" applyBorder="1" applyAlignment="1">
      <alignment horizontal="center" vertical="center"/>
    </xf>
    <xf numFmtId="0" fontId="2" fillId="15" borderId="6" xfId="0" applyFont="1" applyFill="1" applyBorder="1" applyAlignment="1">
      <alignment horizontal="center" vertical="center" wrapText="1"/>
    </xf>
    <xf numFmtId="0" fontId="0" fillId="2" borderId="4" xfId="0" applyFill="1" applyBorder="1" applyAlignment="1">
      <alignment horizontal="center"/>
    </xf>
    <xf numFmtId="0" fontId="0" fillId="2" borderId="22" xfId="0" applyFill="1" applyBorder="1" applyAlignment="1">
      <alignment horizontal="center"/>
    </xf>
    <xf numFmtId="0" fontId="0" fillId="2" borderId="10" xfId="0" applyFill="1" applyBorder="1" applyAlignment="1">
      <alignment horizontal="center"/>
    </xf>
    <xf numFmtId="0" fontId="4" fillId="18" borderId="9" xfId="0" applyFont="1" applyFill="1" applyBorder="1" applyAlignment="1">
      <alignment horizontal="left" vertical="center"/>
    </xf>
    <xf numFmtId="0" fontId="4" fillId="15" borderId="16" xfId="0" applyFont="1" applyFill="1" applyBorder="1" applyAlignment="1">
      <alignment horizontal="left" vertical="center" wrapText="1"/>
    </xf>
    <xf numFmtId="0" fontId="6" fillId="0" borderId="0" xfId="0" applyFont="1" applyAlignment="1">
      <alignment vertical="center"/>
    </xf>
    <xf numFmtId="0" fontId="6" fillId="0" borderId="21" xfId="0" applyFont="1" applyBorder="1" applyAlignment="1">
      <alignment vertical="center"/>
    </xf>
    <xf numFmtId="0" fontId="6" fillId="0" borderId="4" xfId="0" applyFont="1" applyBorder="1" applyAlignment="1">
      <alignment vertical="center"/>
    </xf>
    <xf numFmtId="0" fontId="8" fillId="0" borderId="0" xfId="0" applyFont="1" applyAlignment="1">
      <alignment horizontal="center" vertical="center"/>
    </xf>
    <xf numFmtId="0" fontId="19" fillId="0" borderId="27" xfId="0" applyFont="1" applyBorder="1" applyAlignment="1">
      <alignment horizontal="left" vertical="center"/>
    </xf>
    <xf numFmtId="0" fontId="19" fillId="0" borderId="26" xfId="0" applyFont="1" applyBorder="1" applyAlignment="1">
      <alignment horizontal="left" vertical="center"/>
    </xf>
    <xf numFmtId="0" fontId="19" fillId="0" borderId="0" xfId="0" applyFont="1" applyAlignment="1">
      <alignment horizontal="left" vertical="center"/>
    </xf>
    <xf numFmtId="0" fontId="10" fillId="19" borderId="0" xfId="0" applyFont="1" applyFill="1" applyAlignment="1">
      <alignment horizontal="right" vertical="center"/>
    </xf>
    <xf numFmtId="0" fontId="21" fillId="16" borderId="25" xfId="0" applyFont="1" applyFill="1" applyBorder="1" applyAlignment="1">
      <alignment horizontal="center" vertical="center"/>
    </xf>
    <xf numFmtId="0" fontId="21" fillId="0" borderId="26" xfId="0" applyFont="1" applyBorder="1" applyAlignment="1">
      <alignment horizontal="center" vertical="center"/>
    </xf>
    <xf numFmtId="0" fontId="21" fillId="0" borderId="20" xfId="0" applyFont="1" applyBorder="1" applyAlignment="1">
      <alignment horizontal="center" vertical="center"/>
    </xf>
    <xf numFmtId="0" fontId="5" fillId="0" borderId="1" xfId="0" applyFont="1" applyBorder="1" applyAlignment="1">
      <alignment horizontal="left" vertical="center"/>
    </xf>
    <xf numFmtId="0" fontId="4" fillId="0" borderId="0" xfId="0" applyFont="1" applyAlignment="1">
      <alignment vertical="center"/>
    </xf>
    <xf numFmtId="0" fontId="0" fillId="0" borderId="0" xfId="0" applyAlignment="1">
      <alignment horizontal="center" vertical="center"/>
    </xf>
    <xf numFmtId="0" fontId="0" fillId="2" borderId="3" xfId="0" applyFill="1" applyBorder="1" applyAlignment="1">
      <alignment horizontal="center"/>
    </xf>
    <xf numFmtId="0" fontId="0" fillId="2" borderId="15" xfId="0" applyFill="1" applyBorder="1" applyAlignment="1">
      <alignment horizontal="center"/>
    </xf>
    <xf numFmtId="0" fontId="3" fillId="0" borderId="5" xfId="0" applyFont="1" applyBorder="1" applyAlignment="1">
      <alignment horizontal="center" vertical="center"/>
    </xf>
    <xf numFmtId="0" fontId="19" fillId="16" borderId="6" xfId="0" applyFont="1" applyFill="1" applyBorder="1" applyAlignment="1">
      <alignment vertical="center"/>
    </xf>
    <xf numFmtId="0" fontId="19" fillId="16" borderId="7" xfId="0" applyFont="1" applyFill="1" applyBorder="1" applyAlignment="1">
      <alignment vertical="center"/>
    </xf>
    <xf numFmtId="0" fontId="19" fillId="16" borderId="8" xfId="0" applyFont="1" applyFill="1" applyBorder="1" applyAlignment="1">
      <alignment vertical="center"/>
    </xf>
    <xf numFmtId="0" fontId="19" fillId="16" borderId="26" xfId="0" applyFont="1" applyFill="1" applyBorder="1" applyAlignment="1">
      <alignment vertical="center"/>
    </xf>
    <xf numFmtId="0" fontId="4" fillId="13" borderId="39" xfId="0" applyFont="1" applyFill="1" applyBorder="1" applyAlignment="1">
      <alignment horizontal="left" vertical="center"/>
    </xf>
    <xf numFmtId="0" fontId="4" fillId="13" borderId="40" xfId="0" applyFont="1" applyFill="1" applyBorder="1" applyAlignment="1">
      <alignment horizontal="left" vertical="center"/>
    </xf>
    <xf numFmtId="0" fontId="0" fillId="2" borderId="23" xfId="0" applyFill="1" applyBorder="1" applyAlignment="1">
      <alignment horizontal="center"/>
    </xf>
    <xf numFmtId="0" fontId="0" fillId="2" borderId="24" xfId="0" applyFill="1" applyBorder="1" applyAlignment="1">
      <alignment horizontal="center"/>
    </xf>
    <xf numFmtId="0" fontId="2" fillId="15" borderId="5" xfId="0" applyFont="1" applyFill="1" applyBorder="1" applyAlignment="1">
      <alignment horizontal="center" vertical="center" wrapText="1"/>
    </xf>
    <xf numFmtId="0" fontId="4" fillId="13" borderId="41" xfId="0" applyFont="1" applyFill="1" applyBorder="1" applyAlignment="1">
      <alignment horizontal="left" vertical="center"/>
    </xf>
    <xf numFmtId="0" fontId="0" fillId="3" borderId="42" xfId="0" applyFill="1" applyBorder="1" applyAlignment="1">
      <alignment horizontal="left" vertical="center"/>
    </xf>
    <xf numFmtId="0" fontId="0" fillId="7" borderId="42" xfId="0" applyFill="1" applyBorder="1" applyAlignment="1">
      <alignment horizontal="left" vertical="center"/>
    </xf>
    <xf numFmtId="0" fontId="0" fillId="8" borderId="42" xfId="0" applyFill="1" applyBorder="1" applyAlignment="1">
      <alignment horizontal="left" vertical="center"/>
    </xf>
    <xf numFmtId="0" fontId="0" fillId="9" borderId="42" xfId="0" applyFill="1" applyBorder="1" applyAlignment="1">
      <alignment horizontal="left" vertical="center"/>
    </xf>
    <xf numFmtId="0" fontId="0" fillId="10" borderId="42" xfId="0" applyFill="1" applyBorder="1" applyAlignment="1">
      <alignment horizontal="left" vertical="center"/>
    </xf>
    <xf numFmtId="0" fontId="0" fillId="16" borderId="43" xfId="0" applyFill="1" applyBorder="1" applyAlignment="1">
      <alignment horizontal="left" vertical="center"/>
    </xf>
    <xf numFmtId="0" fontId="16" fillId="0" borderId="4" xfId="0" applyFont="1" applyBorder="1" applyAlignment="1">
      <alignment horizontal="center" vertical="center"/>
    </xf>
    <xf numFmtId="0" fontId="16" fillId="0" borderId="22" xfId="0" applyFont="1" applyBorder="1" applyAlignment="1">
      <alignment horizontal="center" vertical="center"/>
    </xf>
    <xf numFmtId="0" fontId="16" fillId="0" borderId="44" xfId="0" applyFont="1" applyBorder="1" applyAlignment="1">
      <alignment horizontal="center" vertical="center"/>
    </xf>
    <xf numFmtId="0" fontId="16" fillId="0" borderId="34" xfId="0" applyFont="1" applyBorder="1" applyAlignment="1">
      <alignment horizontal="center" vertical="center"/>
    </xf>
    <xf numFmtId="9" fontId="16" fillId="0" borderId="29" xfId="1" applyFont="1" applyBorder="1" applyAlignment="1">
      <alignment horizontal="center" vertical="center"/>
    </xf>
    <xf numFmtId="0" fontId="16" fillId="0" borderId="9" xfId="0" applyFont="1" applyBorder="1" applyAlignment="1">
      <alignment horizontal="center" vertical="center"/>
    </xf>
    <xf numFmtId="0" fontId="16" fillId="0" borderId="11" xfId="0" applyFont="1" applyBorder="1" applyAlignment="1">
      <alignment horizontal="center" vertical="center"/>
    </xf>
    <xf numFmtId="9" fontId="16" fillId="0" borderId="13" xfId="1" applyFont="1" applyBorder="1" applyAlignment="1">
      <alignment horizontal="center" vertical="center"/>
    </xf>
    <xf numFmtId="0" fontId="4" fillId="15" borderId="6" xfId="0" applyFont="1" applyFill="1" applyBorder="1" applyAlignment="1">
      <alignment horizontal="left" vertical="center" wrapText="1"/>
    </xf>
    <xf numFmtId="0" fontId="17" fillId="0" borderId="30" xfId="0" applyFont="1" applyBorder="1" applyAlignment="1">
      <alignment horizontal="center" vertical="center"/>
    </xf>
    <xf numFmtId="0" fontId="17" fillId="0" borderId="16" xfId="0" applyFont="1" applyBorder="1" applyAlignment="1">
      <alignment horizontal="center" vertical="center"/>
    </xf>
    <xf numFmtId="0" fontId="0" fillId="2" borderId="46" xfId="0" applyFill="1" applyBorder="1" applyAlignment="1">
      <alignment horizontal="center"/>
    </xf>
    <xf numFmtId="0" fontId="0" fillId="0" borderId="0" xfId="0" applyProtection="1">
      <protection locked="0"/>
    </xf>
    <xf numFmtId="9" fontId="16" fillId="0" borderId="29" xfId="1" applyFont="1" applyBorder="1" applyAlignment="1" applyProtection="1">
      <alignment horizontal="center" vertical="center"/>
    </xf>
    <xf numFmtId="9" fontId="16" fillId="0" borderId="15" xfId="1" applyFont="1" applyBorder="1" applyAlignment="1" applyProtection="1">
      <alignment horizontal="center" vertical="center"/>
    </xf>
    <xf numFmtId="9" fontId="6" fillId="0" borderId="0" xfId="1" applyFont="1" applyBorder="1" applyAlignment="1" applyProtection="1">
      <alignment horizontal="center"/>
    </xf>
    <xf numFmtId="9" fontId="16" fillId="0" borderId="10" xfId="1" applyFont="1" applyBorder="1" applyAlignment="1" applyProtection="1">
      <alignment horizontal="center" vertical="center"/>
    </xf>
    <xf numFmtId="9" fontId="16" fillId="0" borderId="13" xfId="1" applyFont="1" applyBorder="1" applyAlignment="1" applyProtection="1">
      <alignment horizontal="center" vertical="center"/>
    </xf>
    <xf numFmtId="9" fontId="16" fillId="0" borderId="19" xfId="1" applyFont="1" applyBorder="1" applyAlignment="1" applyProtection="1">
      <alignment horizontal="center" vertical="center"/>
    </xf>
    <xf numFmtId="0" fontId="25" fillId="19" borderId="0" xfId="0" applyFont="1" applyFill="1" applyAlignment="1">
      <alignment vertical="center"/>
    </xf>
    <xf numFmtId="0" fontId="25" fillId="0" borderId="0" xfId="0" applyFont="1" applyAlignment="1">
      <alignment vertical="center"/>
    </xf>
    <xf numFmtId="0" fontId="25" fillId="0" borderId="0" xfId="0" applyFont="1" applyAlignment="1">
      <alignment vertical="center" wrapText="1"/>
    </xf>
    <xf numFmtId="0" fontId="25" fillId="0" borderId="0" xfId="0" applyFont="1" applyAlignment="1">
      <alignment horizontal="left" vertical="center"/>
    </xf>
    <xf numFmtId="0" fontId="27" fillId="0" borderId="0" xfId="0" applyFont="1" applyAlignment="1">
      <alignment vertical="center"/>
    </xf>
    <xf numFmtId="0" fontId="25" fillId="0" borderId="56" xfId="0" applyFont="1" applyBorder="1" applyAlignment="1">
      <alignment horizontal="left" vertical="top" wrapText="1"/>
    </xf>
    <xf numFmtId="0" fontId="25" fillId="0" borderId="56" xfId="0" applyFont="1" applyBorder="1" applyAlignment="1">
      <alignment horizontal="left" vertical="top"/>
    </xf>
    <xf numFmtId="0" fontId="25" fillId="0" borderId="0" xfId="0" applyFont="1" applyAlignment="1">
      <alignment horizontal="left" vertical="top"/>
    </xf>
    <xf numFmtId="0" fontId="25" fillId="0" borderId="56" xfId="0" applyFont="1" applyBorder="1" applyAlignment="1">
      <alignment vertical="center" wrapText="1"/>
    </xf>
    <xf numFmtId="0" fontId="25" fillId="0" borderId="0" xfId="0" applyFont="1" applyAlignment="1">
      <alignment horizontal="center" vertical="center"/>
    </xf>
    <xf numFmtId="0" fontId="25" fillId="0" borderId="26" xfId="0" applyFont="1" applyBorder="1" applyAlignment="1">
      <alignment vertical="center"/>
    </xf>
    <xf numFmtId="0" fontId="26" fillId="16" borderId="7" xfId="0" applyFont="1" applyFill="1" applyBorder="1" applyAlignment="1">
      <alignment horizontal="left" vertical="center"/>
    </xf>
    <xf numFmtId="0" fontId="26" fillId="16" borderId="7" xfId="0" applyFont="1" applyFill="1" applyBorder="1" applyAlignment="1">
      <alignment vertical="center"/>
    </xf>
    <xf numFmtId="0" fontId="26" fillId="16" borderId="26" xfId="0" applyFont="1" applyFill="1" applyBorder="1" applyAlignment="1">
      <alignment vertical="center"/>
    </xf>
    <xf numFmtId="0" fontId="26" fillId="16" borderId="8" xfId="0" applyFont="1" applyFill="1" applyBorder="1" applyAlignment="1">
      <alignment vertical="center"/>
    </xf>
    <xf numFmtId="0" fontId="26" fillId="0" borderId="26" xfId="0" applyFont="1" applyBorder="1" applyAlignment="1">
      <alignment horizontal="left" vertical="center"/>
    </xf>
    <xf numFmtId="0" fontId="26" fillId="0" borderId="0" xfId="0" applyFont="1" applyAlignment="1">
      <alignment horizontal="left" vertical="center"/>
    </xf>
    <xf numFmtId="0" fontId="26" fillId="0" borderId="26" xfId="0" applyFont="1" applyBorder="1" applyAlignment="1">
      <alignment horizontal="center" vertical="center"/>
    </xf>
    <xf numFmtId="0" fontId="26" fillId="0" borderId="20" xfId="0" applyFont="1" applyBorder="1" applyAlignment="1">
      <alignment horizontal="center" vertical="center"/>
    </xf>
    <xf numFmtId="0" fontId="26" fillId="0" borderId="0" xfId="0" applyFont="1" applyAlignment="1">
      <alignment horizontal="center" vertical="center"/>
    </xf>
    <xf numFmtId="0" fontId="25" fillId="4" borderId="3" xfId="0" applyFont="1" applyFill="1" applyBorder="1" applyAlignment="1">
      <alignment horizontal="center" vertical="center" wrapText="1"/>
    </xf>
    <xf numFmtId="17" fontId="25" fillId="4" borderId="3" xfId="0" applyNumberFormat="1" applyFont="1" applyFill="1" applyBorder="1" applyAlignment="1">
      <alignment horizontal="center" vertical="center" wrapText="1"/>
    </xf>
    <xf numFmtId="0" fontId="25" fillId="4" borderId="3" xfId="0" applyFont="1" applyFill="1" applyBorder="1" applyAlignment="1">
      <alignment vertical="top" wrapText="1"/>
    </xf>
    <xf numFmtId="0" fontId="25" fillId="0" borderId="3" xfId="0" applyFont="1" applyBorder="1" applyAlignment="1">
      <alignment vertical="center"/>
    </xf>
    <xf numFmtId="0" fontId="25" fillId="19" borderId="0" xfId="0" applyFont="1" applyFill="1" applyAlignment="1">
      <alignment vertical="center" wrapText="1"/>
    </xf>
    <xf numFmtId="0" fontId="25" fillId="19" borderId="0" xfId="0" applyFont="1" applyFill="1" applyAlignment="1">
      <alignment horizontal="left" vertical="center" wrapText="1"/>
    </xf>
    <xf numFmtId="0" fontId="26" fillId="16" borderId="6" xfId="0" applyFont="1" applyFill="1" applyBorder="1" applyAlignment="1">
      <alignment horizontal="left" vertical="top"/>
    </xf>
    <xf numFmtId="0" fontId="26" fillId="0" borderId="27" xfId="0" applyFont="1" applyBorder="1" applyAlignment="1">
      <alignment horizontal="left" vertical="top"/>
    </xf>
    <xf numFmtId="0" fontId="26" fillId="16" borderId="25" xfId="0" applyFont="1" applyFill="1" applyBorder="1" applyAlignment="1">
      <alignment horizontal="left" vertical="top"/>
    </xf>
    <xf numFmtId="0" fontId="25" fillId="19" borderId="0" xfId="0" applyFont="1" applyFill="1" applyAlignment="1">
      <alignment horizontal="left" vertical="top"/>
    </xf>
    <xf numFmtId="164" fontId="30" fillId="6" borderId="56" xfId="0" applyNumberFormat="1" applyFont="1" applyFill="1" applyBorder="1" applyAlignment="1">
      <alignment horizontal="center" vertical="center" wrapText="1"/>
    </xf>
    <xf numFmtId="0" fontId="25" fillId="0" borderId="56" xfId="0" applyFont="1" applyBorder="1" applyAlignment="1">
      <alignment horizontal="center" vertical="center"/>
    </xf>
    <xf numFmtId="17" fontId="25" fillId="4" borderId="56" xfId="0" applyNumberFormat="1" applyFont="1" applyFill="1" applyBorder="1" applyAlignment="1">
      <alignment horizontal="center" vertical="center" wrapText="1"/>
    </xf>
    <xf numFmtId="0" fontId="25" fillId="0" borderId="56" xfId="0" applyFont="1" applyBorder="1" applyAlignment="1">
      <alignment vertical="center"/>
    </xf>
    <xf numFmtId="0" fontId="0" fillId="2" borderId="56" xfId="0" applyFill="1" applyBorder="1" applyAlignment="1">
      <alignment horizontal="center"/>
    </xf>
    <xf numFmtId="0" fontId="17" fillId="4" borderId="56" xfId="0" applyFont="1" applyFill="1" applyBorder="1" applyAlignment="1">
      <alignment vertical="center" wrapText="1"/>
    </xf>
    <xf numFmtId="0" fontId="16" fillId="0" borderId="56" xfId="0" applyFont="1" applyBorder="1" applyAlignment="1">
      <alignment horizontal="center" vertical="center"/>
    </xf>
    <xf numFmtId="0" fontId="25" fillId="6" borderId="56" xfId="0" applyFont="1" applyFill="1" applyBorder="1" applyAlignment="1">
      <alignment horizontal="center" vertical="center"/>
    </xf>
    <xf numFmtId="0" fontId="14" fillId="0" borderId="0" xfId="0" applyFont="1" applyAlignment="1">
      <alignment horizontal="center"/>
    </xf>
    <xf numFmtId="0" fontId="19" fillId="0" borderId="69" xfId="0" applyFont="1" applyBorder="1" applyAlignment="1">
      <alignment horizontal="left" vertical="center"/>
    </xf>
    <xf numFmtId="0" fontId="21" fillId="0" borderId="0" xfId="0" applyFont="1" applyAlignment="1">
      <alignment horizontal="center" vertical="center"/>
    </xf>
    <xf numFmtId="0" fontId="19" fillId="19" borderId="27" xfId="0" applyFont="1" applyFill="1" applyBorder="1" applyAlignment="1">
      <alignment vertical="center"/>
    </xf>
    <xf numFmtId="0" fontId="19" fillId="19" borderId="26" xfId="0" applyFont="1" applyFill="1" applyBorder="1" applyAlignment="1">
      <alignment vertical="center"/>
    </xf>
    <xf numFmtId="0" fontId="19" fillId="19" borderId="20" xfId="0" applyFont="1" applyFill="1" applyBorder="1" applyAlignment="1">
      <alignment vertical="center"/>
    </xf>
    <xf numFmtId="0" fontId="0" fillId="19" borderId="0" xfId="0" applyFill="1" applyAlignment="1">
      <alignment horizontal="center" vertical="center"/>
    </xf>
    <xf numFmtId="0" fontId="19" fillId="16" borderId="20" xfId="0" applyFont="1" applyFill="1" applyBorder="1" applyAlignment="1">
      <alignment vertical="center"/>
    </xf>
    <xf numFmtId="0" fontId="10" fillId="19" borderId="0" xfId="0" applyFont="1" applyFill="1" applyAlignment="1">
      <alignment horizontal="left" vertical="top" wrapText="1"/>
    </xf>
    <xf numFmtId="0" fontId="19" fillId="16" borderId="27" xfId="0" applyFont="1" applyFill="1" applyBorder="1" applyAlignment="1">
      <alignment horizontal="left" vertical="top" wrapText="1"/>
    </xf>
    <xf numFmtId="0" fontId="19" fillId="0" borderId="27" xfId="0" applyFont="1" applyBorder="1" applyAlignment="1">
      <alignment horizontal="left" vertical="top" wrapText="1"/>
    </xf>
    <xf numFmtId="0" fontId="21" fillId="16" borderId="25" xfId="0" applyFont="1" applyFill="1" applyBorder="1" applyAlignment="1">
      <alignment horizontal="left" vertical="top" wrapText="1"/>
    </xf>
    <xf numFmtId="0" fontId="6" fillId="0" borderId="62" xfId="0" applyFont="1" applyBorder="1" applyAlignment="1">
      <alignment horizontal="center" vertical="center"/>
    </xf>
    <xf numFmtId="0" fontId="17" fillId="4" borderId="22" xfId="0" applyFont="1" applyFill="1" applyBorder="1" applyAlignment="1">
      <alignment vertical="center" wrapText="1"/>
    </xf>
    <xf numFmtId="0" fontId="7" fillId="0" borderId="21" xfId="0" applyFont="1" applyBorder="1" applyAlignment="1">
      <alignment vertical="top"/>
    </xf>
    <xf numFmtId="0" fontId="7" fillId="0" borderId="4" xfId="0" applyFont="1" applyBorder="1" applyAlignment="1">
      <alignment vertical="top"/>
    </xf>
    <xf numFmtId="0" fontId="10" fillId="19" borderId="21" xfId="0" applyFont="1" applyFill="1" applyBorder="1" applyAlignment="1">
      <alignment horizontal="left" vertical="top" wrapText="1"/>
    </xf>
    <xf numFmtId="0" fontId="7" fillId="0" borderId="21" xfId="0" applyFont="1" applyBorder="1" applyAlignment="1">
      <alignment vertical="top" wrapText="1"/>
    </xf>
    <xf numFmtId="0" fontId="21" fillId="25" borderId="20" xfId="0" applyFont="1" applyFill="1" applyBorder="1" applyAlignment="1">
      <alignment horizontal="center" vertical="center"/>
    </xf>
    <xf numFmtId="0" fontId="15" fillId="0" borderId="34" xfId="0" applyFont="1" applyBorder="1" applyAlignment="1">
      <alignment horizontal="center" vertical="center"/>
    </xf>
    <xf numFmtId="0" fontId="19" fillId="16" borderId="7" xfId="0" applyFont="1" applyFill="1" applyBorder="1" applyAlignment="1">
      <alignment horizontal="left" vertical="center"/>
    </xf>
    <xf numFmtId="0" fontId="0" fillId="19" borderId="0" xfId="0" applyFill="1" applyAlignment="1">
      <alignment horizontal="left" vertical="center"/>
    </xf>
    <xf numFmtId="0" fontId="0" fillId="2" borderId="78" xfId="0" applyFill="1" applyBorder="1" applyAlignment="1">
      <alignment horizontal="center"/>
    </xf>
    <xf numFmtId="0" fontId="18" fillId="19" borderId="0" xfId="0" applyFont="1" applyFill="1" applyAlignment="1">
      <alignment horizontal="left" vertical="center"/>
    </xf>
    <xf numFmtId="0" fontId="6" fillId="0" borderId="0" xfId="0" applyFont="1" applyAlignment="1">
      <alignment horizontal="center" vertical="center"/>
    </xf>
    <xf numFmtId="0" fontId="22" fillId="0" borderId="56" xfId="0" applyFont="1" applyBorder="1" applyAlignment="1">
      <alignment horizontal="center" vertical="center" wrapText="1"/>
    </xf>
    <xf numFmtId="165" fontId="16" fillId="0" borderId="56" xfId="0" applyNumberFormat="1" applyFont="1" applyBorder="1" applyAlignment="1">
      <alignment horizontal="left" vertical="top" wrapText="1"/>
    </xf>
    <xf numFmtId="0" fontId="16" fillId="0" borderId="56" xfId="0" applyFont="1" applyBorder="1" applyAlignment="1">
      <alignment horizontal="left" vertical="top" wrapText="1"/>
    </xf>
    <xf numFmtId="166" fontId="16" fillId="0" borderId="55" xfId="0" applyNumberFormat="1" applyFont="1" applyBorder="1" applyAlignment="1">
      <alignment horizontal="left" vertical="top" wrapText="1"/>
    </xf>
    <xf numFmtId="164" fontId="16" fillId="0" borderId="56" xfId="0" applyNumberFormat="1" applyFont="1" applyBorder="1" applyAlignment="1">
      <alignment horizontal="left" vertical="top" wrapText="1"/>
    </xf>
    <xf numFmtId="17" fontId="16" fillId="0" borderId="56" xfId="0" applyNumberFormat="1" applyFont="1" applyBorder="1" applyAlignment="1">
      <alignment horizontal="left" vertical="top" wrapText="1"/>
    </xf>
    <xf numFmtId="4" fontId="16" fillId="0" borderId="56" xfId="0" applyNumberFormat="1" applyFont="1" applyBorder="1" applyAlignment="1">
      <alignment horizontal="left" vertical="top" wrapText="1"/>
    </xf>
    <xf numFmtId="0" fontId="6" fillId="0" borderId="3" xfId="0" applyFont="1" applyBorder="1" applyAlignment="1">
      <alignment horizontal="left" vertical="top"/>
    </xf>
    <xf numFmtId="0" fontId="6" fillId="0" borderId="3" xfId="0" applyFont="1" applyBorder="1" applyAlignment="1" applyProtection="1">
      <alignment horizontal="left" vertical="top"/>
      <protection locked="0"/>
    </xf>
    <xf numFmtId="0" fontId="6" fillId="0" borderId="56" xfId="0" applyFont="1" applyBorder="1" applyAlignment="1">
      <alignment horizontal="left" vertical="top" wrapText="1"/>
    </xf>
    <xf numFmtId="0" fontId="16" fillId="4" borderId="3" xfId="0" applyFont="1" applyFill="1" applyBorder="1" applyAlignment="1">
      <alignment horizontal="left" vertical="top" wrapText="1"/>
    </xf>
    <xf numFmtId="17" fontId="16" fillId="4" borderId="3" xfId="0" applyNumberFormat="1" applyFont="1" applyFill="1" applyBorder="1" applyAlignment="1">
      <alignment horizontal="left" vertical="top" wrapText="1"/>
    </xf>
    <xf numFmtId="0" fontId="6" fillId="19" borderId="0" xfId="0" applyFont="1" applyFill="1" applyAlignment="1">
      <alignment vertical="center"/>
    </xf>
    <xf numFmtId="4" fontId="34" fillId="0" borderId="56" xfId="0" applyNumberFormat="1" applyFont="1" applyBorder="1" applyAlignment="1">
      <alignment horizontal="left" vertical="top" wrapText="1"/>
    </xf>
    <xf numFmtId="0" fontId="34" fillId="0" borderId="56" xfId="0" applyFont="1" applyBorder="1" applyAlignment="1">
      <alignment horizontal="left" vertical="top" wrapText="1"/>
    </xf>
    <xf numFmtId="0" fontId="16" fillId="4" borderId="56" xfId="0" applyFont="1" applyFill="1" applyBorder="1" applyAlignment="1">
      <alignment horizontal="left" vertical="top" wrapText="1"/>
    </xf>
    <xf numFmtId="0" fontId="6" fillId="0" borderId="56" xfId="0" applyFont="1" applyBorder="1" applyAlignment="1">
      <alignment horizontal="left" vertical="top"/>
    </xf>
    <xf numFmtId="0" fontId="6" fillId="0" borderId="0" xfId="0" applyFont="1" applyAlignment="1">
      <alignment horizontal="left" vertical="top" wrapText="1"/>
    </xf>
    <xf numFmtId="4" fontId="35" fillId="0" borderId="56" xfId="0" applyNumberFormat="1" applyFont="1" applyBorder="1" applyAlignment="1">
      <alignment horizontal="left" vertical="top" wrapText="1"/>
    </xf>
    <xf numFmtId="165" fontId="22" fillId="0" borderId="56" xfId="0" applyNumberFormat="1" applyFont="1" applyBorder="1" applyAlignment="1">
      <alignment horizontal="left" vertical="top" wrapText="1"/>
    </xf>
    <xf numFmtId="0" fontId="16" fillId="0" borderId="55" xfId="0" applyFont="1" applyBorder="1" applyAlignment="1">
      <alignment horizontal="left" vertical="top" wrapText="1"/>
    </xf>
    <xf numFmtId="4" fontId="16" fillId="0" borderId="55" xfId="0" applyNumberFormat="1" applyFont="1" applyBorder="1" applyAlignment="1">
      <alignment horizontal="left" vertical="top" wrapText="1"/>
    </xf>
    <xf numFmtId="0" fontId="37" fillId="0" borderId="56" xfId="0" applyFont="1" applyBorder="1" applyAlignment="1">
      <alignment horizontal="left" vertical="top" wrapText="1"/>
    </xf>
    <xf numFmtId="17" fontId="16" fillId="4" borderId="56" xfId="0" applyNumberFormat="1" applyFont="1" applyFill="1" applyBorder="1" applyAlignment="1">
      <alignment horizontal="left" vertical="top" wrapText="1"/>
    </xf>
    <xf numFmtId="0" fontId="22" fillId="0" borderId="58" xfId="0" applyFont="1" applyBorder="1" applyAlignment="1">
      <alignment horizontal="center" vertical="center" wrapText="1"/>
    </xf>
    <xf numFmtId="165" fontId="16" fillId="0" borderId="55" xfId="0" applyNumberFormat="1" applyFont="1" applyBorder="1" applyAlignment="1">
      <alignment horizontal="left" vertical="top" wrapText="1"/>
    </xf>
    <xf numFmtId="0" fontId="36" fillId="0" borderId="55" xfId="0" applyFont="1" applyBorder="1" applyAlignment="1">
      <alignment horizontal="left" vertical="top" wrapText="1"/>
    </xf>
    <xf numFmtId="0" fontId="6" fillId="0" borderId="56" xfId="0" applyFont="1" applyBorder="1" applyAlignment="1">
      <alignment horizontal="left" vertical="top" wrapText="1" shrinkToFit="1"/>
    </xf>
    <xf numFmtId="0" fontId="16" fillId="0" borderId="0" xfId="0" applyFont="1" applyAlignment="1">
      <alignment horizontal="left" vertical="top" wrapText="1"/>
    </xf>
    <xf numFmtId="0" fontId="22" fillId="0" borderId="0" xfId="0" applyFont="1" applyAlignment="1">
      <alignment horizontal="left" vertical="top" wrapText="1"/>
    </xf>
    <xf numFmtId="0" fontId="38" fillId="0" borderId="56" xfId="0" applyFont="1" applyBorder="1" applyAlignment="1">
      <alignment horizontal="left" vertical="top" wrapText="1"/>
    </xf>
    <xf numFmtId="4" fontId="16" fillId="0" borderId="0" xfId="0" applyNumberFormat="1" applyFont="1" applyAlignment="1">
      <alignment horizontal="left" vertical="top" wrapText="1"/>
    </xf>
    <xf numFmtId="4" fontId="16" fillId="0" borderId="57" xfId="0" applyNumberFormat="1" applyFont="1" applyBorder="1" applyAlignment="1">
      <alignment horizontal="left" vertical="top" wrapText="1"/>
    </xf>
    <xf numFmtId="165" fontId="16" fillId="0" borderId="58" xfId="0" applyNumberFormat="1" applyFont="1" applyBorder="1" applyAlignment="1">
      <alignment horizontal="left" vertical="top" wrapText="1"/>
    </xf>
    <xf numFmtId="0" fontId="16" fillId="4" borderId="0" xfId="0" applyFont="1" applyFill="1" applyAlignment="1">
      <alignment horizontal="left" vertical="top" wrapText="1"/>
    </xf>
    <xf numFmtId="165" fontId="16" fillId="0" borderId="59" xfId="0" applyNumberFormat="1" applyFont="1" applyBorder="1" applyAlignment="1">
      <alignment horizontal="left" vertical="top" wrapText="1"/>
    </xf>
    <xf numFmtId="0" fontId="6" fillId="0" borderId="0" xfId="0" applyFont="1" applyAlignment="1">
      <alignment horizontal="left" vertical="top"/>
    </xf>
    <xf numFmtId="49" fontId="16" fillId="0" borderId="56" xfId="0" applyNumberFormat="1" applyFont="1" applyBorder="1" applyAlignment="1">
      <alignment horizontal="left" vertical="top" wrapText="1"/>
    </xf>
    <xf numFmtId="0" fontId="6" fillId="0" borderId="0" xfId="0" applyFont="1" applyAlignment="1">
      <alignment vertical="top" wrapText="1"/>
    </xf>
    <xf numFmtId="4" fontId="6" fillId="0" borderId="56" xfId="0" applyNumberFormat="1" applyFont="1" applyBorder="1" applyAlignment="1">
      <alignment horizontal="left" vertical="top" wrapText="1"/>
    </xf>
    <xf numFmtId="17" fontId="6" fillId="0" borderId="56" xfId="0" applyNumberFormat="1" applyFont="1" applyBorder="1" applyAlignment="1">
      <alignment horizontal="left" vertical="top" wrapText="1"/>
    </xf>
    <xf numFmtId="165" fontId="6" fillId="0" borderId="56" xfId="0" applyNumberFormat="1" applyFont="1" applyBorder="1" applyAlignment="1">
      <alignment horizontal="left" vertical="top" wrapText="1"/>
    </xf>
    <xf numFmtId="0" fontId="22" fillId="0" borderId="56" xfId="0" applyFont="1" applyBorder="1" applyAlignment="1">
      <alignment horizontal="left" vertical="top" wrapText="1"/>
    </xf>
    <xf numFmtId="4" fontId="22" fillId="0" borderId="56" xfId="0" applyNumberFormat="1" applyFont="1" applyBorder="1" applyAlignment="1">
      <alignment horizontal="left" vertical="top" wrapText="1"/>
    </xf>
    <xf numFmtId="17" fontId="22" fillId="0" borderId="56" xfId="0" applyNumberFormat="1" applyFont="1" applyBorder="1" applyAlignment="1">
      <alignment horizontal="left" vertical="top" wrapText="1"/>
    </xf>
    <xf numFmtId="0" fontId="40" fillId="0" borderId="0" xfId="0" applyFont="1" applyAlignment="1">
      <alignment horizontal="left" vertical="top" wrapText="1"/>
    </xf>
    <xf numFmtId="0" fontId="6" fillId="0" borderId="56" xfId="0" applyFont="1" applyBorder="1" applyAlignment="1">
      <alignment vertical="top" wrapText="1"/>
    </xf>
    <xf numFmtId="0" fontId="6" fillId="0" borderId="56" xfId="0" applyFont="1" applyBorder="1" applyAlignment="1">
      <alignment vertical="center" wrapText="1"/>
    </xf>
    <xf numFmtId="0" fontId="40" fillId="0" borderId="0" xfId="0" applyFont="1" applyAlignment="1">
      <alignment horizontal="left" vertical="top"/>
    </xf>
    <xf numFmtId="0" fontId="16" fillId="4" borderId="62" xfId="0" applyFont="1" applyFill="1" applyBorder="1" applyAlignment="1">
      <alignment horizontal="left" vertical="top" wrapText="1"/>
    </xf>
    <xf numFmtId="0" fontId="6" fillId="19" borderId="21" xfId="0" applyFont="1" applyFill="1" applyBorder="1" applyAlignment="1">
      <alignment vertical="center"/>
    </xf>
    <xf numFmtId="0" fontId="6" fillId="0" borderId="8" xfId="0" applyFont="1" applyBorder="1" applyAlignment="1">
      <alignment horizontal="left" vertical="top" wrapText="1"/>
    </xf>
    <xf numFmtId="164" fontId="22" fillId="0" borderId="56" xfId="0" applyNumberFormat="1" applyFont="1" applyBorder="1" applyAlignment="1">
      <alignment horizontal="left" vertical="top" wrapText="1"/>
    </xf>
    <xf numFmtId="165" fontId="22" fillId="4" borderId="56" xfId="0" applyNumberFormat="1" applyFont="1" applyFill="1" applyBorder="1" applyAlignment="1">
      <alignment horizontal="left" vertical="top" wrapText="1"/>
    </xf>
    <xf numFmtId="0" fontId="6" fillId="0" borderId="62" xfId="0" applyFont="1" applyBorder="1" applyAlignment="1">
      <alignment horizontal="left" vertical="top"/>
    </xf>
    <xf numFmtId="49" fontId="22" fillId="21" borderId="55" xfId="0" applyNumberFormat="1" applyFont="1" applyFill="1" applyBorder="1" applyAlignment="1">
      <alignment horizontal="left" vertical="top" wrapText="1"/>
    </xf>
    <xf numFmtId="0" fontId="6" fillId="0" borderId="0" xfId="0" applyFont="1" applyAlignment="1">
      <alignment horizontal="left" vertical="center"/>
    </xf>
    <xf numFmtId="0" fontId="20" fillId="19" borderId="0" xfId="0" applyFont="1" applyFill="1" applyAlignment="1">
      <alignment vertical="center"/>
    </xf>
    <xf numFmtId="0" fontId="20" fillId="0" borderId="0" xfId="0" applyFont="1" applyAlignment="1">
      <alignment vertical="center"/>
    </xf>
    <xf numFmtId="0" fontId="20" fillId="6" borderId="12" xfId="0" applyFont="1" applyFill="1" applyBorder="1" applyAlignment="1">
      <alignment horizontal="center" vertical="center"/>
    </xf>
    <xf numFmtId="164" fontId="44" fillId="6" borderId="12" xfId="0" applyNumberFormat="1" applyFont="1" applyFill="1" applyBorder="1" applyAlignment="1">
      <alignment horizontal="center" vertical="center" wrapText="1"/>
    </xf>
    <xf numFmtId="0" fontId="45" fillId="19" borderId="0" xfId="0" applyFont="1" applyFill="1" applyAlignment="1">
      <alignment vertical="center"/>
    </xf>
    <xf numFmtId="0" fontId="45" fillId="0" borderId="0" xfId="0" applyFont="1" applyAlignment="1">
      <alignment vertical="center"/>
    </xf>
    <xf numFmtId="0" fontId="20" fillId="6" borderId="60" xfId="0" applyFont="1" applyFill="1" applyBorder="1" applyAlignment="1">
      <alignment horizontal="center" vertical="center"/>
    </xf>
    <xf numFmtId="0" fontId="45" fillId="20" borderId="51" xfId="0" applyFont="1" applyFill="1" applyBorder="1" applyAlignment="1">
      <alignment horizontal="left" vertical="center"/>
    </xf>
    <xf numFmtId="0" fontId="18" fillId="20" borderId="47" xfId="0" applyFont="1" applyFill="1" applyBorder="1" applyAlignment="1">
      <alignment horizontal="left" vertical="top" wrapText="1"/>
    </xf>
    <xf numFmtId="0" fontId="18" fillId="20" borderId="50" xfId="0" applyFont="1" applyFill="1" applyBorder="1" applyAlignment="1">
      <alignment horizontal="left" vertical="center" wrapText="1"/>
    </xf>
    <xf numFmtId="0" fontId="45" fillId="20" borderId="50" xfId="0" applyFont="1" applyFill="1" applyBorder="1" applyAlignment="1">
      <alignment vertical="center" wrapText="1"/>
    </xf>
    <xf numFmtId="0" fontId="45" fillId="20" borderId="48" xfId="0" applyFont="1" applyFill="1" applyBorder="1" applyAlignment="1">
      <alignment horizontal="center" vertical="center"/>
    </xf>
    <xf numFmtId="0" fontId="45" fillId="20" borderId="52" xfId="0" applyFont="1" applyFill="1" applyBorder="1" applyAlignment="1">
      <alignment horizontal="center" vertical="center"/>
    </xf>
    <xf numFmtId="0" fontId="45" fillId="20" borderId="53" xfId="0" applyFont="1" applyFill="1" applyBorder="1" applyAlignment="1">
      <alignment horizontal="left" vertical="center"/>
    </xf>
    <xf numFmtId="0" fontId="45" fillId="20" borderId="48" xfId="0" applyFont="1" applyFill="1" applyBorder="1" applyAlignment="1">
      <alignment horizontal="left" vertical="center"/>
    </xf>
    <xf numFmtId="0" fontId="10" fillId="19" borderId="0" xfId="0" applyFont="1" applyFill="1" applyAlignment="1">
      <alignment horizontal="left" vertical="center"/>
    </xf>
    <xf numFmtId="0" fontId="20" fillId="0" borderId="0" xfId="0" applyFont="1" applyAlignment="1">
      <alignment horizontal="left" vertical="center"/>
    </xf>
    <xf numFmtId="0" fontId="45" fillId="0" borderId="0" xfId="0" applyFont="1" applyAlignment="1">
      <alignment horizontal="left" vertical="center"/>
    </xf>
    <xf numFmtId="0" fontId="45" fillId="0" borderId="0" xfId="0" applyFont="1" applyAlignment="1">
      <alignment vertical="center" wrapText="1"/>
    </xf>
    <xf numFmtId="0" fontId="46" fillId="0" borderId="0" xfId="0" applyFont="1" applyAlignment="1">
      <alignment vertical="center" wrapText="1"/>
    </xf>
    <xf numFmtId="0" fontId="48" fillId="0" borderId="0" xfId="0" applyFont="1" applyAlignment="1">
      <alignment vertical="center"/>
    </xf>
    <xf numFmtId="0" fontId="45" fillId="19" borderId="0" xfId="0" applyFont="1" applyFill="1"/>
    <xf numFmtId="0" fontId="45" fillId="0" borderId="0" xfId="0" applyFont="1"/>
    <xf numFmtId="0" fontId="20" fillId="19" borderId="0" xfId="0" applyFont="1" applyFill="1" applyAlignment="1">
      <alignment horizontal="left"/>
    </xf>
    <xf numFmtId="0" fontId="20" fillId="0" borderId="0" xfId="0" applyFont="1" applyAlignment="1">
      <alignment horizontal="left"/>
    </xf>
    <xf numFmtId="0" fontId="47" fillId="19" borderId="0" xfId="0" applyFont="1" applyFill="1" applyAlignment="1">
      <alignment horizontal="left"/>
    </xf>
    <xf numFmtId="0" fontId="47" fillId="0" borderId="0" xfId="0" applyFont="1" applyAlignment="1">
      <alignment horizontal="left"/>
    </xf>
    <xf numFmtId="0" fontId="20" fillId="0" borderId="0" xfId="0" applyFont="1" applyAlignment="1">
      <alignment horizontal="left" wrapText="1"/>
    </xf>
    <xf numFmtId="0" fontId="20" fillId="19" borderId="0" xfId="0" applyFont="1" applyFill="1" applyAlignment="1">
      <alignment horizontal="left" vertical="center"/>
    </xf>
    <xf numFmtId="0" fontId="7" fillId="0" borderId="0" xfId="0" applyFont="1" applyAlignment="1">
      <alignment horizontal="left" vertical="center" wrapText="1"/>
    </xf>
    <xf numFmtId="0" fontId="0" fillId="19" borderId="0" xfId="0" applyFill="1" applyAlignment="1">
      <alignment horizontal="left" vertical="center" wrapText="1"/>
    </xf>
    <xf numFmtId="0" fontId="0" fillId="0" borderId="1" xfId="0" applyBorder="1" applyAlignment="1">
      <alignment horizontal="left" vertical="center"/>
    </xf>
    <xf numFmtId="0" fontId="0" fillId="0" borderId="0" xfId="0" applyAlignment="1">
      <alignment horizontal="left" vertical="center" wrapText="1"/>
    </xf>
    <xf numFmtId="0" fontId="4" fillId="0" borderId="0" xfId="0" applyFont="1" applyAlignment="1">
      <alignment horizontal="left" vertical="center"/>
    </xf>
    <xf numFmtId="0" fontId="4" fillId="7" borderId="9" xfId="0" applyFont="1" applyFill="1" applyBorder="1" applyAlignment="1">
      <alignment horizontal="left" vertical="center"/>
    </xf>
    <xf numFmtId="0" fontId="4" fillId="10" borderId="9" xfId="0" applyFont="1" applyFill="1" applyBorder="1" applyAlignment="1">
      <alignment horizontal="left" vertical="center"/>
    </xf>
    <xf numFmtId="0" fontId="26" fillId="6" borderId="60" xfId="0" applyFont="1" applyFill="1" applyBorder="1" applyAlignment="1">
      <alignment horizontal="left" vertical="top"/>
    </xf>
    <xf numFmtId="0" fontId="26" fillId="6" borderId="3" xfId="0" applyFont="1" applyFill="1" applyBorder="1" applyAlignment="1">
      <alignment horizontal="left" vertical="top"/>
    </xf>
    <xf numFmtId="0" fontId="25" fillId="6" borderId="56" xfId="0" applyFont="1" applyFill="1" applyBorder="1" applyAlignment="1">
      <alignment horizontal="center" vertical="center"/>
    </xf>
    <xf numFmtId="0" fontId="25" fillId="6" borderId="56" xfId="0" applyFont="1" applyFill="1" applyBorder="1" applyAlignment="1">
      <alignment horizontal="center" vertical="center" wrapText="1"/>
    </xf>
    <xf numFmtId="0" fontId="29" fillId="6" borderId="56" xfId="0" applyFont="1" applyFill="1" applyBorder="1" applyAlignment="1">
      <alignment horizontal="center" vertical="center"/>
    </xf>
    <xf numFmtId="0" fontId="45" fillId="20" borderId="50" xfId="0" applyFont="1" applyFill="1" applyBorder="1" applyAlignment="1">
      <alignment horizontal="center" vertical="center" wrapText="1"/>
    </xf>
    <xf numFmtId="0" fontId="45" fillId="20" borderId="54" xfId="0" applyFont="1" applyFill="1" applyBorder="1" applyAlignment="1">
      <alignment horizontal="left" vertical="center"/>
    </xf>
    <xf numFmtId="0" fontId="20" fillId="12" borderId="28" xfId="0" applyFont="1" applyFill="1" applyBorder="1" applyAlignment="1">
      <alignment horizontal="center" vertical="center" wrapText="1"/>
    </xf>
    <xf numFmtId="0" fontId="20" fillId="12" borderId="12" xfId="0" applyFont="1" applyFill="1" applyBorder="1" applyAlignment="1">
      <alignment horizontal="center" vertical="center" wrapText="1"/>
    </xf>
    <xf numFmtId="0" fontId="43" fillId="10" borderId="28" xfId="0" applyFont="1" applyFill="1" applyBorder="1" applyAlignment="1">
      <alignment horizontal="center" vertical="center" wrapText="1"/>
    </xf>
    <xf numFmtId="0" fontId="43" fillId="10" borderId="12" xfId="0" applyFont="1" applyFill="1" applyBorder="1" applyAlignment="1">
      <alignment horizontal="center" vertical="center" wrapText="1"/>
    </xf>
    <xf numFmtId="0" fontId="43" fillId="13" borderId="28" xfId="0" applyFont="1" applyFill="1" applyBorder="1" applyAlignment="1">
      <alignment horizontal="center" vertical="center" wrapText="1"/>
    </xf>
    <xf numFmtId="0" fontId="43" fillId="13" borderId="12" xfId="0" applyFont="1" applyFill="1" applyBorder="1" applyAlignment="1">
      <alignment horizontal="center" vertical="center" wrapText="1"/>
    </xf>
    <xf numFmtId="0" fontId="20" fillId="14" borderId="28" xfId="0" applyFont="1" applyFill="1" applyBorder="1" applyAlignment="1">
      <alignment horizontal="center" vertical="center" wrapText="1"/>
    </xf>
    <xf numFmtId="0" fontId="20" fillId="14" borderId="12" xfId="0" applyFont="1" applyFill="1" applyBorder="1" applyAlignment="1">
      <alignment horizontal="center" vertical="center" wrapText="1"/>
    </xf>
    <xf numFmtId="0" fontId="20" fillId="14" borderId="28" xfId="0" applyFont="1" applyFill="1" applyBorder="1" applyAlignment="1">
      <alignment horizontal="left" vertical="center" wrapText="1"/>
    </xf>
    <xf numFmtId="0" fontId="20" fillId="14" borderId="12" xfId="0" applyFont="1" applyFill="1" applyBorder="1" applyAlignment="1">
      <alignment horizontal="left" vertical="center" wrapText="1"/>
    </xf>
    <xf numFmtId="0" fontId="26" fillId="6" borderId="56" xfId="0" applyFont="1" applyFill="1" applyBorder="1" applyAlignment="1">
      <alignment horizontal="left" vertical="top"/>
    </xf>
    <xf numFmtId="0" fontId="18" fillId="19" borderId="0" xfId="0" applyFont="1" applyFill="1" applyAlignment="1">
      <alignment horizontal="left" vertical="center"/>
    </xf>
    <xf numFmtId="0" fontId="12" fillId="0" borderId="1" xfId="0" applyFont="1" applyBorder="1" applyAlignment="1">
      <alignment horizontal="left" vertical="top"/>
    </xf>
    <xf numFmtId="0" fontId="28" fillId="11" borderId="36" xfId="0" applyFont="1" applyFill="1" applyBorder="1" applyAlignment="1">
      <alignment horizontal="center" vertical="center"/>
    </xf>
    <xf numFmtId="0" fontId="28" fillId="11" borderId="38" xfId="0" applyFont="1" applyFill="1" applyBorder="1" applyAlignment="1">
      <alignment horizontal="center" vertical="center"/>
    </xf>
    <xf numFmtId="0" fontId="28" fillId="11" borderId="35" xfId="0" applyFont="1" applyFill="1" applyBorder="1" applyAlignment="1">
      <alignment horizontal="center" vertical="center"/>
    </xf>
    <xf numFmtId="0" fontId="20" fillId="6" borderId="3" xfId="0" applyFont="1" applyFill="1" applyBorder="1" applyAlignment="1">
      <alignment horizontal="center" vertical="center"/>
    </xf>
    <xf numFmtId="0" fontId="20" fillId="6" borderId="12" xfId="0" applyFont="1" applyFill="1" applyBorder="1" applyAlignment="1">
      <alignment horizontal="center" vertical="center"/>
    </xf>
    <xf numFmtId="0" fontId="20" fillId="6" borderId="14" xfId="0" applyFont="1" applyFill="1" applyBorder="1" applyAlignment="1">
      <alignment horizontal="left" vertical="top"/>
    </xf>
    <xf numFmtId="0" fontId="20" fillId="6" borderId="11" xfId="0" applyFont="1" applyFill="1" applyBorder="1" applyAlignment="1">
      <alignment horizontal="left" vertical="top"/>
    </xf>
    <xf numFmtId="0" fontId="20" fillId="6" borderId="3" xfId="0" applyFont="1" applyFill="1" applyBorder="1" applyAlignment="1">
      <alignment horizontal="center" vertical="center" wrapText="1"/>
    </xf>
    <xf numFmtId="0" fontId="20" fillId="6" borderId="12" xfId="0" applyFont="1" applyFill="1" applyBorder="1" applyAlignment="1">
      <alignment horizontal="center" vertical="center" wrapText="1"/>
    </xf>
    <xf numFmtId="0" fontId="20" fillId="6" borderId="33" xfId="0" applyFont="1" applyFill="1" applyBorder="1" applyAlignment="1">
      <alignment horizontal="center" vertical="center" wrapText="1"/>
    </xf>
    <xf numFmtId="0" fontId="20" fillId="6" borderId="45" xfId="0" applyFont="1" applyFill="1" applyBorder="1" applyAlignment="1">
      <alignment horizontal="center" vertical="center" wrapText="1"/>
    </xf>
    <xf numFmtId="0" fontId="20" fillId="12" borderId="31" xfId="0" applyFont="1" applyFill="1" applyBorder="1" applyAlignment="1">
      <alignment horizontal="center" vertical="center" wrapText="1"/>
    </xf>
    <xf numFmtId="0" fontId="20" fillId="12" borderId="37" xfId="0" applyFont="1" applyFill="1" applyBorder="1" applyAlignment="1">
      <alignment horizontal="center" vertical="center" wrapText="1"/>
    </xf>
    <xf numFmtId="0" fontId="18" fillId="20" borderId="49" xfId="0" applyFont="1" applyFill="1" applyBorder="1" applyAlignment="1">
      <alignment horizontal="left" vertical="center"/>
    </xf>
    <xf numFmtId="0" fontId="20" fillId="12" borderId="29" xfId="0" applyFont="1" applyFill="1" applyBorder="1" applyAlignment="1">
      <alignment horizontal="center" vertical="center" wrapText="1"/>
    </xf>
    <xf numFmtId="0" fontId="20" fillId="12" borderId="13" xfId="0" applyFont="1" applyFill="1" applyBorder="1" applyAlignment="1">
      <alignment horizontal="center" vertical="center" wrapText="1"/>
    </xf>
    <xf numFmtId="0" fontId="19" fillId="20" borderId="50" xfId="0" applyFont="1" applyFill="1" applyBorder="1" applyAlignment="1">
      <alignment horizontal="left" vertical="center" wrapText="1"/>
    </xf>
    <xf numFmtId="0" fontId="43" fillId="8" borderId="28" xfId="0" applyFont="1" applyFill="1" applyBorder="1" applyAlignment="1">
      <alignment horizontal="center" vertical="center" wrapText="1"/>
    </xf>
    <xf numFmtId="0" fontId="43" fillId="8" borderId="12" xfId="0" applyFont="1" applyFill="1" applyBorder="1" applyAlignment="1">
      <alignment horizontal="center" vertical="center" wrapText="1"/>
    </xf>
    <xf numFmtId="0" fontId="6" fillId="0" borderId="60" xfId="0" applyFont="1" applyBorder="1" applyAlignment="1">
      <alignment horizontal="left" vertical="top" wrapText="1"/>
    </xf>
    <xf numFmtId="0" fontId="6" fillId="0" borderId="2" xfId="0" applyFont="1" applyBorder="1" applyAlignment="1">
      <alignment horizontal="left" vertical="top" wrapText="1"/>
    </xf>
    <xf numFmtId="0" fontId="6" fillId="0" borderId="3" xfId="0" applyFont="1" applyBorder="1" applyAlignment="1">
      <alignment horizontal="left" vertical="top" wrapText="1"/>
    </xf>
    <xf numFmtId="0" fontId="6" fillId="0" borderId="61" xfId="0" applyFont="1" applyBorder="1" applyAlignment="1">
      <alignment vertical="top" wrapText="1"/>
    </xf>
    <xf numFmtId="0" fontId="7" fillId="6" borderId="31" xfId="0" applyFont="1" applyFill="1" applyBorder="1" applyAlignment="1">
      <alignment horizontal="center" vertical="center"/>
    </xf>
    <xf numFmtId="0" fontId="7" fillId="6" borderId="32" xfId="0" applyFont="1" applyFill="1" applyBorder="1" applyAlignment="1">
      <alignment horizontal="center" vertical="center"/>
    </xf>
    <xf numFmtId="0" fontId="20" fillId="12" borderId="33" xfId="0" applyFont="1" applyFill="1" applyBorder="1" applyAlignment="1">
      <alignment horizontal="center" vertical="center" wrapText="1"/>
    </xf>
    <xf numFmtId="0" fontId="20" fillId="12" borderId="45" xfId="0" applyFont="1" applyFill="1" applyBorder="1" applyAlignment="1">
      <alignment horizontal="center" vertical="center" wrapText="1"/>
    </xf>
    <xf numFmtId="0" fontId="28" fillId="5" borderId="6" xfId="0" applyFont="1" applyFill="1" applyBorder="1" applyAlignment="1">
      <alignment horizontal="center" vertical="center"/>
    </xf>
    <xf numFmtId="0" fontId="28" fillId="5" borderId="7" xfId="0" applyFont="1" applyFill="1" applyBorder="1" applyAlignment="1">
      <alignment horizontal="center" vertical="center"/>
    </xf>
    <xf numFmtId="0" fontId="28" fillId="5" borderId="30" xfId="0" applyFont="1" applyFill="1" applyBorder="1" applyAlignment="1">
      <alignment horizontal="center" vertical="center"/>
    </xf>
    <xf numFmtId="0" fontId="20" fillId="14" borderId="31" xfId="0" applyFont="1" applyFill="1" applyBorder="1" applyAlignment="1">
      <alignment horizontal="center" vertical="center" wrapText="1"/>
    </xf>
    <xf numFmtId="0" fontId="20" fillId="14" borderId="37" xfId="0" applyFont="1" applyFill="1" applyBorder="1" applyAlignment="1">
      <alignment horizontal="center" vertical="center" wrapText="1"/>
    </xf>
    <xf numFmtId="0" fontId="20" fillId="12" borderId="34" xfId="0" applyFont="1" applyFill="1" applyBorder="1" applyAlignment="1">
      <alignment horizontal="center" vertical="center" wrapText="1"/>
    </xf>
    <xf numFmtId="0" fontId="20" fillId="12" borderId="11" xfId="0" applyFont="1" applyFill="1" applyBorder="1" applyAlignment="1">
      <alignment horizontal="center" vertical="center" wrapText="1"/>
    </xf>
    <xf numFmtId="0" fontId="43" fillId="3" borderId="28" xfId="0" applyFont="1" applyFill="1" applyBorder="1" applyAlignment="1">
      <alignment horizontal="center" vertical="center" wrapText="1"/>
    </xf>
    <xf numFmtId="0" fontId="43" fillId="3" borderId="12" xfId="0" applyFont="1" applyFill="1" applyBorder="1" applyAlignment="1">
      <alignment horizontal="center" vertical="center" wrapText="1"/>
    </xf>
    <xf numFmtId="0" fontId="43" fillId="7" borderId="28" xfId="0" applyFont="1" applyFill="1" applyBorder="1" applyAlignment="1">
      <alignment horizontal="center" vertical="center" wrapText="1"/>
    </xf>
    <xf numFmtId="0" fontId="43" fillId="7" borderId="12" xfId="0" applyFont="1" applyFill="1" applyBorder="1" applyAlignment="1">
      <alignment horizontal="center" vertical="center" wrapText="1"/>
    </xf>
    <xf numFmtId="1" fontId="43" fillId="9" borderId="28" xfId="0" applyNumberFormat="1" applyFont="1" applyFill="1" applyBorder="1" applyAlignment="1">
      <alignment horizontal="center" vertical="center" wrapText="1"/>
    </xf>
    <xf numFmtId="1" fontId="43" fillId="9" borderId="12" xfId="0" applyNumberFormat="1" applyFont="1" applyFill="1" applyBorder="1" applyAlignment="1">
      <alignment horizontal="center" vertical="center" wrapText="1"/>
    </xf>
    <xf numFmtId="0" fontId="24" fillId="19" borderId="6" xfId="0" applyFont="1" applyFill="1" applyBorder="1" applyAlignment="1">
      <alignment horizontal="center" vertical="center"/>
    </xf>
    <xf numFmtId="0" fontId="24" fillId="19" borderId="7" xfId="0" applyFont="1" applyFill="1" applyBorder="1" applyAlignment="1">
      <alignment horizontal="center" vertical="center"/>
    </xf>
    <xf numFmtId="0" fontId="24" fillId="19" borderId="8" xfId="0" applyFont="1" applyFill="1" applyBorder="1" applyAlignment="1">
      <alignment horizontal="center" vertical="center"/>
    </xf>
    <xf numFmtId="0" fontId="6" fillId="0" borderId="33" xfId="0" applyFont="1" applyBorder="1" applyAlignment="1">
      <alignment horizontal="left" vertical="top" wrapText="1"/>
    </xf>
    <xf numFmtId="0" fontId="18" fillId="19" borderId="0" xfId="0" applyFont="1" applyFill="1" applyAlignment="1">
      <alignment horizontal="center" vertical="center"/>
    </xf>
    <xf numFmtId="0" fontId="6" fillId="0" borderId="21" xfId="0" applyFont="1" applyBorder="1" applyAlignment="1">
      <alignment horizontal="center" vertical="center"/>
    </xf>
    <xf numFmtId="0" fontId="6" fillId="0" borderId="4" xfId="0" applyFont="1" applyBorder="1" applyAlignment="1">
      <alignment horizontal="center" vertical="center"/>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9" fillId="0" borderId="21" xfId="0" applyFont="1" applyBorder="1" applyAlignment="1">
      <alignment horizontal="center"/>
    </xf>
    <xf numFmtId="0" fontId="6" fillId="0" borderId="21" xfId="0" applyFont="1" applyBorder="1" applyAlignment="1">
      <alignment horizontal="left" vertical="center"/>
    </xf>
    <xf numFmtId="0" fontId="6" fillId="0" borderId="4" xfId="0" applyFont="1" applyBorder="1" applyAlignment="1">
      <alignment horizontal="left" vertical="center"/>
    </xf>
    <xf numFmtId="0" fontId="14" fillId="0" borderId="0" xfId="0" applyFont="1" applyAlignment="1">
      <alignment horizontal="center"/>
    </xf>
    <xf numFmtId="0" fontId="10" fillId="19" borderId="6" xfId="0" applyFont="1" applyFill="1" applyBorder="1" applyAlignment="1">
      <alignment horizontal="center" vertical="center" wrapText="1"/>
    </xf>
    <xf numFmtId="0" fontId="10" fillId="19" borderId="7" xfId="0" applyFont="1" applyFill="1" applyBorder="1" applyAlignment="1">
      <alignment horizontal="center" vertical="center" wrapText="1"/>
    </xf>
    <xf numFmtId="0" fontId="10" fillId="19" borderId="8" xfId="0" applyFont="1" applyFill="1" applyBorder="1" applyAlignment="1">
      <alignment horizontal="center" vertical="center" wrapText="1"/>
    </xf>
    <xf numFmtId="0" fontId="2" fillId="19" borderId="0" xfId="0" applyFont="1" applyFill="1" applyAlignment="1">
      <alignment horizontal="center" vertical="center"/>
    </xf>
    <xf numFmtId="0" fontId="7" fillId="0" borderId="21" xfId="0" applyFont="1" applyBorder="1" applyAlignment="1">
      <alignment horizontal="left" vertical="center" wrapText="1"/>
    </xf>
    <xf numFmtId="0" fontId="7" fillId="0" borderId="4" xfId="0" applyFont="1" applyBorder="1" applyAlignment="1">
      <alignment horizontal="left" vertical="center" wrapText="1"/>
    </xf>
    <xf numFmtId="0" fontId="16" fillId="0" borderId="0" xfId="0" applyFont="1" applyAlignment="1">
      <alignment horizontal="center" vertical="center"/>
    </xf>
    <xf numFmtId="0" fontId="6" fillId="0" borderId="0" xfId="0" applyFont="1" applyAlignment="1">
      <alignment horizontal="center" vertical="center"/>
    </xf>
    <xf numFmtId="0" fontId="8" fillId="0" borderId="0" xfId="0" applyFont="1" applyAlignment="1">
      <alignment horizontal="center" vertical="center"/>
    </xf>
    <xf numFmtId="0" fontId="6" fillId="0" borderId="0" xfId="0" applyFont="1" applyAlignment="1">
      <alignment horizontal="center" vertical="center" wrapText="1"/>
    </xf>
    <xf numFmtId="0" fontId="9" fillId="3" borderId="28" xfId="0" applyFont="1" applyFill="1" applyBorder="1" applyAlignment="1">
      <alignment horizontal="center" vertical="center" wrapText="1"/>
    </xf>
    <xf numFmtId="0" fontId="9" fillId="3" borderId="60" xfId="0" applyFont="1" applyFill="1" applyBorder="1" applyAlignment="1">
      <alignment horizontal="center" vertical="center" wrapText="1"/>
    </xf>
    <xf numFmtId="0" fontId="6" fillId="6" borderId="14" xfId="0" applyFont="1" applyFill="1" applyBorder="1" applyAlignment="1">
      <alignment horizontal="center" vertical="center"/>
    </xf>
    <xf numFmtId="0" fontId="6" fillId="6" borderId="63" xfId="0" applyFont="1" applyFill="1" applyBorder="1" applyAlignment="1">
      <alignment horizontal="center" vertical="center"/>
    </xf>
    <xf numFmtId="0" fontId="6" fillId="6" borderId="3" xfId="0" applyFont="1" applyFill="1" applyBorder="1" applyAlignment="1">
      <alignment horizontal="center" vertical="center"/>
    </xf>
    <xf numFmtId="0" fontId="6" fillId="6" borderId="60" xfId="0" applyFont="1" applyFill="1" applyBorder="1" applyAlignment="1">
      <alignment horizontal="center" vertical="center"/>
    </xf>
    <xf numFmtId="0" fontId="16" fillId="6" borderId="31" xfId="0" applyFont="1" applyFill="1" applyBorder="1" applyAlignment="1">
      <alignment horizontal="center" vertical="center"/>
    </xf>
    <xf numFmtId="0" fontId="16" fillId="6" borderId="32" xfId="0" applyFont="1" applyFill="1" applyBorder="1" applyAlignment="1">
      <alignment horizontal="center" vertical="center"/>
    </xf>
    <xf numFmtId="0" fontId="6" fillId="6" borderId="3" xfId="0" applyFont="1" applyFill="1" applyBorder="1" applyAlignment="1">
      <alignment horizontal="center" vertical="center" wrapText="1"/>
    </xf>
    <xf numFmtId="0" fontId="6" fillId="6" borderId="60" xfId="0" applyFont="1" applyFill="1" applyBorder="1" applyAlignment="1">
      <alignment horizontal="center" vertical="center" wrapText="1"/>
    </xf>
    <xf numFmtId="0" fontId="6" fillId="12" borderId="28" xfId="0" applyFont="1" applyFill="1" applyBorder="1" applyAlignment="1">
      <alignment horizontal="center" vertical="center" wrapText="1"/>
    </xf>
    <xf numFmtId="0" fontId="6" fillId="12" borderId="60" xfId="0" applyFont="1" applyFill="1" applyBorder="1" applyAlignment="1">
      <alignment horizontal="center" vertical="center" wrapText="1"/>
    </xf>
    <xf numFmtId="0" fontId="9" fillId="7" borderId="28" xfId="0" applyFont="1" applyFill="1" applyBorder="1" applyAlignment="1">
      <alignment horizontal="center" vertical="center" wrapText="1"/>
    </xf>
    <xf numFmtId="0" fontId="9" fillId="7" borderId="60" xfId="0" applyFont="1" applyFill="1" applyBorder="1" applyAlignment="1">
      <alignment horizontal="center" vertical="center" wrapText="1"/>
    </xf>
    <xf numFmtId="0" fontId="9" fillId="8" borderId="28" xfId="0" applyFont="1" applyFill="1" applyBorder="1" applyAlignment="1">
      <alignment horizontal="center" vertical="center" wrapText="1"/>
    </xf>
    <xf numFmtId="0" fontId="9" fillId="8" borderId="60" xfId="0" applyFont="1" applyFill="1" applyBorder="1" applyAlignment="1">
      <alignment horizontal="center" vertical="center" wrapText="1"/>
    </xf>
    <xf numFmtId="1" fontId="9" fillId="9" borderId="28" xfId="0" applyNumberFormat="1" applyFont="1" applyFill="1" applyBorder="1" applyAlignment="1">
      <alignment horizontal="center" vertical="center" wrapText="1"/>
    </xf>
    <xf numFmtId="1" fontId="9" fillId="9" borderId="60" xfId="0" applyNumberFormat="1" applyFont="1" applyFill="1" applyBorder="1" applyAlignment="1">
      <alignment horizontal="center" vertical="center" wrapText="1"/>
    </xf>
    <xf numFmtId="0" fontId="9" fillId="10" borderId="28" xfId="0" applyFont="1" applyFill="1" applyBorder="1" applyAlignment="1">
      <alignment horizontal="center" vertical="center" wrapText="1"/>
    </xf>
    <xf numFmtId="0" fontId="9" fillId="10" borderId="60" xfId="0" applyFont="1" applyFill="1" applyBorder="1" applyAlignment="1">
      <alignment horizontal="center" vertical="center" wrapText="1"/>
    </xf>
    <xf numFmtId="0" fontId="9" fillId="13" borderId="28" xfId="0" applyFont="1" applyFill="1" applyBorder="1" applyAlignment="1">
      <alignment horizontal="center" vertical="center" wrapText="1"/>
    </xf>
    <xf numFmtId="0" fontId="9" fillId="13" borderId="60" xfId="0" applyFont="1" applyFill="1" applyBorder="1" applyAlignment="1">
      <alignment horizontal="center" vertical="center" wrapText="1"/>
    </xf>
    <xf numFmtId="0" fontId="6" fillId="14" borderId="28" xfId="0" applyFont="1" applyFill="1" applyBorder="1" applyAlignment="1">
      <alignment horizontal="center" vertical="center" wrapText="1"/>
    </xf>
    <xf numFmtId="0" fontId="6" fillId="14" borderId="60" xfId="0" applyFont="1" applyFill="1" applyBorder="1" applyAlignment="1">
      <alignment horizontal="center" vertical="center" wrapText="1"/>
    </xf>
    <xf numFmtId="0" fontId="6" fillId="14" borderId="31" xfId="0" applyFont="1" applyFill="1" applyBorder="1" applyAlignment="1">
      <alignment horizontal="center" vertical="center" wrapText="1"/>
    </xf>
    <xf numFmtId="0" fontId="6" fillId="14" borderId="64" xfId="0" applyFont="1" applyFill="1" applyBorder="1" applyAlignment="1">
      <alignment horizontal="center" vertical="center" wrapText="1"/>
    </xf>
    <xf numFmtId="0" fontId="6" fillId="12" borderId="29" xfId="0" applyFont="1" applyFill="1" applyBorder="1" applyAlignment="1">
      <alignment horizontal="center" vertical="center" wrapText="1"/>
    </xf>
    <xf numFmtId="0" fontId="6" fillId="12" borderId="19" xfId="0" applyFont="1" applyFill="1" applyBorder="1" applyAlignment="1">
      <alignment horizontal="center" vertical="center" wrapText="1"/>
    </xf>
    <xf numFmtId="0" fontId="12" fillId="0" borderId="1" xfId="0" applyFont="1" applyBorder="1" applyAlignment="1">
      <alignment horizontal="left" vertical="center"/>
    </xf>
    <xf numFmtId="0" fontId="20" fillId="0" borderId="21" xfId="0" applyFont="1" applyBorder="1" applyAlignment="1">
      <alignment horizontal="left" vertical="center"/>
    </xf>
    <xf numFmtId="0" fontId="20" fillId="0" borderId="4" xfId="0" applyFont="1" applyBorder="1" applyAlignment="1">
      <alignment horizontal="left" vertical="center"/>
    </xf>
    <xf numFmtId="0" fontId="11" fillId="19" borderId="6" xfId="0" applyFont="1" applyFill="1" applyBorder="1" applyAlignment="1">
      <alignment horizontal="center" vertical="center"/>
    </xf>
    <xf numFmtId="0" fontId="11" fillId="19" borderId="7" xfId="0" applyFont="1" applyFill="1" applyBorder="1" applyAlignment="1">
      <alignment horizontal="center" vertical="center"/>
    </xf>
    <xf numFmtId="0" fontId="11" fillId="19" borderId="8" xfId="0" applyFont="1" applyFill="1" applyBorder="1" applyAlignment="1">
      <alignment horizontal="center" vertical="center"/>
    </xf>
    <xf numFmtId="0" fontId="9" fillId="5" borderId="6" xfId="0" applyFont="1" applyFill="1" applyBorder="1" applyAlignment="1">
      <alignment horizontal="center" vertical="center"/>
    </xf>
    <xf numFmtId="0" fontId="9" fillId="5" borderId="7" xfId="0" applyFont="1" applyFill="1" applyBorder="1" applyAlignment="1">
      <alignment horizontal="center" vertical="center"/>
    </xf>
    <xf numFmtId="0" fontId="9" fillId="5" borderId="30" xfId="0" applyFont="1" applyFill="1" applyBorder="1" applyAlignment="1">
      <alignment horizontal="center" vertical="center"/>
    </xf>
    <xf numFmtId="0" fontId="9" fillId="11" borderId="36" xfId="0" applyFont="1" applyFill="1" applyBorder="1" applyAlignment="1">
      <alignment horizontal="center" vertical="center"/>
    </xf>
    <xf numFmtId="0" fontId="9" fillId="11" borderId="38" xfId="0" applyFont="1" applyFill="1" applyBorder="1" applyAlignment="1">
      <alignment horizontal="center" vertical="center"/>
    </xf>
    <xf numFmtId="0" fontId="9" fillId="11" borderId="35" xfId="0" applyFont="1" applyFill="1" applyBorder="1" applyAlignment="1">
      <alignment horizontal="center" vertical="center"/>
    </xf>
    <xf numFmtId="0" fontId="6" fillId="12" borderId="31" xfId="0" applyFont="1" applyFill="1" applyBorder="1" applyAlignment="1">
      <alignment horizontal="center" vertical="center" wrapText="1"/>
    </xf>
    <xf numFmtId="0" fontId="6" fillId="12" borderId="64" xfId="0" applyFont="1" applyFill="1" applyBorder="1" applyAlignment="1">
      <alignment horizontal="center" vertical="center" wrapText="1"/>
    </xf>
    <xf numFmtId="0" fontId="6" fillId="12" borderId="34" xfId="0" applyFont="1" applyFill="1" applyBorder="1" applyAlignment="1">
      <alignment horizontal="center" vertical="center" wrapText="1"/>
    </xf>
    <xf numFmtId="0" fontId="6" fillId="12" borderId="63" xfId="0" applyFont="1" applyFill="1" applyBorder="1" applyAlignment="1">
      <alignment horizontal="center" vertical="center" wrapText="1"/>
    </xf>
    <xf numFmtId="0" fontId="6" fillId="12" borderId="33" xfId="0" applyFont="1" applyFill="1" applyBorder="1" applyAlignment="1">
      <alignment horizontal="center" vertical="center" wrapText="1"/>
    </xf>
    <xf numFmtId="0" fontId="6" fillId="12" borderId="2" xfId="0" applyFont="1" applyFill="1" applyBorder="1" applyAlignment="1">
      <alignment horizontal="center" vertical="center" wrapText="1"/>
    </xf>
    <xf numFmtId="0" fontId="20" fillId="6" borderId="60" xfId="0" applyFont="1" applyFill="1" applyBorder="1" applyAlignment="1">
      <alignment horizontal="center" vertical="center"/>
    </xf>
    <xf numFmtId="0" fontId="16" fillId="6" borderId="62" xfId="0" applyFont="1" applyFill="1" applyBorder="1" applyAlignment="1">
      <alignment horizontal="center" vertical="center"/>
    </xf>
    <xf numFmtId="0" fontId="16" fillId="6" borderId="22" xfId="0" applyFont="1" applyFill="1" applyBorder="1" applyAlignment="1">
      <alignment horizontal="center" vertical="center"/>
    </xf>
    <xf numFmtId="0" fontId="16" fillId="6" borderId="60" xfId="0" applyFont="1" applyFill="1" applyBorder="1" applyAlignment="1">
      <alignment horizontal="center" vertical="center"/>
    </xf>
    <xf numFmtId="0" fontId="16" fillId="6" borderId="3" xfId="0" applyFont="1" applyFill="1" applyBorder="1" applyAlignment="1">
      <alignment horizontal="center" vertical="center"/>
    </xf>
    <xf numFmtId="0" fontId="8" fillId="6" borderId="60" xfId="0" applyFont="1" applyFill="1" applyBorder="1" applyAlignment="1">
      <alignment horizontal="left" vertical="center" wrapText="1"/>
    </xf>
    <xf numFmtId="0" fontId="8" fillId="6" borderId="3" xfId="0" applyFont="1" applyFill="1" applyBorder="1" applyAlignment="1">
      <alignment horizontal="left" vertical="center" wrapText="1"/>
    </xf>
    <xf numFmtId="0" fontId="20" fillId="6" borderId="14" xfId="0" applyFont="1" applyFill="1" applyBorder="1" applyAlignment="1">
      <alignment horizontal="left" vertical="center" wrapText="1"/>
    </xf>
    <xf numFmtId="0" fontId="20" fillId="6" borderId="63" xfId="0" applyFont="1" applyFill="1" applyBorder="1" applyAlignment="1">
      <alignment horizontal="left" vertical="center" wrapText="1"/>
    </xf>
    <xf numFmtId="0" fontId="20" fillId="6" borderId="60" xfId="0" applyFont="1" applyFill="1" applyBorder="1" applyAlignment="1">
      <alignment horizontal="center" vertical="center" wrapText="1"/>
    </xf>
    <xf numFmtId="0" fontId="20" fillId="6" borderId="2" xfId="0" applyFont="1" applyFill="1" applyBorder="1" applyAlignment="1">
      <alignment horizontal="center" vertical="center" wrapText="1"/>
    </xf>
    <xf numFmtId="0" fontId="20" fillId="12" borderId="60" xfId="0" applyFont="1" applyFill="1" applyBorder="1" applyAlignment="1">
      <alignment horizontal="center" vertical="center" wrapText="1"/>
    </xf>
    <xf numFmtId="0" fontId="20" fillId="14" borderId="60" xfId="0" applyFont="1" applyFill="1" applyBorder="1" applyAlignment="1">
      <alignment horizontal="center" vertical="center" wrapText="1"/>
    </xf>
    <xf numFmtId="0" fontId="43" fillId="7" borderId="60" xfId="0" applyFont="1" applyFill="1" applyBorder="1" applyAlignment="1">
      <alignment horizontal="center" vertical="center" wrapText="1"/>
    </xf>
    <xf numFmtId="0" fontId="43" fillId="8" borderId="60" xfId="0" applyFont="1" applyFill="1" applyBorder="1" applyAlignment="1">
      <alignment horizontal="center" vertical="center" wrapText="1"/>
    </xf>
    <xf numFmtId="1" fontId="43" fillId="9" borderId="60" xfId="0" applyNumberFormat="1" applyFont="1" applyFill="1" applyBorder="1" applyAlignment="1">
      <alignment horizontal="center" vertical="center" wrapText="1"/>
    </xf>
    <xf numFmtId="0" fontId="43" fillId="10" borderId="60" xfId="0" applyFont="1" applyFill="1" applyBorder="1" applyAlignment="1">
      <alignment horizontal="center" vertical="center" wrapText="1"/>
    </xf>
    <xf numFmtId="0" fontId="43" fillId="13" borderId="60" xfId="0" applyFont="1" applyFill="1" applyBorder="1" applyAlignment="1">
      <alignment horizontal="center" vertical="center" wrapText="1"/>
    </xf>
    <xf numFmtId="0" fontId="20" fillId="12" borderId="19" xfId="0" applyFont="1" applyFill="1" applyBorder="1" applyAlignment="1">
      <alignment horizontal="center" vertical="center" wrapText="1"/>
    </xf>
    <xf numFmtId="0" fontId="18" fillId="19" borderId="0" xfId="0" applyFont="1" applyFill="1" applyAlignment="1">
      <alignment horizontal="left" vertical="top"/>
    </xf>
    <xf numFmtId="0" fontId="20" fillId="0" borderId="21" xfId="0" applyFont="1" applyBorder="1" applyAlignment="1">
      <alignment horizontal="left" vertical="top"/>
    </xf>
    <xf numFmtId="0" fontId="20" fillId="0" borderId="4" xfId="0" applyFont="1" applyBorder="1" applyAlignment="1">
      <alignment horizontal="left" vertical="top"/>
    </xf>
    <xf numFmtId="0" fontId="20" fillId="12" borderId="64" xfId="0" applyFont="1" applyFill="1" applyBorder="1" applyAlignment="1">
      <alignment horizontal="center" vertical="center" wrapText="1"/>
    </xf>
    <xf numFmtId="0" fontId="20" fillId="12" borderId="2" xfId="0" applyFont="1" applyFill="1" applyBorder="1" applyAlignment="1">
      <alignment horizontal="center" vertical="center" wrapText="1"/>
    </xf>
    <xf numFmtId="0" fontId="43" fillId="3" borderId="60" xfId="0" applyFont="1" applyFill="1" applyBorder="1" applyAlignment="1">
      <alignment horizontal="center" vertical="center" wrapText="1"/>
    </xf>
    <xf numFmtId="0" fontId="20" fillId="14" borderId="64" xfId="0" applyFont="1" applyFill="1" applyBorder="1" applyAlignment="1">
      <alignment horizontal="center" vertical="center" wrapText="1"/>
    </xf>
    <xf numFmtId="0" fontId="20" fillId="12" borderId="63" xfId="0" applyFont="1" applyFill="1" applyBorder="1" applyAlignment="1">
      <alignment horizontal="center" vertical="center" wrapText="1"/>
    </xf>
    <xf numFmtId="0" fontId="6" fillId="6" borderId="62" xfId="0" applyFont="1" applyFill="1" applyBorder="1" applyAlignment="1">
      <alignment horizontal="center" vertical="center"/>
    </xf>
    <xf numFmtId="0" fontId="6" fillId="6" borderId="22" xfId="0" applyFont="1" applyFill="1" applyBorder="1" applyAlignment="1">
      <alignment horizontal="center" vertical="center"/>
    </xf>
    <xf numFmtId="0" fontId="19" fillId="0" borderId="21" xfId="0" applyFont="1" applyBorder="1" applyAlignment="1">
      <alignment horizontal="left"/>
    </xf>
    <xf numFmtId="0" fontId="16" fillId="6" borderId="56" xfId="0" applyFont="1" applyFill="1" applyBorder="1" applyAlignment="1">
      <alignment horizontal="center" vertical="center"/>
    </xf>
    <xf numFmtId="0" fontId="6" fillId="6" borderId="56" xfId="0" applyFont="1" applyFill="1" applyBorder="1" applyAlignment="1">
      <alignment horizontal="center" vertical="center"/>
    </xf>
    <xf numFmtId="0" fontId="8" fillId="6" borderId="56" xfId="0" applyFont="1" applyFill="1" applyBorder="1" applyAlignment="1">
      <alignment horizontal="center" vertical="center"/>
    </xf>
    <xf numFmtId="0" fontId="6" fillId="6" borderId="56" xfId="0" applyFont="1" applyFill="1" applyBorder="1" applyAlignment="1">
      <alignment horizontal="left" vertical="center"/>
    </xf>
    <xf numFmtId="0" fontId="6" fillId="6" borderId="56" xfId="0" applyFont="1" applyFill="1" applyBorder="1" applyAlignment="1">
      <alignment horizontal="left" vertical="center" wrapText="1"/>
    </xf>
    <xf numFmtId="0" fontId="8" fillId="6" borderId="60" xfId="0" applyFont="1" applyFill="1" applyBorder="1" applyAlignment="1">
      <alignment horizontal="center" vertical="center"/>
    </xf>
    <xf numFmtId="0" fontId="8" fillId="6" borderId="3" xfId="0" applyFont="1" applyFill="1" applyBorder="1" applyAlignment="1">
      <alignment horizontal="center" vertical="center"/>
    </xf>
    <xf numFmtId="0" fontId="6" fillId="6" borderId="60" xfId="0" applyFont="1" applyFill="1" applyBorder="1" applyAlignment="1">
      <alignment horizontal="left" vertical="center"/>
    </xf>
    <xf numFmtId="0" fontId="6" fillId="6" borderId="3" xfId="0" applyFont="1" applyFill="1" applyBorder="1" applyAlignment="1">
      <alignment horizontal="left" vertical="center"/>
    </xf>
    <xf numFmtId="0" fontId="6" fillId="6" borderId="60" xfId="0" applyFont="1" applyFill="1" applyBorder="1" applyAlignment="1">
      <alignment horizontal="left" vertical="center" wrapText="1"/>
    </xf>
    <xf numFmtId="0" fontId="6" fillId="6" borderId="3" xfId="0" applyFont="1" applyFill="1" applyBorder="1" applyAlignment="1">
      <alignment horizontal="left" vertical="center" wrapText="1"/>
    </xf>
    <xf numFmtId="0" fontId="20" fillId="6" borderId="14" xfId="0" applyFont="1" applyFill="1" applyBorder="1" applyAlignment="1">
      <alignment horizontal="center" vertical="center"/>
    </xf>
    <xf numFmtId="0" fontId="20" fillId="6" borderId="63" xfId="0" applyFont="1" applyFill="1" applyBorder="1" applyAlignment="1">
      <alignment horizontal="center" vertical="center"/>
    </xf>
    <xf numFmtId="0" fontId="46" fillId="0" borderId="21" xfId="0" applyFont="1" applyBorder="1" applyAlignment="1">
      <alignment horizontal="left" vertical="center"/>
    </xf>
    <xf numFmtId="0" fontId="46" fillId="0" borderId="4" xfId="0" applyFont="1" applyBorder="1" applyAlignment="1">
      <alignment horizontal="left" vertical="center"/>
    </xf>
    <xf numFmtId="0" fontId="45" fillId="0" borderId="21" xfId="0" applyFont="1" applyBorder="1" applyAlignment="1">
      <alignment horizontal="left" vertical="center"/>
    </xf>
    <xf numFmtId="0" fontId="45" fillId="0" borderId="4" xfId="0" applyFont="1" applyBorder="1" applyAlignment="1">
      <alignment horizontal="left" vertical="center"/>
    </xf>
    <xf numFmtId="0" fontId="18" fillId="19" borderId="6" xfId="0" applyFont="1" applyFill="1" applyBorder="1" applyAlignment="1">
      <alignment horizontal="center" vertical="center"/>
    </xf>
    <xf numFmtId="0" fontId="18" fillId="19" borderId="7" xfId="0" applyFont="1" applyFill="1" applyBorder="1" applyAlignment="1">
      <alignment horizontal="center" vertical="center"/>
    </xf>
    <xf numFmtId="0" fontId="18" fillId="19" borderId="8" xfId="0" applyFont="1" applyFill="1" applyBorder="1" applyAlignment="1">
      <alignment horizontal="center" vertical="center"/>
    </xf>
    <xf numFmtId="0" fontId="12" fillId="5" borderId="6" xfId="0" applyFont="1" applyFill="1" applyBorder="1" applyAlignment="1">
      <alignment horizontal="center" vertical="center"/>
    </xf>
    <xf numFmtId="0" fontId="12" fillId="5" borderId="7" xfId="0" applyFont="1" applyFill="1" applyBorder="1" applyAlignment="1">
      <alignment horizontal="center" vertical="center"/>
    </xf>
    <xf numFmtId="0" fontId="12" fillId="5" borderId="30" xfId="0" applyFont="1" applyFill="1" applyBorder="1" applyAlignment="1">
      <alignment horizontal="center" vertical="center"/>
    </xf>
    <xf numFmtId="0" fontId="12" fillId="11" borderId="36" xfId="0" applyFont="1" applyFill="1" applyBorder="1" applyAlignment="1">
      <alignment horizontal="center" vertical="center"/>
    </xf>
    <xf numFmtId="0" fontId="12" fillId="11" borderId="38" xfId="0" applyFont="1" applyFill="1" applyBorder="1" applyAlignment="1">
      <alignment horizontal="center" vertical="center"/>
    </xf>
    <xf numFmtId="0" fontId="12" fillId="11" borderId="35" xfId="0" applyFont="1" applyFill="1" applyBorder="1" applyAlignment="1">
      <alignment horizontal="center" vertical="center"/>
    </xf>
    <xf numFmtId="0" fontId="10" fillId="19" borderId="0" xfId="0" applyFont="1" applyFill="1" applyAlignment="1">
      <alignment horizontal="left" vertical="center"/>
    </xf>
    <xf numFmtId="0" fontId="49" fillId="0" borderId="21" xfId="0" applyFont="1" applyBorder="1" applyAlignment="1">
      <alignment horizontal="left"/>
    </xf>
    <xf numFmtId="0" fontId="11" fillId="18" borderId="28" xfId="0" applyFont="1" applyFill="1" applyBorder="1" applyAlignment="1">
      <alignment horizontal="center" vertical="center" wrapText="1"/>
    </xf>
    <xf numFmtId="0" fontId="9" fillId="18" borderId="60" xfId="0" applyFont="1" applyFill="1" applyBorder="1" applyAlignment="1">
      <alignment horizontal="center" vertical="center" wrapText="1"/>
    </xf>
    <xf numFmtId="0" fontId="9" fillId="5" borderId="6" xfId="0" applyFont="1" applyFill="1" applyBorder="1" applyAlignment="1">
      <alignment horizontal="left" vertical="center"/>
    </xf>
    <xf numFmtId="0" fontId="9" fillId="5" borderId="7" xfId="0" applyFont="1" applyFill="1" applyBorder="1" applyAlignment="1">
      <alignment horizontal="left" vertical="center"/>
    </xf>
    <xf numFmtId="0" fontId="9" fillId="5" borderId="30" xfId="0" applyFont="1" applyFill="1" applyBorder="1" applyAlignment="1">
      <alignment horizontal="left" vertical="center"/>
    </xf>
    <xf numFmtId="0" fontId="11" fillId="10" borderId="28" xfId="0" applyFont="1" applyFill="1" applyBorder="1" applyAlignment="1">
      <alignment horizontal="center" vertical="center" wrapText="1"/>
    </xf>
    <xf numFmtId="0" fontId="7" fillId="0" borderId="21" xfId="0" applyFont="1" applyBorder="1" applyAlignment="1">
      <alignment horizontal="left" vertical="center"/>
    </xf>
    <xf numFmtId="0" fontId="7" fillId="0" borderId="4" xfId="0" applyFont="1" applyBorder="1" applyAlignment="1">
      <alignment horizontal="left" vertical="center"/>
    </xf>
    <xf numFmtId="0" fontId="11" fillId="19" borderId="6" xfId="0" applyFont="1" applyFill="1" applyBorder="1" applyAlignment="1">
      <alignment horizontal="left" vertical="center"/>
    </xf>
    <xf numFmtId="0" fontId="11" fillId="19" borderId="7" xfId="0" applyFont="1" applyFill="1" applyBorder="1" applyAlignment="1">
      <alignment horizontal="left" vertical="center"/>
    </xf>
    <xf numFmtId="0" fontId="11" fillId="19" borderId="8" xfId="0" applyFont="1" applyFill="1" applyBorder="1" applyAlignment="1">
      <alignment horizontal="left" vertical="center"/>
    </xf>
    <xf numFmtId="0" fontId="17" fillId="0" borderId="21" xfId="0" applyFont="1" applyBorder="1" applyAlignment="1">
      <alignment horizontal="left" vertical="center" wrapText="1"/>
    </xf>
    <xf numFmtId="0" fontId="17" fillId="0" borderId="4" xfId="0" applyFont="1" applyBorder="1" applyAlignment="1">
      <alignment horizontal="left" vertical="center" wrapText="1"/>
    </xf>
    <xf numFmtId="0" fontId="0" fillId="6" borderId="60" xfId="0" applyFont="1" applyFill="1" applyBorder="1" applyAlignment="1">
      <alignment horizontal="center" vertical="center"/>
    </xf>
    <xf numFmtId="164" fontId="16" fillId="6" borderId="60" xfId="0" applyNumberFormat="1" applyFont="1" applyFill="1" applyBorder="1" applyAlignment="1">
      <alignment horizontal="center" vertical="center" wrapText="1"/>
    </xf>
    <xf numFmtId="0" fontId="0" fillId="0" borderId="56" xfId="0" applyFont="1" applyBorder="1" applyAlignment="1" applyProtection="1">
      <alignment horizontal="left" vertical="center"/>
      <protection locked="0"/>
    </xf>
    <xf numFmtId="0" fontId="0" fillId="0" borderId="56" xfId="0" applyFont="1" applyBorder="1" applyAlignment="1">
      <alignment horizontal="left" vertical="center"/>
    </xf>
    <xf numFmtId="0" fontId="6" fillId="0" borderId="60" xfId="0" applyFont="1" applyBorder="1" applyAlignment="1">
      <alignment horizontal="left" vertical="center" wrapText="1"/>
    </xf>
    <xf numFmtId="0" fontId="6" fillId="0" borderId="22" xfId="0" applyFont="1" applyBorder="1" applyAlignment="1">
      <alignment horizontal="left" vertical="center" wrapText="1"/>
    </xf>
    <xf numFmtId="0" fontId="6" fillId="0" borderId="56" xfId="0" applyFont="1" applyBorder="1" applyAlignment="1">
      <alignment horizontal="left" vertical="center" wrapText="1"/>
    </xf>
    <xf numFmtId="0" fontId="6" fillId="24" borderId="56" xfId="0" applyFont="1" applyFill="1" applyBorder="1" applyAlignment="1">
      <alignment vertical="center" wrapText="1"/>
    </xf>
    <xf numFmtId="0" fontId="6" fillId="0" borderId="2" xfId="0" applyFont="1" applyBorder="1" applyAlignment="1">
      <alignment horizontal="left" vertical="center" wrapText="1"/>
    </xf>
    <xf numFmtId="0" fontId="16" fillId="0" borderId="0" xfId="0" applyFont="1" applyAlignment="1">
      <alignment vertical="center" wrapText="1"/>
    </xf>
    <xf numFmtId="0" fontId="16" fillId="0" borderId="56" xfId="0" applyFont="1" applyBorder="1" applyAlignment="1">
      <alignment vertical="center" wrapText="1"/>
    </xf>
    <xf numFmtId="0" fontId="16" fillId="24" borderId="56" xfId="0" applyFont="1" applyFill="1" applyBorder="1" applyAlignment="1">
      <alignment vertical="center" wrapText="1"/>
    </xf>
    <xf numFmtId="0" fontId="6" fillId="0" borderId="3" xfId="0" applyFont="1" applyBorder="1" applyAlignment="1">
      <alignment horizontal="left" vertical="center" wrapText="1"/>
    </xf>
    <xf numFmtId="0" fontId="6" fillId="0" borderId="56" xfId="0" applyFont="1" applyBorder="1" applyAlignment="1">
      <alignment horizontal="left" vertical="center" wrapText="1"/>
    </xf>
    <xf numFmtId="0" fontId="6" fillId="10" borderId="22" xfId="0" applyFont="1" applyFill="1" applyBorder="1" applyAlignment="1">
      <alignment horizontal="left" vertical="center" wrapText="1"/>
    </xf>
    <xf numFmtId="0" fontId="6" fillId="0" borderId="0" xfId="0" applyFont="1" applyAlignment="1">
      <alignment vertical="center" wrapText="1"/>
    </xf>
    <xf numFmtId="0" fontId="0" fillId="0" borderId="56" xfId="0" applyFont="1" applyBorder="1" applyAlignment="1">
      <alignment horizontal="left" vertical="center" wrapText="1"/>
    </xf>
    <xf numFmtId="0" fontId="50" fillId="24" borderId="56" xfId="0" applyFont="1" applyFill="1" applyBorder="1" applyAlignment="1">
      <alignment vertical="center" wrapText="1"/>
    </xf>
    <xf numFmtId="0" fontId="6" fillId="28" borderId="22" xfId="0" applyFont="1" applyFill="1" applyBorder="1" applyAlignment="1">
      <alignment horizontal="left" vertical="center" wrapText="1"/>
    </xf>
    <xf numFmtId="17" fontId="6" fillId="0" borderId="56" xfId="0" applyNumberFormat="1" applyFont="1" applyBorder="1" applyAlignment="1">
      <alignment horizontal="center" vertical="center" wrapText="1"/>
    </xf>
    <xf numFmtId="0" fontId="6" fillId="0" borderId="56" xfId="0" applyFont="1" applyBorder="1" applyAlignment="1">
      <alignment horizontal="center" vertical="center" wrapText="1"/>
    </xf>
    <xf numFmtId="4" fontId="6" fillId="0" borderId="56" xfId="0" applyNumberFormat="1" applyFont="1" applyBorder="1" applyAlignment="1">
      <alignment horizontal="center" vertical="center" wrapText="1"/>
    </xf>
    <xf numFmtId="0" fontId="0" fillId="24" borderId="56" xfId="0" applyFont="1" applyFill="1" applyBorder="1" applyAlignment="1">
      <alignment vertical="center" wrapText="1"/>
    </xf>
    <xf numFmtId="0" fontId="17" fillId="24" borderId="56" xfId="0" applyFont="1" applyFill="1" applyBorder="1" applyAlignment="1">
      <alignment vertical="center" wrapText="1"/>
    </xf>
    <xf numFmtId="0" fontId="17" fillId="0" borderId="56" xfId="0" applyFont="1" applyBorder="1" applyAlignment="1">
      <alignment vertical="center" wrapText="1"/>
    </xf>
    <xf numFmtId="0" fontId="0" fillId="0" borderId="56" xfId="0" applyFont="1" applyBorder="1" applyAlignment="1">
      <alignment vertical="center" wrapText="1"/>
    </xf>
    <xf numFmtId="0" fontId="58" fillId="0" borderId="56" xfId="0" applyFont="1" applyBorder="1" applyAlignment="1">
      <alignment vertical="center" wrapText="1"/>
    </xf>
    <xf numFmtId="0" fontId="59" fillId="0" borderId="56" xfId="0" applyFont="1" applyBorder="1" applyAlignment="1">
      <alignment vertical="center" wrapText="1"/>
    </xf>
    <xf numFmtId="0" fontId="59" fillId="24" borderId="56" xfId="0" applyFont="1" applyFill="1" applyBorder="1" applyAlignment="1">
      <alignment vertical="center" wrapText="1"/>
    </xf>
    <xf numFmtId="0" fontId="61" fillId="0" borderId="56" xfId="0" applyFont="1" applyBorder="1" applyAlignment="1">
      <alignment vertical="center" wrapText="1"/>
    </xf>
    <xf numFmtId="0" fontId="7" fillId="0" borderId="0" xfId="0" applyFont="1" applyBorder="1" applyAlignment="1">
      <alignment vertical="center"/>
    </xf>
    <xf numFmtId="0" fontId="0" fillId="4" borderId="0" xfId="0" applyFont="1" applyFill="1" applyAlignment="1">
      <alignment vertical="center"/>
    </xf>
    <xf numFmtId="0" fontId="0" fillId="0" borderId="0" xfId="0" applyFont="1" applyAlignment="1">
      <alignment vertical="center"/>
    </xf>
    <xf numFmtId="0" fontId="0" fillId="0" borderId="0" xfId="0" applyFont="1" applyAlignment="1">
      <alignment vertical="center" wrapText="1"/>
    </xf>
    <xf numFmtId="0" fontId="0" fillId="0" borderId="0" xfId="0" applyFont="1" applyAlignment="1">
      <alignment horizontal="center" vertical="center"/>
    </xf>
    <xf numFmtId="0" fontId="67" fillId="0" borderId="56" xfId="0" applyFont="1" applyBorder="1" applyAlignment="1">
      <alignment horizontal="left" vertical="top" wrapText="1"/>
    </xf>
    <xf numFmtId="167" fontId="68" fillId="0" borderId="56" xfId="0" applyNumberFormat="1" applyFont="1" applyBorder="1" applyAlignment="1">
      <alignment horizontal="center" vertical="top" wrapText="1"/>
    </xf>
    <xf numFmtId="0" fontId="67" fillId="0" borderId="56" xfId="0" applyFont="1" applyBorder="1" applyAlignment="1">
      <alignment horizontal="left" vertical="top" wrapText="1"/>
    </xf>
    <xf numFmtId="0" fontId="67" fillId="0" borderId="56" xfId="0" applyFont="1" applyBorder="1" applyAlignment="1">
      <alignment vertical="top" wrapText="1"/>
    </xf>
    <xf numFmtId="168" fontId="67" fillId="0" borderId="56" xfId="0" applyNumberFormat="1" applyFont="1" applyBorder="1" applyAlignment="1">
      <alignment horizontal="left" vertical="top" wrapText="1"/>
    </xf>
    <xf numFmtId="0" fontId="67" fillId="0" borderId="56" xfId="0" applyFont="1" applyBorder="1" applyAlignment="1">
      <alignment vertical="center"/>
    </xf>
    <xf numFmtId="0" fontId="67" fillId="0" borderId="56" xfId="0" applyFont="1" applyBorder="1" applyAlignment="1" applyProtection="1">
      <alignment vertical="center"/>
      <protection locked="0"/>
    </xf>
    <xf numFmtId="0" fontId="67" fillId="0" borderId="56" xfId="0" applyFont="1" applyBorder="1" applyAlignment="1">
      <alignment horizontal="center" vertical="center"/>
    </xf>
    <xf numFmtId="17" fontId="67" fillId="0" borderId="56" xfId="0" applyNumberFormat="1" applyFont="1" applyBorder="1" applyAlignment="1">
      <alignment horizontal="center" vertical="center"/>
    </xf>
    <xf numFmtId="0" fontId="67" fillId="0" borderId="56" xfId="0" applyFont="1" applyBorder="1" applyAlignment="1">
      <alignment horizontal="center" vertical="center" wrapText="1"/>
    </xf>
    <xf numFmtId="0" fontId="6" fillId="4" borderId="0" xfId="0" applyFont="1" applyFill="1" applyAlignment="1">
      <alignment vertical="center"/>
    </xf>
    <xf numFmtId="0" fontId="72" fillId="0" borderId="56" xfId="0" applyFont="1" applyBorder="1" applyAlignment="1">
      <alignment horizontal="left" vertical="top" wrapText="1"/>
    </xf>
    <xf numFmtId="0" fontId="67" fillId="0" borderId="0" xfId="0" applyFont="1" applyAlignment="1">
      <alignment vertical="top" wrapText="1"/>
    </xf>
    <xf numFmtId="0" fontId="71" fillId="0" borderId="56" xfId="0" applyFont="1" applyBorder="1" applyAlignment="1">
      <alignment vertical="top" wrapText="1"/>
    </xf>
    <xf numFmtId="0" fontId="77" fillId="0" borderId="56" xfId="0" applyFont="1" applyBorder="1" applyAlignment="1">
      <alignment vertical="top" wrapText="1"/>
    </xf>
    <xf numFmtId="0" fontId="78" fillId="0" borderId="56" xfId="0" applyFont="1" applyBorder="1" applyAlignment="1">
      <alignment horizontal="left" vertical="top" wrapText="1"/>
    </xf>
    <xf numFmtId="0" fontId="77" fillId="23" borderId="56" xfId="0" applyFont="1" applyFill="1" applyBorder="1" applyAlignment="1">
      <alignment horizontal="left" vertical="top"/>
    </xf>
    <xf numFmtId="0" fontId="77" fillId="23" borderId="56" xfId="0" applyFont="1" applyFill="1" applyBorder="1" applyAlignment="1">
      <alignment horizontal="left" vertical="top" wrapText="1"/>
    </xf>
    <xf numFmtId="0" fontId="67" fillId="0" borderId="56" xfId="0" applyFont="1" applyBorder="1" applyAlignment="1">
      <alignment vertical="center" wrapText="1"/>
    </xf>
    <xf numFmtId="0" fontId="67" fillId="0" borderId="0" xfId="0" applyFont="1" applyAlignment="1">
      <alignment vertical="top"/>
    </xf>
    <xf numFmtId="0" fontId="67" fillId="0" borderId="56" xfId="0" applyFont="1" applyBorder="1"/>
    <xf numFmtId="0" fontId="80" fillId="0" borderId="56" xfId="0" applyFont="1" applyBorder="1" applyAlignment="1">
      <alignment horizontal="left" vertical="top" wrapText="1"/>
    </xf>
    <xf numFmtId="0" fontId="77" fillId="0" borderId="56" xfId="0" applyFont="1" applyBorder="1" applyAlignment="1">
      <alignment horizontal="left" vertical="top" wrapText="1"/>
    </xf>
    <xf numFmtId="0" fontId="67" fillId="22" borderId="56" xfId="0" applyFont="1" applyFill="1" applyBorder="1" applyAlignment="1">
      <alignment horizontal="left" vertical="top" wrapText="1"/>
    </xf>
    <xf numFmtId="0" fontId="67" fillId="4" borderId="56" xfId="0" applyFont="1" applyFill="1" applyBorder="1" applyAlignment="1">
      <alignment vertical="center"/>
    </xf>
    <xf numFmtId="0" fontId="67" fillId="4" borderId="56" xfId="0" applyFont="1" applyFill="1" applyBorder="1" applyAlignment="1">
      <alignment vertical="center" wrapText="1"/>
    </xf>
    <xf numFmtId="4" fontId="67" fillId="0" borderId="56" xfId="0" applyNumberFormat="1" applyFont="1" applyBorder="1" applyAlignment="1">
      <alignment horizontal="left" vertical="top" wrapText="1"/>
    </xf>
    <xf numFmtId="0" fontId="67" fillId="4" borderId="56" xfId="0" applyFont="1" applyFill="1" applyBorder="1" applyAlignment="1">
      <alignment horizontal="center" vertical="center"/>
    </xf>
    <xf numFmtId="17" fontId="67" fillId="4" borderId="56" xfId="0" applyNumberFormat="1" applyFont="1" applyFill="1" applyBorder="1" applyAlignment="1">
      <alignment horizontal="center" vertical="center"/>
    </xf>
    <xf numFmtId="0" fontId="74" fillId="0" borderId="56" xfId="0" applyFont="1" applyBorder="1" applyAlignment="1">
      <alignment horizontal="left" vertical="top" wrapText="1"/>
    </xf>
    <xf numFmtId="0" fontId="67" fillId="4" borderId="56" xfId="0" applyFont="1" applyFill="1" applyBorder="1" applyAlignment="1">
      <alignment horizontal="center" vertical="center" wrapText="1"/>
    </xf>
    <xf numFmtId="0" fontId="68" fillId="0" borderId="56" xfId="0" applyFont="1" applyBorder="1" applyAlignment="1">
      <alignment horizontal="center" vertical="top" wrapText="1"/>
    </xf>
    <xf numFmtId="0" fontId="67" fillId="0" borderId="56" xfId="0" applyFont="1" applyBorder="1" applyAlignment="1">
      <alignment horizontal="center" vertical="top" wrapText="1"/>
    </xf>
    <xf numFmtId="168" fontId="67" fillId="0" borderId="56" xfId="0" applyNumberFormat="1" applyFont="1" applyBorder="1" applyAlignment="1">
      <alignment horizontal="center" vertical="top" wrapText="1"/>
    </xf>
    <xf numFmtId="4" fontId="67" fillId="0" borderId="56" xfId="0" applyNumberFormat="1" applyFont="1" applyBorder="1" applyAlignment="1">
      <alignment horizontal="center" vertical="top" wrapText="1"/>
    </xf>
    <xf numFmtId="0" fontId="71" fillId="0" borderId="56" xfId="0" applyFont="1" applyBorder="1" applyAlignment="1">
      <alignment horizontal="left" vertical="top" wrapText="1"/>
    </xf>
    <xf numFmtId="17" fontId="67" fillId="0" borderId="56" xfId="0" applyNumberFormat="1" applyFont="1" applyBorder="1" applyAlignment="1">
      <alignment horizontal="center" vertical="center" wrapText="1"/>
    </xf>
    <xf numFmtId="167" fontId="68" fillId="0" borderId="60" xfId="0" applyNumberFormat="1" applyFont="1" applyBorder="1" applyAlignment="1">
      <alignment horizontal="center" vertical="top" wrapText="1"/>
    </xf>
    <xf numFmtId="0" fontId="67" fillId="0" borderId="60" xfId="0" applyFont="1" applyBorder="1" applyAlignment="1">
      <alignment horizontal="left" vertical="top" wrapText="1"/>
    </xf>
    <xf numFmtId="0" fontId="67" fillId="0" borderId="60" xfId="0" applyFont="1" applyBorder="1" applyAlignment="1">
      <alignment vertical="top" wrapText="1"/>
    </xf>
    <xf numFmtId="0" fontId="67" fillId="0" borderId="60" xfId="0" applyFont="1" applyBorder="1" applyAlignment="1">
      <alignment horizontal="center" vertical="top" wrapText="1"/>
    </xf>
    <xf numFmtId="168" fontId="67" fillId="0" borderId="60" xfId="0" applyNumberFormat="1" applyFont="1" applyBorder="1" applyAlignment="1">
      <alignment horizontal="center" vertical="top" wrapText="1"/>
    </xf>
    <xf numFmtId="0" fontId="67" fillId="0" borderId="60" xfId="0" applyFont="1" applyBorder="1" applyAlignment="1">
      <alignment vertical="center"/>
    </xf>
    <xf numFmtId="0" fontId="67" fillId="0" borderId="60" xfId="0" applyFont="1" applyBorder="1" applyAlignment="1">
      <alignment horizontal="center" vertical="center"/>
    </xf>
    <xf numFmtId="0" fontId="67" fillId="0" borderId="62" xfId="0" applyFont="1" applyBorder="1" applyAlignment="1">
      <alignment horizontal="left" vertical="top" wrapText="1"/>
    </xf>
    <xf numFmtId="167" fontId="68" fillId="0" borderId="65" xfId="0" applyNumberFormat="1" applyFont="1" applyBorder="1" applyAlignment="1">
      <alignment horizontal="center" vertical="top" wrapText="1"/>
    </xf>
    <xf numFmtId="0" fontId="67" fillId="0" borderId="65" xfId="0" applyFont="1" applyBorder="1" applyAlignment="1">
      <alignment vertical="top" wrapText="1"/>
    </xf>
    <xf numFmtId="0" fontId="67" fillId="0" borderId="65" xfId="0" applyFont="1" applyBorder="1" applyAlignment="1">
      <alignment horizontal="center" vertical="top" wrapText="1"/>
    </xf>
    <xf numFmtId="168" fontId="67" fillId="0" borderId="65" xfId="0" applyNumberFormat="1" applyFont="1" applyBorder="1" applyAlignment="1">
      <alignment horizontal="center" vertical="top" wrapText="1"/>
    </xf>
    <xf numFmtId="4" fontId="67" fillId="0" borderId="65" xfId="0" applyNumberFormat="1" applyFont="1" applyBorder="1" applyAlignment="1">
      <alignment horizontal="center" vertical="top" wrapText="1"/>
    </xf>
    <xf numFmtId="0" fontId="67" fillId="0" borderId="65" xfId="0" applyFont="1" applyBorder="1" applyAlignment="1">
      <alignment horizontal="left" vertical="top" wrapText="1"/>
    </xf>
    <xf numFmtId="0" fontId="67" fillId="0" borderId="65" xfId="0" applyFont="1" applyBorder="1" applyAlignment="1">
      <alignment vertical="center"/>
    </xf>
    <xf numFmtId="0" fontId="67" fillId="0" borderId="65" xfId="0" applyFont="1" applyBorder="1" applyAlignment="1">
      <alignment horizontal="center" vertical="center"/>
    </xf>
    <xf numFmtId="17" fontId="67" fillId="0" borderId="65" xfId="0" applyNumberFormat="1" applyFont="1" applyBorder="1" applyAlignment="1">
      <alignment horizontal="center" vertical="center"/>
    </xf>
    <xf numFmtId="0" fontId="67" fillId="0" borderId="65" xfId="0" applyFont="1" applyBorder="1" applyAlignment="1">
      <alignment vertical="center" wrapText="1"/>
    </xf>
    <xf numFmtId="0" fontId="67" fillId="0" borderId="67" xfId="0" applyFont="1" applyBorder="1" applyAlignment="1">
      <alignment vertical="center"/>
    </xf>
    <xf numFmtId="0" fontId="6" fillId="0" borderId="65" xfId="0" applyFont="1" applyBorder="1" applyAlignment="1">
      <alignment vertical="center"/>
    </xf>
    <xf numFmtId="167" fontId="68" fillId="0" borderId="66" xfId="0" applyNumberFormat="1" applyFont="1" applyBorder="1" applyAlignment="1">
      <alignment horizontal="center" vertical="top" wrapText="1"/>
    </xf>
    <xf numFmtId="0" fontId="67" fillId="0" borderId="66" xfId="0" applyFont="1" applyBorder="1" applyAlignment="1">
      <alignment vertical="top" wrapText="1"/>
    </xf>
    <xf numFmtId="0" fontId="77" fillId="0" borderId="66" xfId="0" applyFont="1" applyBorder="1" applyAlignment="1">
      <alignment horizontal="center" vertical="top" wrapText="1"/>
    </xf>
    <xf numFmtId="168" fontId="67" fillId="0" borderId="66" xfId="0" applyNumberFormat="1" applyFont="1" applyBorder="1" applyAlignment="1">
      <alignment horizontal="center" vertical="top" wrapText="1"/>
    </xf>
    <xf numFmtId="0" fontId="67" fillId="0" borderId="66" xfId="0" applyFont="1" applyBorder="1" applyAlignment="1">
      <alignment horizontal="left" vertical="top" wrapText="1"/>
    </xf>
    <xf numFmtId="0" fontId="77" fillId="0" borderId="66" xfId="0" applyFont="1" applyBorder="1" applyAlignment="1">
      <alignment horizontal="left" vertical="top" wrapText="1"/>
    </xf>
    <xf numFmtId="0" fontId="67" fillId="0" borderId="66" xfId="0" applyFont="1" applyBorder="1" applyAlignment="1">
      <alignment vertical="center"/>
    </xf>
    <xf numFmtId="0" fontId="67" fillId="0" borderId="66" xfId="0" applyFont="1" applyBorder="1" applyAlignment="1">
      <alignment horizontal="center" vertical="center"/>
    </xf>
    <xf numFmtId="0" fontId="77" fillId="23" borderId="66" xfId="0" applyFont="1" applyFill="1" applyBorder="1" applyAlignment="1">
      <alignment horizontal="left" vertical="top"/>
    </xf>
    <xf numFmtId="0" fontId="67" fillId="0" borderId="68" xfId="0" applyFont="1" applyBorder="1" applyAlignment="1">
      <alignment vertical="center"/>
    </xf>
    <xf numFmtId="0" fontId="6" fillId="0" borderId="66" xfId="0" applyFont="1" applyBorder="1" applyAlignment="1">
      <alignment vertical="center"/>
    </xf>
    <xf numFmtId="167" fontId="68" fillId="0" borderId="3" xfId="0" applyNumberFormat="1" applyFont="1" applyBorder="1" applyAlignment="1">
      <alignment horizontal="center" vertical="top" wrapText="1"/>
    </xf>
    <xf numFmtId="0" fontId="77" fillId="0" borderId="3" xfId="0" applyFont="1" applyBorder="1" applyAlignment="1">
      <alignment horizontal="left" vertical="top" wrapText="1"/>
    </xf>
    <xf numFmtId="0" fontId="67" fillId="0" borderId="3" xfId="0" applyFont="1" applyBorder="1" applyAlignment="1">
      <alignment vertical="top" wrapText="1"/>
    </xf>
    <xf numFmtId="0" fontId="67" fillId="0" borderId="3" xfId="0" applyFont="1" applyBorder="1" applyAlignment="1">
      <alignment horizontal="center" vertical="top" wrapText="1"/>
    </xf>
    <xf numFmtId="168" fontId="67" fillId="0" borderId="3" xfId="0" applyNumberFormat="1" applyFont="1" applyBorder="1" applyAlignment="1">
      <alignment horizontal="center" vertical="top" wrapText="1"/>
    </xf>
    <xf numFmtId="0" fontId="67" fillId="24" borderId="3" xfId="0" applyFont="1" applyFill="1" applyBorder="1" applyAlignment="1">
      <alignment horizontal="center" vertical="top" wrapText="1"/>
    </xf>
    <xf numFmtId="0" fontId="67" fillId="0" borderId="3" xfId="0" applyFont="1" applyBorder="1" applyAlignment="1">
      <alignment horizontal="left" vertical="top" wrapText="1"/>
    </xf>
    <xf numFmtId="0" fontId="85" fillId="4" borderId="3" xfId="0" applyFont="1" applyFill="1" applyBorder="1" applyAlignment="1">
      <alignment vertical="center"/>
    </xf>
    <xf numFmtId="0" fontId="85" fillId="4" borderId="3" xfId="0" applyFont="1" applyFill="1" applyBorder="1" applyAlignment="1">
      <alignment horizontal="center" vertical="center"/>
    </xf>
    <xf numFmtId="0" fontId="71" fillId="4" borderId="3" xfId="0" applyFont="1" applyFill="1" applyBorder="1" applyAlignment="1">
      <alignment vertical="center" wrapText="1"/>
    </xf>
    <xf numFmtId="17" fontId="71" fillId="0" borderId="3" xfId="0" applyNumberFormat="1" applyFont="1" applyBorder="1" applyAlignment="1">
      <alignment horizontal="center" vertical="center"/>
    </xf>
    <xf numFmtId="0" fontId="85" fillId="0" borderId="3" xfId="0" applyFont="1" applyBorder="1" applyAlignment="1">
      <alignment vertical="center"/>
    </xf>
    <xf numFmtId="0" fontId="77" fillId="23" borderId="56" xfId="0" applyFont="1" applyFill="1" applyBorder="1" applyAlignment="1">
      <alignment vertical="top" wrapText="1"/>
    </xf>
    <xf numFmtId="0" fontId="77" fillId="0" borderId="56" xfId="0" applyFont="1" applyBorder="1" applyAlignment="1">
      <alignment horizontal="center" vertical="top"/>
    </xf>
    <xf numFmtId="0" fontId="77" fillId="23" borderId="56" xfId="0" applyFont="1" applyFill="1" applyBorder="1" applyAlignment="1">
      <alignment horizontal="center" vertical="top"/>
    </xf>
    <xf numFmtId="0" fontId="77" fillId="0" borderId="56" xfId="0" applyFont="1" applyBorder="1" applyAlignment="1">
      <alignment horizontal="center" vertical="top" wrapText="1"/>
    </xf>
    <xf numFmtId="0" fontId="67" fillId="23" borderId="56" xfId="0" applyFont="1" applyFill="1" applyBorder="1" applyAlignment="1">
      <alignment vertical="top" wrapText="1"/>
    </xf>
    <xf numFmtId="0" fontId="86" fillId="23" borderId="56" xfId="0" applyFont="1" applyFill="1" applyBorder="1" applyAlignment="1">
      <alignment vertical="top" wrapText="1"/>
    </xf>
    <xf numFmtId="169" fontId="67" fillId="0" borderId="56" xfId="0" applyNumberFormat="1" applyFont="1" applyBorder="1" applyAlignment="1">
      <alignment horizontal="center" vertical="top" wrapText="1"/>
    </xf>
    <xf numFmtId="0" fontId="74" fillId="0" borderId="56" xfId="0" applyFont="1" applyBorder="1" applyAlignment="1">
      <alignment vertical="top" wrapText="1"/>
    </xf>
    <xf numFmtId="0" fontId="77" fillId="0" borderId="56" xfId="0" applyFont="1" applyBorder="1" applyAlignment="1">
      <alignment horizontal="left" vertical="top"/>
    </xf>
    <xf numFmtId="0" fontId="0" fillId="19" borderId="0" xfId="0" applyFont="1" applyFill="1" applyAlignment="1">
      <alignment vertical="center" wrapText="1"/>
    </xf>
    <xf numFmtId="0" fontId="0" fillId="19" borderId="0" xfId="0" applyFont="1" applyFill="1" applyAlignment="1">
      <alignment vertical="center"/>
    </xf>
    <xf numFmtId="0" fontId="0" fillId="19" borderId="0" xfId="0" applyFont="1" applyFill="1" applyAlignment="1">
      <alignment horizontal="center" vertical="center"/>
    </xf>
    <xf numFmtId="164" fontId="16" fillId="0" borderId="0" xfId="0" applyNumberFormat="1" applyFont="1" applyAlignment="1">
      <alignment horizontal="center" vertical="center" wrapText="1"/>
    </xf>
    <xf numFmtId="0" fontId="0" fillId="0" borderId="0" xfId="0" applyFont="1" applyAlignment="1">
      <alignment horizontal="center" vertical="center" wrapText="1"/>
    </xf>
    <xf numFmtId="0" fontId="0" fillId="0" borderId="0" xfId="0" applyFont="1" applyAlignment="1">
      <alignment horizontal="left" vertical="top" wrapText="1"/>
    </xf>
    <xf numFmtId="0" fontId="0" fillId="0" borderId="0" xfId="0" applyFont="1" applyAlignment="1">
      <alignment vertical="top"/>
    </xf>
    <xf numFmtId="0" fontId="0" fillId="0" borderId="0" xfId="0" applyFont="1" applyAlignment="1">
      <alignment vertical="top" wrapText="1"/>
    </xf>
    <xf numFmtId="0" fontId="0" fillId="0" borderId="21" xfId="0" applyFont="1" applyBorder="1" applyAlignment="1">
      <alignment vertical="top"/>
    </xf>
    <xf numFmtId="164" fontId="7" fillId="6" borderId="60" xfId="0" applyNumberFormat="1" applyFont="1" applyFill="1" applyBorder="1" applyAlignment="1">
      <alignment vertical="center" wrapText="1"/>
    </xf>
    <xf numFmtId="0" fontId="20" fillId="0" borderId="56" xfId="0" applyFont="1" applyBorder="1" applyAlignment="1">
      <alignment horizontal="left" vertical="top" wrapText="1"/>
    </xf>
    <xf numFmtId="0" fontId="43" fillId="0" borderId="56" xfId="0" applyFont="1" applyBorder="1" applyAlignment="1">
      <alignment horizontal="center" vertical="top" wrapText="1"/>
    </xf>
    <xf numFmtId="0" fontId="20" fillId="0" borderId="56" xfId="0" applyFont="1" applyBorder="1" applyAlignment="1">
      <alignment vertical="top" wrapText="1"/>
    </xf>
    <xf numFmtId="17" fontId="20" fillId="0" borderId="56" xfId="0" applyNumberFormat="1" applyFont="1" applyBorder="1" applyAlignment="1">
      <alignment vertical="top" wrapText="1"/>
    </xf>
    <xf numFmtId="0" fontId="0" fillId="0" borderId="56" xfId="0" applyFont="1" applyBorder="1" applyAlignment="1">
      <alignment vertical="center"/>
    </xf>
    <xf numFmtId="0" fontId="0" fillId="0" borderId="56" xfId="0" applyFont="1" applyBorder="1" applyAlignment="1" applyProtection="1">
      <alignment vertical="center"/>
      <protection locked="0"/>
    </xf>
    <xf numFmtId="0" fontId="20" fillId="24" borderId="56" xfId="0" applyFont="1" applyFill="1" applyBorder="1" applyAlignment="1">
      <alignment vertical="top" wrapText="1"/>
    </xf>
    <xf numFmtId="0" fontId="0" fillId="0" borderId="22" xfId="0" applyFont="1" applyBorder="1" applyAlignment="1">
      <alignment vertical="center"/>
    </xf>
    <xf numFmtId="17" fontId="0" fillId="0" borderId="56" xfId="0" applyNumberFormat="1" applyFont="1" applyBorder="1" applyAlignment="1">
      <alignment vertical="center"/>
    </xf>
    <xf numFmtId="0" fontId="20" fillId="0" borderId="56" xfId="0" applyFont="1" applyBorder="1" applyAlignment="1">
      <alignment horizontal="center" vertical="top" wrapText="1"/>
    </xf>
    <xf numFmtId="0" fontId="91" fillId="0" borderId="56" xfId="0" applyFont="1" applyBorder="1" applyAlignment="1">
      <alignment vertical="top" wrapText="1"/>
    </xf>
    <xf numFmtId="0" fontId="91" fillId="24" borderId="56" xfId="0" applyFont="1" applyFill="1" applyBorder="1" applyAlignment="1">
      <alignment vertical="top" wrapText="1"/>
    </xf>
    <xf numFmtId="0" fontId="20" fillId="0" borderId="22" xfId="0" applyFont="1" applyBorder="1" applyAlignment="1">
      <alignment vertical="top" wrapText="1"/>
    </xf>
    <xf numFmtId="0" fontId="93" fillId="24" borderId="56" xfId="3" applyFont="1" applyFill="1" applyBorder="1" applyAlignment="1">
      <alignment vertical="top" wrapText="1"/>
    </xf>
    <xf numFmtId="0" fontId="0" fillId="0" borderId="22" xfId="0" applyFont="1" applyBorder="1" applyAlignment="1">
      <alignment vertical="center" wrapText="1"/>
    </xf>
    <xf numFmtId="4" fontId="20" fillId="0" borderId="56" xfId="0" applyNumberFormat="1" applyFont="1" applyBorder="1" applyAlignment="1">
      <alignment vertical="top" wrapText="1"/>
    </xf>
    <xf numFmtId="0" fontId="88" fillId="24" borderId="56" xfId="0" applyFont="1" applyFill="1" applyBorder="1" applyAlignment="1">
      <alignment vertical="top" wrapText="1"/>
    </xf>
    <xf numFmtId="0" fontId="0" fillId="4" borderId="56" xfId="0" applyFont="1" applyFill="1" applyBorder="1" applyAlignment="1">
      <alignment vertical="top" wrapText="1"/>
    </xf>
    <xf numFmtId="17" fontId="20" fillId="0" borderId="56" xfId="0" applyNumberFormat="1" applyFont="1" applyBorder="1" applyAlignment="1">
      <alignment horizontal="center" vertical="top" wrapText="1"/>
    </xf>
    <xf numFmtId="4" fontId="20" fillId="0" borderId="56" xfId="0" applyNumberFormat="1" applyFont="1" applyBorder="1" applyAlignment="1">
      <alignment horizontal="center" vertical="top" wrapText="1"/>
    </xf>
    <xf numFmtId="0" fontId="95" fillId="24" borderId="56" xfId="0" applyFont="1" applyFill="1" applyBorder="1" applyAlignment="1">
      <alignment vertical="top" wrapText="1"/>
    </xf>
    <xf numFmtId="0" fontId="20" fillId="24" borderId="56" xfId="0" applyFont="1" applyFill="1" applyBorder="1" applyAlignment="1">
      <alignment wrapText="1"/>
    </xf>
    <xf numFmtId="0" fontId="20" fillId="24" borderId="56" xfId="0" applyFont="1" applyFill="1" applyBorder="1" applyAlignment="1">
      <alignment horizontal="center" vertical="top" wrapText="1"/>
    </xf>
    <xf numFmtId="0" fontId="20" fillId="0" borderId="0" xfId="0" applyFont="1" applyAlignment="1">
      <alignment vertical="top" wrapText="1"/>
    </xf>
    <xf numFmtId="0" fontId="7" fillId="0" borderId="56" xfId="0" applyFont="1" applyBorder="1" applyAlignment="1">
      <alignment vertical="top" wrapText="1"/>
    </xf>
    <xf numFmtId="0" fontId="20" fillId="4" borderId="56" xfId="0" applyFont="1" applyFill="1" applyBorder="1" applyAlignment="1">
      <alignment vertical="top" wrapText="1"/>
    </xf>
    <xf numFmtId="0" fontId="0" fillId="6" borderId="56" xfId="0" applyFont="1" applyFill="1" applyBorder="1" applyAlignment="1">
      <alignment horizontal="center" vertical="center"/>
    </xf>
    <xf numFmtId="164" fontId="16" fillId="6" borderId="56" xfId="0" applyNumberFormat="1" applyFont="1" applyFill="1" applyBorder="1" applyAlignment="1">
      <alignment horizontal="center" vertical="center" wrapText="1"/>
    </xf>
    <xf numFmtId="0" fontId="0" fillId="0" borderId="56" xfId="0" applyFont="1" applyBorder="1" applyAlignment="1">
      <alignment horizontal="left" vertical="top" wrapText="1"/>
    </xf>
    <xf numFmtId="0" fontId="0" fillId="0" borderId="56" xfId="0" applyFont="1" applyBorder="1" applyAlignment="1">
      <alignment horizontal="center" vertical="center"/>
    </xf>
    <xf numFmtId="0" fontId="0" fillId="0" borderId="3" xfId="0" applyFont="1" applyBorder="1" applyAlignment="1">
      <alignment vertical="center"/>
    </xf>
    <xf numFmtId="0" fontId="0" fillId="19" borderId="0" xfId="0" applyFont="1" applyFill="1" applyAlignment="1">
      <alignment horizontal="left" vertical="top" wrapText="1"/>
    </xf>
    <xf numFmtId="164" fontId="7" fillId="6" borderId="12" xfId="0" applyNumberFormat="1" applyFont="1" applyFill="1" applyBorder="1" applyAlignment="1">
      <alignment horizontal="center" vertical="center" wrapText="1"/>
    </xf>
    <xf numFmtId="0" fontId="20" fillId="0" borderId="3" xfId="0" applyFont="1" applyBorder="1" applyAlignment="1">
      <alignment vertical="center"/>
    </xf>
    <xf numFmtId="0" fontId="20" fillId="0" borderId="3" xfId="0" applyFont="1" applyBorder="1" applyAlignment="1" applyProtection="1">
      <alignment vertical="center"/>
      <protection locked="0"/>
    </xf>
    <xf numFmtId="0" fontId="20" fillId="0" borderId="3" xfId="0" applyFont="1" applyBorder="1" applyAlignment="1">
      <alignment horizontal="center" vertical="center"/>
    </xf>
    <xf numFmtId="0" fontId="20" fillId="0" borderId="56" xfId="0" applyFont="1" applyBorder="1" applyAlignment="1">
      <alignment vertical="center"/>
    </xf>
    <xf numFmtId="17" fontId="20" fillId="0" borderId="56" xfId="0" applyNumberFormat="1" applyFont="1" applyBorder="1" applyAlignment="1">
      <alignment horizontal="center" vertical="center"/>
    </xf>
    <xf numFmtId="0" fontId="7" fillId="4" borderId="56" xfId="0" applyFont="1" applyFill="1" applyBorder="1" applyAlignment="1">
      <alignment horizontal="left" vertical="center" wrapText="1"/>
    </xf>
    <xf numFmtId="0" fontId="20" fillId="0" borderId="56" xfId="0" applyFont="1" applyBorder="1" applyAlignment="1">
      <alignment vertical="center" wrapText="1"/>
    </xf>
    <xf numFmtId="0" fontId="20" fillId="0" borderId="3" xfId="0" applyFont="1" applyBorder="1" applyAlignment="1">
      <alignment vertical="center" wrapText="1"/>
    </xf>
    <xf numFmtId="17" fontId="20" fillId="0" borderId="56" xfId="0" applyNumberFormat="1" applyFont="1" applyBorder="1" applyAlignment="1">
      <alignment vertical="center"/>
    </xf>
    <xf numFmtId="0" fontId="7" fillId="4" borderId="56" xfId="0" applyFont="1" applyFill="1" applyBorder="1" applyAlignment="1">
      <alignment vertical="center" wrapText="1"/>
    </xf>
    <xf numFmtId="0" fontId="20" fillId="0" borderId="3" xfId="0" applyFont="1" applyBorder="1" applyAlignment="1">
      <alignment horizontal="left" vertical="center" wrapText="1"/>
    </xf>
    <xf numFmtId="0" fontId="20" fillId="25" borderId="56" xfId="0" applyFont="1" applyFill="1" applyBorder="1" applyAlignment="1">
      <alignment vertical="center" wrapText="1"/>
    </xf>
    <xf numFmtId="0" fontId="0" fillId="0" borderId="0" xfId="0" applyFont="1" applyAlignment="1">
      <alignment horizontal="left" vertical="center"/>
    </xf>
    <xf numFmtId="0" fontId="0" fillId="0" borderId="26" xfId="0" applyFont="1" applyBorder="1" applyAlignment="1">
      <alignment vertical="center"/>
    </xf>
    <xf numFmtId="0" fontId="0" fillId="19" borderId="0" xfId="0" applyFont="1" applyFill="1" applyAlignment="1">
      <alignment horizontal="left" vertical="center"/>
    </xf>
    <xf numFmtId="0" fontId="20" fillId="23" borderId="0" xfId="0" applyFont="1" applyFill="1" applyAlignment="1">
      <alignment horizontal="left" vertical="center" wrapText="1"/>
    </xf>
    <xf numFmtId="0" fontId="20" fillId="0" borderId="65" xfId="0" applyFont="1" applyBorder="1" applyAlignment="1">
      <alignment vertical="center" wrapText="1"/>
    </xf>
    <xf numFmtId="0" fontId="91" fillId="23" borderId="0" xfId="0" applyFont="1" applyFill="1" applyAlignment="1">
      <alignment horizontal="left" vertical="center" wrapText="1"/>
    </xf>
    <xf numFmtId="0" fontId="20" fillId="22" borderId="65" xfId="0" applyFont="1" applyFill="1" applyBorder="1" applyAlignment="1">
      <alignment vertical="center" wrapText="1"/>
    </xf>
    <xf numFmtId="0" fontId="7" fillId="0" borderId="65" xfId="0" applyFont="1" applyBorder="1" applyAlignment="1">
      <alignment vertical="center" wrapText="1"/>
    </xf>
    <xf numFmtId="0" fontId="91" fillId="23" borderId="77" xfId="0" applyFont="1" applyFill="1" applyBorder="1" applyAlignment="1">
      <alignment horizontal="left" vertical="center" wrapText="1"/>
    </xf>
    <xf numFmtId="0" fontId="20" fillId="0" borderId="76" xfId="0" applyFont="1" applyBorder="1" applyAlignment="1">
      <alignment vertical="center" wrapText="1"/>
    </xf>
    <xf numFmtId="0" fontId="7" fillId="23" borderId="0" xfId="0" applyFont="1" applyFill="1" applyAlignment="1">
      <alignment vertical="center" wrapText="1"/>
    </xf>
    <xf numFmtId="0" fontId="20" fillId="0" borderId="67" xfId="0" applyFont="1" applyBorder="1" applyAlignment="1">
      <alignment vertical="center" wrapText="1"/>
    </xf>
    <xf numFmtId="0" fontId="91" fillId="23" borderId="56" xfId="0" applyFont="1" applyFill="1" applyBorder="1" applyAlignment="1">
      <alignment horizontal="left" vertical="center" wrapText="1"/>
    </xf>
    <xf numFmtId="0" fontId="20" fillId="0" borderId="0" xfId="0" applyFont="1" applyAlignment="1">
      <alignment vertical="center" wrapText="1"/>
    </xf>
    <xf numFmtId="0" fontId="20" fillId="0" borderId="66" xfId="0" applyFont="1" applyBorder="1" applyAlignment="1">
      <alignment vertical="center" wrapText="1"/>
    </xf>
    <xf numFmtId="0" fontId="91" fillId="23" borderId="0" xfId="0" applyFont="1" applyFill="1" applyAlignment="1">
      <alignment vertical="center" wrapText="1"/>
    </xf>
    <xf numFmtId="0" fontId="91" fillId="23" borderId="76" xfId="0" applyFont="1" applyFill="1" applyBorder="1" applyAlignment="1">
      <alignment horizontal="left" vertical="center" wrapText="1"/>
    </xf>
    <xf numFmtId="0" fontId="91" fillId="23" borderId="65" xfId="0" applyFont="1" applyFill="1" applyBorder="1" applyAlignment="1">
      <alignment horizontal="left" vertical="center" wrapText="1"/>
    </xf>
    <xf numFmtId="0" fontId="20" fillId="0" borderId="56" xfId="0" applyFont="1" applyBorder="1" applyAlignment="1">
      <alignment horizontal="left" vertical="center" wrapText="1"/>
    </xf>
    <xf numFmtId="0" fontId="20" fillId="0" borderId="71" xfId="0" applyFont="1" applyBorder="1" applyAlignment="1">
      <alignment horizontal="center" vertical="center" wrapText="1"/>
    </xf>
    <xf numFmtId="0" fontId="20" fillId="0" borderId="71" xfId="0" applyFont="1" applyBorder="1" applyAlignment="1">
      <alignment horizontal="left" vertical="center" wrapText="1"/>
    </xf>
    <xf numFmtId="0" fontId="91" fillId="0" borderId="65" xfId="0" applyFont="1" applyBorder="1" applyAlignment="1">
      <alignment vertical="center" wrapText="1"/>
    </xf>
    <xf numFmtId="0" fontId="102" fillId="0" borderId="65" xfId="0" applyFont="1" applyBorder="1" applyAlignment="1">
      <alignment vertical="center" wrapText="1"/>
    </xf>
    <xf numFmtId="0" fontId="20" fillId="0" borderId="70" xfId="0" applyFont="1" applyBorder="1" applyAlignment="1">
      <alignment horizontal="left" vertical="center" wrapText="1"/>
    </xf>
    <xf numFmtId="0" fontId="7" fillId="0" borderId="65" xfId="0" applyFont="1" applyBorder="1" applyAlignment="1">
      <alignment horizontal="left" vertical="center" wrapText="1"/>
    </xf>
    <xf numFmtId="0" fontId="91" fillId="24" borderId="74" xfId="0" applyFont="1" applyFill="1" applyBorder="1" applyAlignment="1">
      <alignment vertical="center" wrapText="1"/>
    </xf>
    <xf numFmtId="0" fontId="20" fillId="0" borderId="56" xfId="0" applyFont="1" applyBorder="1" applyAlignment="1">
      <alignment horizontal="left" vertical="center" wrapText="1"/>
    </xf>
    <xf numFmtId="167" fontId="20" fillId="0" borderId="70" xfId="0" applyNumberFormat="1" applyFont="1" applyBorder="1" applyAlignment="1">
      <alignment horizontal="left" vertical="center" wrapText="1"/>
    </xf>
    <xf numFmtId="0" fontId="20" fillId="0" borderId="70" xfId="0" applyFont="1" applyBorder="1" applyAlignment="1">
      <alignment vertical="center" wrapText="1"/>
    </xf>
    <xf numFmtId="168" fontId="20" fillId="0" borderId="70" xfId="0" applyNumberFormat="1" applyFont="1" applyBorder="1" applyAlignment="1">
      <alignment horizontal="center" vertical="center" wrapText="1"/>
    </xf>
    <xf numFmtId="0" fontId="20" fillId="0" borderId="70" xfId="0" applyFont="1" applyBorder="1" applyAlignment="1">
      <alignment horizontal="center" vertical="center" wrapText="1"/>
    </xf>
    <xf numFmtId="0" fontId="91" fillId="0" borderId="75" xfId="3" applyFont="1" applyBorder="1" applyAlignment="1">
      <alignment vertical="center" wrapText="1"/>
    </xf>
    <xf numFmtId="17" fontId="20" fillId="0" borderId="3" xfId="0" applyNumberFormat="1" applyFont="1" applyBorder="1" applyAlignment="1">
      <alignment vertical="center"/>
    </xf>
    <xf numFmtId="167" fontId="20" fillId="0" borderId="71" xfId="0" applyNumberFormat="1" applyFont="1" applyBorder="1" applyAlignment="1">
      <alignment horizontal="left" vertical="center" wrapText="1"/>
    </xf>
    <xf numFmtId="0" fontId="20" fillId="0" borderId="71" xfId="0" applyFont="1" applyBorder="1" applyAlignment="1">
      <alignment vertical="center" wrapText="1"/>
    </xf>
    <xf numFmtId="168" fontId="20" fillId="0" borderId="71" xfId="0" applyNumberFormat="1" applyFont="1" applyBorder="1" applyAlignment="1">
      <alignment horizontal="center" vertical="center" wrapText="1"/>
    </xf>
    <xf numFmtId="0" fontId="98" fillId="0" borderId="71" xfId="0" applyFont="1" applyBorder="1" applyAlignment="1">
      <alignment horizontal="center" vertical="center" wrapText="1"/>
    </xf>
    <xf numFmtId="0" fontId="100" fillId="0" borderId="71" xfId="0" applyFont="1" applyBorder="1" applyAlignment="1">
      <alignment horizontal="center" vertical="center" wrapText="1"/>
    </xf>
    <xf numFmtId="0" fontId="7" fillId="0" borderId="56" xfId="0" applyFont="1" applyBorder="1" applyAlignment="1">
      <alignment vertical="center" wrapText="1"/>
    </xf>
    <xf numFmtId="0" fontId="101" fillId="0" borderId="71" xfId="0" applyFont="1" applyBorder="1" applyAlignment="1">
      <alignment horizontal="center" vertical="center" wrapText="1"/>
    </xf>
    <xf numFmtId="167" fontId="20" fillId="26" borderId="70" xfId="0" applyNumberFormat="1" applyFont="1" applyFill="1" applyBorder="1" applyAlignment="1">
      <alignment horizontal="left" vertical="center" wrapText="1"/>
    </xf>
    <xf numFmtId="0" fontId="20" fillId="0" borderId="71" xfId="0" applyFont="1" applyBorder="1" applyAlignment="1">
      <alignment horizontal="right" vertical="center" wrapText="1"/>
    </xf>
    <xf numFmtId="4" fontId="20" fillId="0" borderId="71" xfId="0" applyNumberFormat="1" applyFont="1" applyBorder="1" applyAlignment="1">
      <alignment horizontal="center" vertical="center" wrapText="1"/>
    </xf>
    <xf numFmtId="4" fontId="20" fillId="0" borderId="71" xfId="0" applyNumberFormat="1" applyFont="1" applyBorder="1" applyAlignment="1">
      <alignment horizontal="right" vertical="center" wrapText="1"/>
    </xf>
    <xf numFmtId="4" fontId="20" fillId="0" borderId="71" xfId="0" applyNumberFormat="1" applyFont="1" applyBorder="1" applyAlignment="1">
      <alignment vertical="center" wrapText="1"/>
    </xf>
    <xf numFmtId="0" fontId="20" fillId="0" borderId="73" xfId="0" applyFont="1" applyBorder="1" applyAlignment="1">
      <alignment horizontal="left" vertical="center" wrapText="1"/>
    </xf>
    <xf numFmtId="167" fontId="20" fillId="0" borderId="65" xfId="0" applyNumberFormat="1" applyFont="1" applyBorder="1" applyAlignment="1">
      <alignment horizontal="left" vertical="center" wrapText="1"/>
    </xf>
    <xf numFmtId="4" fontId="20" fillId="0" borderId="70" xfId="0" applyNumberFormat="1" applyFont="1" applyBorder="1" applyAlignment="1">
      <alignment horizontal="center" vertical="center" wrapText="1"/>
    </xf>
    <xf numFmtId="0" fontId="91" fillId="0" borderId="70" xfId="0" applyFont="1" applyBorder="1" applyAlignment="1">
      <alignment horizontal="left" vertical="center" wrapText="1"/>
    </xf>
    <xf numFmtId="0" fontId="20" fillId="0" borderId="72" xfId="0" applyFont="1" applyBorder="1" applyAlignment="1">
      <alignment horizontal="left" vertical="center" wrapText="1"/>
    </xf>
    <xf numFmtId="167" fontId="20" fillId="0" borderId="66" xfId="0" applyNumberFormat="1" applyFont="1" applyBorder="1" applyAlignment="1">
      <alignment horizontal="left" vertical="center" wrapText="1"/>
    </xf>
    <xf numFmtId="0" fontId="97" fillId="0" borderId="71" xfId="0" applyFont="1" applyBorder="1" applyAlignment="1">
      <alignment horizontal="left" vertical="center" wrapText="1"/>
    </xf>
    <xf numFmtId="0" fontId="91" fillId="0" borderId="71" xfId="0" applyFont="1" applyBorder="1" applyAlignment="1">
      <alignment horizontal="left" vertical="center" wrapText="1"/>
    </xf>
    <xf numFmtId="0" fontId="91" fillId="0" borderId="71" xfId="0" applyFont="1" applyBorder="1" applyAlignment="1">
      <alignment vertical="center" wrapText="1"/>
    </xf>
    <xf numFmtId="0" fontId="7" fillId="0" borderId="71" xfId="0" applyFont="1" applyBorder="1" applyAlignment="1">
      <alignment vertical="center" wrapText="1"/>
    </xf>
    <xf numFmtId="0" fontId="91" fillId="0" borderId="71" xfId="0" applyFont="1" applyBorder="1" applyAlignment="1">
      <alignment horizontal="center" vertical="center" wrapText="1"/>
    </xf>
    <xf numFmtId="167" fontId="20" fillId="27" borderId="71" xfId="0" applyNumberFormat="1" applyFont="1" applyFill="1" applyBorder="1" applyAlignment="1">
      <alignment horizontal="left" vertical="center" wrapText="1"/>
    </xf>
    <xf numFmtId="0" fontId="90" fillId="0" borderId="65" xfId="0" applyFont="1" applyBorder="1" applyAlignment="1">
      <alignment horizontal="left" vertical="center" wrapText="1"/>
    </xf>
    <xf numFmtId="0" fontId="20" fillId="0" borderId="65" xfId="0" applyFont="1" applyBorder="1" applyAlignment="1">
      <alignment vertical="center"/>
    </xf>
    <xf numFmtId="167" fontId="20" fillId="26" borderId="71" xfId="0" applyNumberFormat="1" applyFont="1" applyFill="1" applyBorder="1" applyAlignment="1">
      <alignment horizontal="left" vertical="center" wrapText="1"/>
    </xf>
    <xf numFmtId="0" fontId="90" fillId="0" borderId="65" xfId="0" applyFont="1" applyBorder="1" applyAlignment="1">
      <alignment vertical="center" wrapText="1"/>
    </xf>
    <xf numFmtId="0" fontId="20" fillId="0" borderId="0" xfId="0" applyFont="1" applyAlignment="1">
      <alignment horizontal="left" vertical="center" wrapText="1"/>
    </xf>
  </cellXfs>
  <cellStyles count="4">
    <cellStyle name="Hiperlink" xfId="3" builtinId="8"/>
    <cellStyle name="Normal" xfId="0" builtinId="0"/>
    <cellStyle name="Normal 2" xfId="2" xr:uid="{00000000-0005-0000-0000-000001000000}"/>
    <cellStyle name="Porcentagem" xfId="1" builtinId="5"/>
  </cellStyles>
  <dxfs count="51">
    <dxf>
      <font>
        <color theme="0"/>
      </font>
    </dxf>
    <dxf>
      <font>
        <color theme="0"/>
      </font>
      <fill>
        <patternFill patternType="solid">
          <fgColor rgb="FFB15407"/>
          <bgColor rgb="FFB15407"/>
        </patternFill>
      </fill>
    </dxf>
    <dxf>
      <font>
        <color rgb="FF0070C0"/>
      </font>
      <fill>
        <patternFill>
          <bgColor rgb="FF0070C0"/>
        </patternFill>
      </fill>
    </dxf>
    <dxf>
      <font>
        <color rgb="FF7030A0"/>
      </font>
      <fill>
        <patternFill>
          <bgColor rgb="FF7030A0"/>
        </patternFill>
      </fill>
    </dxf>
    <dxf>
      <font>
        <color rgb="FFFF0000"/>
      </font>
      <fill>
        <patternFill>
          <bgColor rgb="FFFF0000"/>
        </patternFill>
      </fill>
    </dxf>
    <dxf>
      <font>
        <color theme="0"/>
      </font>
    </dxf>
    <dxf>
      <font>
        <color theme="0"/>
      </font>
      <fill>
        <patternFill patternType="solid">
          <fgColor rgb="FFB15407"/>
          <bgColor rgb="FFB15407"/>
        </patternFill>
      </fill>
    </dxf>
    <dxf>
      <font>
        <color rgb="FF0070C0"/>
      </font>
      <fill>
        <patternFill>
          <bgColor rgb="FF0070C0"/>
        </patternFill>
      </fill>
    </dxf>
    <dxf>
      <font>
        <color rgb="FF92D050"/>
      </font>
      <fill>
        <patternFill patternType="solid">
          <fgColor rgb="FF92D050"/>
          <bgColor rgb="FF92D050"/>
        </patternFill>
      </fill>
    </dxf>
    <dxf>
      <font>
        <color rgb="FFFF0000"/>
      </font>
      <fill>
        <patternFill>
          <bgColor rgb="FFFF0000"/>
        </patternFill>
      </fill>
    </dxf>
    <dxf>
      <font>
        <color rgb="FFFF0000"/>
      </font>
      <fill>
        <patternFill>
          <bgColor rgb="FFFF0000"/>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rgb="FFFFC000"/>
      </font>
      <fill>
        <patternFill>
          <bgColor rgb="FFFFC00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rgb="FFFFC000"/>
      </font>
      <fill>
        <patternFill>
          <bgColor rgb="FFFFC000"/>
        </patternFill>
      </fill>
    </dxf>
    <dxf>
      <font>
        <color rgb="FFFF0000"/>
      </font>
      <fill>
        <patternFill>
          <bgColor rgb="FFFF0000"/>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s>
  <tableStyles count="1" defaultTableStyle="TableStyleMedium2" defaultPivotStyle="PivotStyleLight16">
    <tableStyle name="MySqlDefault" pivot="0" table="0" count="0" xr9:uid="{00000000-0011-0000-FFFF-FFFF00000000}"/>
  </tableStyles>
  <colors>
    <mruColors>
      <color rgb="FFFFFF99"/>
      <color rgb="FFCC3300"/>
      <color rgb="FF006600"/>
      <color rgb="FFFF99CC"/>
      <color rgb="FFB15407"/>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- 1'!$E$32:$E$37</c:f>
              <c:numCache>
                <c:formatCode>General</c:formatCode>
                <c:ptCount val="6"/>
                <c:pt idx="0">
                  <c:v>0</c:v>
                </c:pt>
                <c:pt idx="1">
                  <c:v>0</c:v>
                </c:pt>
                <c:pt idx="2">
                  <c:v>0</c:v>
                </c:pt>
                <c:pt idx="3">
                  <c:v>0</c:v>
                </c:pt>
                <c:pt idx="4">
                  <c:v>2</c:v>
                </c:pt>
                <c:pt idx="5">
                  <c:v>1</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- 1'!$F$32:$F$37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- 1'!$G$32:$G$37</c:f>
              <c:numCache>
                <c:formatCode>General</c:formatCode>
                <c:ptCount val="6"/>
                <c:pt idx="0">
                  <c:v>0</c:v>
                </c:pt>
                <c:pt idx="1">
                  <c:v>2</c:v>
                </c:pt>
                <c:pt idx="2">
                  <c:v>4</c:v>
                </c:pt>
                <c:pt idx="3">
                  <c:v>0</c:v>
                </c:pt>
                <c:pt idx="4">
                  <c:v>2</c:v>
                </c:pt>
                <c:pt idx="5">
                  <c:v>2</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- 1'!$H$32:$H$37</c:f>
              <c:numCache>
                <c:formatCode>General</c:formatCode>
                <c:ptCount val="6"/>
                <c:pt idx="0">
                  <c:v>3</c:v>
                </c:pt>
                <c:pt idx="1">
                  <c:v>2</c:v>
                </c:pt>
                <c:pt idx="2">
                  <c:v>1</c:v>
                </c:pt>
                <c:pt idx="3">
                  <c:v>0</c:v>
                </c:pt>
                <c:pt idx="4">
                  <c:v>1</c:v>
                </c:pt>
                <c:pt idx="5">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- 1'!$I$32:$I$37</c:f>
              <c:numCache>
                <c:formatCode>General</c:formatCode>
                <c:ptCount val="6"/>
                <c:pt idx="0">
                  <c:v>6</c:v>
                </c:pt>
                <c:pt idx="1">
                  <c:v>9</c:v>
                </c:pt>
                <c:pt idx="2">
                  <c:v>3</c:v>
                </c:pt>
                <c:pt idx="3">
                  <c:v>2</c:v>
                </c:pt>
                <c:pt idx="4">
                  <c:v>6</c:v>
                </c:pt>
                <c:pt idx="5">
                  <c:v>6</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- 1'!$J$32:$J$37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50206560"/>
        <c:axId val="376641304"/>
      </c:barChart>
      <c:catAx>
        <c:axId val="350206560"/>
        <c:scaling>
          <c:orientation val="maxMin"/>
        </c:scaling>
        <c:delete val="0"/>
        <c:axPos val="l"/>
        <c:numFmt formatCode="ge\r\a\l" sourceLinked="0"/>
        <c:majorTickMark val="out"/>
        <c:minorTickMark val="none"/>
        <c:tickLblPos val="nextTo"/>
        <c:txPr>
          <a:bodyPr/>
          <a:lstStyle/>
          <a:p>
            <a:pPr>
              <a:defRPr sz="1100"/>
            </a:pPr>
            <a:endParaRPr lang="pt-BR"/>
          </a:p>
        </c:txPr>
        <c:crossAx val="376641304"/>
        <c:crosses val="autoZero"/>
        <c:auto val="1"/>
        <c:lblAlgn val="ctr"/>
        <c:lblOffset val="100"/>
        <c:noMultiLvlLbl val="0"/>
      </c:catAx>
      <c:valAx>
        <c:axId val="376641304"/>
        <c:scaling>
          <c:orientation val="minMax"/>
        </c:scaling>
        <c:delete val="0"/>
        <c:axPos val="t"/>
        <c:majorGridlines/>
        <c:numFmt formatCode="General" sourceLinked="1"/>
        <c:majorTickMark val="out"/>
        <c:minorTickMark val="none"/>
        <c:tickLblPos val="nextTo"/>
        <c:crossAx val="350206560"/>
        <c:crosses val="autoZero"/>
        <c:crossBetween val="between"/>
        <c:majorUnit val="2"/>
      </c:valAx>
    </c:plotArea>
    <c:plotVisOnly val="1"/>
    <c:dispBlanksAs val="gap"/>
    <c:showDLblsOverMax val="0"/>
  </c:chart>
  <c:printSettings>
    <c:headerFooter/>
    <c:pageMargins b="0.78740157499999996" l="0.511811024" r="0.511811024" t="0.78740157499999996" header="0.31496062000000158" footer="0.31496062000000158"/>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- 4'!$E$32:$E$37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- 4'!$F$32:$F$37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- 4'!$G$32:$G$37</c:f>
              <c:numCache>
                <c:formatCode>General</c:formatCode>
                <c:ptCount val="6"/>
                <c:pt idx="0">
                  <c:v>3</c:v>
                </c:pt>
                <c:pt idx="1">
                  <c:v>1</c:v>
                </c:pt>
                <c:pt idx="2">
                  <c:v>1</c:v>
                </c:pt>
                <c:pt idx="3">
                  <c:v>0</c:v>
                </c:pt>
                <c:pt idx="4">
                  <c:v>0</c:v>
                </c:pt>
                <c:pt idx="5">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- 4'!$H$32:$H$37</c:f>
              <c:numCache>
                <c:formatCode>General</c:formatCode>
                <c:ptCount val="6"/>
                <c:pt idx="0">
                  <c:v>0</c:v>
                </c:pt>
                <c:pt idx="1">
                  <c:v>2</c:v>
                </c:pt>
                <c:pt idx="2">
                  <c:v>1</c:v>
                </c:pt>
                <c:pt idx="3">
                  <c:v>0</c:v>
                </c:pt>
                <c:pt idx="4">
                  <c:v>1</c:v>
                </c:pt>
                <c:pt idx="5">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- 4'!$I$32:$I$37</c:f>
              <c:numCache>
                <c:formatCode>General</c:formatCode>
                <c:ptCount val="6"/>
                <c:pt idx="0">
                  <c:v>6</c:v>
                </c:pt>
                <c:pt idx="1">
                  <c:v>8</c:v>
                </c:pt>
                <c:pt idx="2">
                  <c:v>6</c:v>
                </c:pt>
                <c:pt idx="3">
                  <c:v>2</c:v>
                </c:pt>
                <c:pt idx="4">
                  <c:v>5</c:v>
                </c:pt>
                <c:pt idx="5">
                  <c:v>6</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- 4'!$J$32:$J$37</c:f>
              <c:numCache>
                <c:formatCode>General</c:formatCode>
                <c:ptCount val="6"/>
                <c:pt idx="0">
                  <c:v>0</c:v>
                </c:pt>
                <c:pt idx="1">
                  <c:v>2</c:v>
                </c:pt>
                <c:pt idx="2">
                  <c:v>0</c:v>
                </c:pt>
                <c:pt idx="3">
                  <c:v>0</c:v>
                </c:pt>
                <c:pt idx="4">
                  <c:v>1</c:v>
                </c:pt>
                <c:pt idx="5">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76642872"/>
        <c:axId val="376646400"/>
      </c:barChart>
      <c:catAx>
        <c:axId val="376642872"/>
        <c:scaling>
          <c:orientation val="maxMin"/>
        </c:scaling>
        <c:delete val="0"/>
        <c:axPos val="l"/>
        <c:numFmt formatCode="ge\r\a\l" sourceLinked="0"/>
        <c:majorTickMark val="out"/>
        <c:minorTickMark val="none"/>
        <c:tickLblPos val="nextTo"/>
        <c:txPr>
          <a:bodyPr/>
          <a:lstStyle/>
          <a:p>
            <a:pPr>
              <a:defRPr sz="1100"/>
            </a:pPr>
            <a:endParaRPr lang="pt-BR"/>
          </a:p>
        </c:txPr>
        <c:crossAx val="376646400"/>
        <c:crosses val="autoZero"/>
        <c:auto val="1"/>
        <c:lblAlgn val="ctr"/>
        <c:lblOffset val="100"/>
        <c:noMultiLvlLbl val="0"/>
      </c:catAx>
      <c:valAx>
        <c:axId val="376646400"/>
        <c:scaling>
          <c:orientation val="minMax"/>
        </c:scaling>
        <c:delete val="0"/>
        <c:axPos val="t"/>
        <c:majorGridlines/>
        <c:numFmt formatCode="General" sourceLinked="1"/>
        <c:majorTickMark val="out"/>
        <c:minorTickMark val="none"/>
        <c:tickLblPos val="nextTo"/>
        <c:crossAx val="376642872"/>
        <c:crosses val="autoZero"/>
        <c:crossBetween val="between"/>
        <c:majorUnit val="2"/>
      </c:valAx>
    </c:plotArea>
    <c:plotVisOnly val="1"/>
    <c:dispBlanksAs val="gap"/>
    <c:showDLblsOverMax val="0"/>
  </c:chart>
  <c:printSettings>
    <c:headerFooter/>
    <c:pageMargins b="0.78740157499999996" l="0.511811024" r="0.511811024" t="0.78740157499999996" header="0.31496062000000158" footer="0.31496062000000158"/>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33E-3"/>
          <c:y val="1.6489186112599717E-2"/>
        </c:manualLayout>
      </c:layout>
      <c:overlay val="0"/>
      <c:spPr>
        <a:noFill/>
      </c:spPr>
    </c:title>
    <c:autoTitleDeleted val="0"/>
    <c:plotArea>
      <c:layout>
        <c:manualLayout>
          <c:layoutTarget val="inner"/>
          <c:xMode val="edge"/>
          <c:yMode val="edge"/>
          <c:x val="8.1141294838144959E-2"/>
          <c:y val="0.2193788835198055"/>
          <c:w val="0.46168875765529332"/>
          <c:h val="0.68515846659657986"/>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0.10869565217391304</c:v>
                </c:pt>
                <c:pt idx="2">
                  <c:v>8.6956521739130432E-2</c:v>
                </c:pt>
                <c:pt idx="3">
                  <c:v>0.71739130434782605</c:v>
                </c:pt>
                <c:pt idx="4">
                  <c:v>8.6956521739130432E-2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522"/>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13" footer="0.3149606200000011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733E-3"/>
          <c:y val="1.6489186112599717E-2"/>
        </c:manualLayout>
      </c:layout>
      <c:overlay val="0"/>
      <c:spPr>
        <a:noFill/>
      </c:spPr>
    </c:title>
    <c:autoTitleDeleted val="0"/>
    <c:plotArea>
      <c:layout>
        <c:manualLayout>
          <c:layoutTarget val="inner"/>
          <c:xMode val="edge"/>
          <c:yMode val="edge"/>
          <c:x val="9.5030183727034145E-2"/>
          <c:y val="0.2193788835198055"/>
          <c:w val="0.46168875765529332"/>
          <c:h val="0.68515846659657986"/>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delete val="1"/>
              <c:extLst>
                <c:ext xmlns:c15="http://schemas.microsoft.com/office/drawing/2012/chart" uri="{CE6537A1-D6FC-4f65-9D91-7224C49458BB}"/>
                <c:ext xmlns:c16="http://schemas.microsoft.com/office/drawing/2014/chart" uri="{C3380CC4-5D6E-409C-BE32-E72D297353CC}">
                  <c16:uniqueId val="{00000001-AC0A-488D-A911-331F8DF53764}"/>
                </c:ext>
              </c:extLst>
            </c:dLbl>
            <c:dLbl>
              <c:idx val="5"/>
              <c:delete val="1"/>
              <c:extLst>
                <c:ext xmlns:c15="http://schemas.microsoft.com/office/drawing/2012/chart" uri="{CE6537A1-D6FC-4f65-9D91-7224C49458BB}"/>
                <c:ext xmlns:c16="http://schemas.microsoft.com/office/drawing/2014/chart" uri="{C3380CC4-5D6E-409C-BE32-E72D297353CC}">
                  <c16:uniqueId val="{0000000B-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c:v>
                </c:pt>
                <c:pt idx="1">
                  <c:v>0.10869565217391304</c:v>
                </c:pt>
                <c:pt idx="2">
                  <c:v>8.6956521739130432E-2</c:v>
                </c:pt>
                <c:pt idx="3">
                  <c:v>0.71739130434782605</c:v>
                </c:pt>
                <c:pt idx="4">
                  <c:v>8.6956521739130432E-2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713"/>
          <c:y val="0.11768286970423393"/>
          <c:w val="0.38477668980593793"/>
          <c:h val="0.81849175118189321"/>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13" footer="0.3149606200000011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Final'!$C$25:$C$30</c:f>
              <c:strCache>
                <c:ptCount val="6"/>
                <c:pt idx="0">
                  <c:v>OBJETIVO 1</c:v>
                </c:pt>
                <c:pt idx="1">
                  <c:v>OBJETIVO 2</c:v>
                </c:pt>
                <c:pt idx="2">
                  <c:v>OBJETIVO 3</c:v>
                </c:pt>
                <c:pt idx="3">
                  <c:v>OBJETIVO 4</c:v>
                </c:pt>
                <c:pt idx="4">
                  <c:v>OBJETIVO 5</c:v>
                </c:pt>
                <c:pt idx="5">
                  <c:v>OBJETIVO 6</c:v>
                </c:pt>
              </c:strCache>
            </c:strRef>
          </c:cat>
          <c:val>
            <c:numRef>
              <c:f>'Painel de Gestão Final'!$E$25:$E$30</c:f>
              <c:numCache>
                <c:formatCode>General</c:formatCode>
                <c:ptCount val="6"/>
                <c:pt idx="0">
                  <c:v>1</c:v>
                </c:pt>
                <c:pt idx="1">
                  <c:v>0</c:v>
                </c:pt>
                <c:pt idx="2">
                  <c:v>0</c:v>
                </c:pt>
                <c:pt idx="3">
                  <c:v>0</c:v>
                </c:pt>
                <c:pt idx="4">
                  <c:v>1</c:v>
                </c:pt>
                <c:pt idx="5">
                  <c:v>0</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Final'!$C$25:$C$30</c:f>
              <c:strCache>
                <c:ptCount val="6"/>
                <c:pt idx="0">
                  <c:v>OBJETIVO 1</c:v>
                </c:pt>
                <c:pt idx="1">
                  <c:v>OBJETIVO 2</c:v>
                </c:pt>
                <c:pt idx="2">
                  <c:v>OBJETIVO 3</c:v>
                </c:pt>
                <c:pt idx="3">
                  <c:v>OBJETIVO 4</c:v>
                </c:pt>
                <c:pt idx="4">
                  <c:v>OBJETIVO 5</c:v>
                </c:pt>
                <c:pt idx="5">
                  <c:v>OBJETIVO 6</c:v>
                </c:pt>
              </c:strCache>
            </c:strRef>
          </c:cat>
          <c:val>
            <c:numRef>
              <c:f>'Painel de Gestão Final'!$F$25:$F$30</c:f>
              <c:numCache>
                <c:formatCode>General</c:formatCode>
                <c:ptCount val="6"/>
                <c:pt idx="0">
                  <c:v>2</c:v>
                </c:pt>
                <c:pt idx="1">
                  <c:v>5</c:v>
                </c:pt>
                <c:pt idx="2">
                  <c:v>1</c:v>
                </c:pt>
                <c:pt idx="3">
                  <c:v>0</c:v>
                </c:pt>
                <c:pt idx="4">
                  <c:v>2</c:v>
                </c:pt>
                <c:pt idx="5">
                  <c:v>0</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Final'!$G$25:$G$30</c:f>
              <c:numCache>
                <c:formatCode>General</c:formatCode>
                <c:ptCount val="6"/>
                <c:pt idx="0">
                  <c:v>6</c:v>
                </c:pt>
                <c:pt idx="1">
                  <c:v>8</c:v>
                </c:pt>
                <c:pt idx="2">
                  <c:v>8</c:v>
                </c:pt>
                <c:pt idx="3">
                  <c:v>2</c:v>
                </c:pt>
                <c:pt idx="4">
                  <c:v>4</c:v>
                </c:pt>
                <c:pt idx="5">
                  <c:v>7</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376644048"/>
        <c:axId val="378046976"/>
      </c:barChart>
      <c:catAx>
        <c:axId val="376644048"/>
        <c:scaling>
          <c:orientation val="maxMin"/>
        </c:scaling>
        <c:delete val="0"/>
        <c:axPos val="l"/>
        <c:numFmt formatCode="ge\r\a\l" sourceLinked="0"/>
        <c:majorTickMark val="out"/>
        <c:minorTickMark val="none"/>
        <c:tickLblPos val="nextTo"/>
        <c:crossAx val="378046976"/>
        <c:crosses val="autoZero"/>
        <c:auto val="1"/>
        <c:lblAlgn val="ctr"/>
        <c:lblOffset val="100"/>
        <c:noMultiLvlLbl val="0"/>
      </c:catAx>
      <c:valAx>
        <c:axId val="378046976"/>
        <c:scaling>
          <c:orientation val="minMax"/>
        </c:scaling>
        <c:delete val="0"/>
        <c:axPos val="t"/>
        <c:majorGridlines/>
        <c:numFmt formatCode="General" sourceLinked="1"/>
        <c:majorTickMark val="out"/>
        <c:minorTickMark val="none"/>
        <c:tickLblPos val="nextTo"/>
        <c:crossAx val="376644048"/>
        <c:crosses val="autoZero"/>
        <c:crossBetween val="between"/>
        <c:majorUnit val="2"/>
      </c:valAx>
    </c:plotArea>
    <c:plotVisOnly val="1"/>
    <c:dispBlanksAs val="gap"/>
    <c:showDLblsOverMax val="0"/>
  </c:chart>
  <c:printSettings>
    <c:headerFooter/>
    <c:pageMargins b="0.78740157499999996" l="0.511811024" r="0.511811024" t="0.78740157499999996" header="0.31496062000000236" footer="0.31496062000000236"/>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924E-3"/>
          <c:y val="1.6489186112599717E-2"/>
        </c:manualLayout>
      </c:layout>
      <c:overlay val="0"/>
      <c:spPr>
        <a:noFill/>
      </c:spPr>
    </c:title>
    <c:autoTitleDeleted val="0"/>
    <c:plotArea>
      <c:layout>
        <c:manualLayout>
          <c:layoutTarget val="inner"/>
          <c:xMode val="edge"/>
          <c:yMode val="edge"/>
          <c:x val="8.1141294838144959E-2"/>
          <c:y val="0.21937888351980575"/>
          <c:w val="0.46168875765529332"/>
          <c:h val="0.68515846659658153"/>
        </c:manualLayout>
      </c:layout>
      <c:doughnutChart>
        <c:varyColors val="1"/>
        <c:ser>
          <c:idx val="0"/>
          <c:order val="0"/>
          <c:spPr>
            <a:solidFill>
              <a:srgbClr val="FF0000"/>
            </a:solidFill>
          </c:spPr>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no período previsto</c:v>
                </c:pt>
                <c:pt idx="1">
                  <c:v>Iniciada e não concluída no período previsto</c:v>
                </c:pt>
                <c:pt idx="2">
                  <c:v>Concluída</c:v>
                </c:pt>
              </c:strCache>
            </c:strRef>
          </c:cat>
          <c:val>
            <c:numRef>
              <c:f>'Painel de Gestão Final'!$E$15:$E$17</c:f>
              <c:numCache>
                <c:formatCode>0%</c:formatCode>
                <c:ptCount val="3"/>
                <c:pt idx="0">
                  <c:v>4.3478260869565216E-2</c:v>
                </c:pt>
                <c:pt idx="1">
                  <c:v>0.21739130434782608</c:v>
                </c:pt>
                <c:pt idx="2">
                  <c:v>0.73913043478260865</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896"/>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175" footer="0.3149606200000017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33E-3"/>
          <c:y val="1.6489186112599717E-2"/>
        </c:manualLayout>
      </c:layout>
      <c:overlay val="0"/>
      <c:spPr>
        <a:noFill/>
      </c:spPr>
    </c:title>
    <c:autoTitleDeleted val="0"/>
    <c:plotArea>
      <c:layout>
        <c:manualLayout>
          <c:layoutTarget val="inner"/>
          <c:xMode val="edge"/>
          <c:yMode val="edge"/>
          <c:x val="8.1141294838144959E-2"/>
          <c:y val="0.2193788835198055"/>
          <c:w val="0.46168875765529332"/>
          <c:h val="0.68515846659657986"/>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2"/>
            <c:bubble3D val="0"/>
            <c:spPr>
              <a:solidFill>
                <a:srgbClr val="FFC000"/>
              </a:solidFill>
            </c:spPr>
            <c:extLst>
              <c:ext xmlns:c16="http://schemas.microsoft.com/office/drawing/2014/chart" uri="{C3380CC4-5D6E-409C-BE32-E72D297353CC}">
                <c16:uniqueId val="{00000008-18CA-49E2-B060-B65C0BCFD984}"/>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0.20408163265306123</c:v>
                </c:pt>
                <c:pt idx="2">
                  <c:v>0.14285714285714285</c:v>
                </c:pt>
                <c:pt idx="3">
                  <c:v>0.65306122448979587</c:v>
                </c:pt>
                <c:pt idx="4">
                  <c:v>0</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522"/>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13" footer="0.3149606200000011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733E-3"/>
          <c:y val="1.6489186112599717E-2"/>
        </c:manualLayout>
      </c:layout>
      <c:overlay val="0"/>
      <c:spPr>
        <a:noFill/>
      </c:spPr>
    </c:title>
    <c:autoTitleDeleted val="0"/>
    <c:plotArea>
      <c:layout>
        <c:manualLayout>
          <c:layoutTarget val="inner"/>
          <c:xMode val="edge"/>
          <c:yMode val="edge"/>
          <c:x val="9.5030183727034145E-2"/>
          <c:y val="0.2193788835198055"/>
          <c:w val="0.46168875765529332"/>
          <c:h val="0.68515846659657986"/>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C0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0</c:v>
                </c:pt>
                <c:pt idx="1">
                  <c:v>0.17391304347826086</c:v>
                </c:pt>
                <c:pt idx="2">
                  <c:v>0.15217391304347827</c:v>
                </c:pt>
                <c:pt idx="3">
                  <c:v>0.67391304347826086</c:v>
                </c:pt>
                <c:pt idx="4">
                  <c:v>0</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713"/>
          <c:y val="0.11768286970423393"/>
          <c:w val="0.38477668980593793"/>
          <c:h val="0.81849175118189321"/>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13" footer="0.3149606200000011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- 2'!$E$32:$E$37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- 2'!$F$32:$F$37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- 2'!$G$32:$G$37</c:f>
              <c:numCache>
                <c:formatCode>General</c:formatCode>
                <c:ptCount val="6"/>
                <c:pt idx="0">
                  <c:v>1</c:v>
                </c:pt>
                <c:pt idx="1">
                  <c:v>2</c:v>
                </c:pt>
                <c:pt idx="2">
                  <c:v>4</c:v>
                </c:pt>
                <c:pt idx="3">
                  <c:v>0</c:v>
                </c:pt>
                <c:pt idx="4">
                  <c:v>0</c:v>
                </c:pt>
                <c:pt idx="5">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- 2'!$H$32:$H$37</c:f>
              <c:numCache>
                <c:formatCode>General</c:formatCode>
                <c:ptCount val="6"/>
                <c:pt idx="0">
                  <c:v>1</c:v>
                </c:pt>
                <c:pt idx="1">
                  <c:v>3</c:v>
                </c:pt>
                <c:pt idx="2">
                  <c:v>1</c:v>
                </c:pt>
                <c:pt idx="3">
                  <c:v>0</c:v>
                </c:pt>
                <c:pt idx="4">
                  <c:v>2</c:v>
                </c:pt>
                <c:pt idx="5">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- 2'!$I$32:$I$37</c:f>
              <c:numCache>
                <c:formatCode>General</c:formatCode>
                <c:ptCount val="6"/>
                <c:pt idx="0">
                  <c:v>7</c:v>
                </c:pt>
                <c:pt idx="1">
                  <c:v>8</c:v>
                </c:pt>
                <c:pt idx="2">
                  <c:v>4</c:v>
                </c:pt>
                <c:pt idx="3">
                  <c:v>2</c:v>
                </c:pt>
                <c:pt idx="4">
                  <c:v>4</c:v>
                </c:pt>
                <c:pt idx="5">
                  <c:v>6</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- 2'!$J$32:$J$37</c:f>
              <c:numCache>
                <c:formatCode>General</c:formatCode>
                <c:ptCount val="6"/>
                <c:pt idx="0">
                  <c:v>0</c:v>
                </c:pt>
                <c:pt idx="1">
                  <c:v>0</c:v>
                </c:pt>
                <c:pt idx="2">
                  <c:v>0</c:v>
                </c:pt>
                <c:pt idx="3">
                  <c:v>0</c:v>
                </c:pt>
                <c:pt idx="4">
                  <c:v>1</c:v>
                </c:pt>
                <c:pt idx="5">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76646008"/>
        <c:axId val="376647184"/>
      </c:barChart>
      <c:catAx>
        <c:axId val="376646008"/>
        <c:scaling>
          <c:orientation val="maxMin"/>
        </c:scaling>
        <c:delete val="0"/>
        <c:axPos val="l"/>
        <c:numFmt formatCode="ge\r\a\l" sourceLinked="0"/>
        <c:majorTickMark val="out"/>
        <c:minorTickMark val="none"/>
        <c:tickLblPos val="nextTo"/>
        <c:txPr>
          <a:bodyPr/>
          <a:lstStyle/>
          <a:p>
            <a:pPr>
              <a:defRPr sz="1100"/>
            </a:pPr>
            <a:endParaRPr lang="pt-BR"/>
          </a:p>
        </c:txPr>
        <c:crossAx val="376647184"/>
        <c:crosses val="autoZero"/>
        <c:auto val="1"/>
        <c:lblAlgn val="ctr"/>
        <c:lblOffset val="100"/>
        <c:noMultiLvlLbl val="0"/>
      </c:catAx>
      <c:valAx>
        <c:axId val="376647184"/>
        <c:scaling>
          <c:orientation val="minMax"/>
        </c:scaling>
        <c:delete val="0"/>
        <c:axPos val="t"/>
        <c:majorGridlines/>
        <c:numFmt formatCode="General" sourceLinked="1"/>
        <c:majorTickMark val="out"/>
        <c:minorTickMark val="none"/>
        <c:tickLblPos val="nextTo"/>
        <c:crossAx val="376646008"/>
        <c:crosses val="autoZero"/>
        <c:crossBetween val="between"/>
        <c:majorUnit val="2"/>
      </c:valAx>
    </c:plotArea>
    <c:plotVisOnly val="1"/>
    <c:dispBlanksAs val="gap"/>
    <c:showDLblsOverMax val="0"/>
  </c:chart>
  <c:printSettings>
    <c:headerFooter/>
    <c:pageMargins b="0.78740157499999996" l="0.511811024" r="0.511811024" t="0.78740157499999996" header="0.31496062000000158" footer="0.31496062000000158"/>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33E-3"/>
          <c:y val="1.6489186112599717E-2"/>
        </c:manualLayout>
      </c:layout>
      <c:overlay val="0"/>
      <c:spPr>
        <a:noFill/>
      </c:spPr>
    </c:title>
    <c:autoTitleDeleted val="0"/>
    <c:plotArea>
      <c:layout>
        <c:manualLayout>
          <c:layoutTarget val="inner"/>
          <c:xMode val="edge"/>
          <c:yMode val="edge"/>
          <c:x val="8.1141294838144959E-2"/>
          <c:y val="0.2193788835198055"/>
          <c:w val="0.46168875765529332"/>
          <c:h val="0.68515846659657986"/>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- 2'!$E$16:$E$20</c:f>
              <c:numCache>
                <c:formatCode>0%</c:formatCode>
                <c:ptCount val="5"/>
                <c:pt idx="0">
                  <c:v>0</c:v>
                </c:pt>
                <c:pt idx="1">
                  <c:v>0.15217391304347827</c:v>
                </c:pt>
                <c:pt idx="2">
                  <c:v>0.15217391304347827</c:v>
                </c:pt>
                <c:pt idx="3">
                  <c:v>0.65217391304347827</c:v>
                </c:pt>
                <c:pt idx="4">
                  <c:v>4.3478260869565216E-2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522"/>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13" footer="0.3149606200000011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733E-3"/>
          <c:y val="1.6489186112599717E-2"/>
        </c:manualLayout>
      </c:layout>
      <c:overlay val="0"/>
      <c:spPr>
        <a:noFill/>
      </c:spPr>
    </c:title>
    <c:autoTitleDeleted val="0"/>
    <c:plotArea>
      <c:layout>
        <c:manualLayout>
          <c:layoutTarget val="inner"/>
          <c:xMode val="edge"/>
          <c:yMode val="edge"/>
          <c:x val="9.5030183727034145E-2"/>
          <c:y val="0.2193788835198055"/>
          <c:w val="0.46168875765529332"/>
          <c:h val="0.68515846659657986"/>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0</c:v>
                </c:pt>
                <c:pt idx="1">
                  <c:v>0.15217391304347827</c:v>
                </c:pt>
                <c:pt idx="2">
                  <c:v>0.15217391304347827</c:v>
                </c:pt>
                <c:pt idx="3">
                  <c:v>0.65217391304347827</c:v>
                </c:pt>
                <c:pt idx="4">
                  <c:v>4.3478260869565216E-2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713"/>
          <c:y val="0.11768286970423393"/>
          <c:w val="0.38477668980593793"/>
          <c:h val="0.81849175118189321"/>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13" footer="0.3149606200000011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- 3'!$E$32:$E$37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- 3'!$F$32:$F$37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- 3'!$G$32:$G$37</c:f>
              <c:numCache>
                <c:formatCode>General</c:formatCode>
                <c:ptCount val="6"/>
                <c:pt idx="0">
                  <c:v>2</c:v>
                </c:pt>
                <c:pt idx="1">
                  <c:v>0</c:v>
                </c:pt>
                <c:pt idx="2">
                  <c:v>2</c:v>
                </c:pt>
                <c:pt idx="3">
                  <c:v>0</c:v>
                </c:pt>
                <c:pt idx="4">
                  <c:v>1</c:v>
                </c:pt>
                <c:pt idx="5">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- 3'!$H$32:$H$37</c:f>
              <c:numCache>
                <c:formatCode>General</c:formatCode>
                <c:ptCount val="6"/>
                <c:pt idx="0">
                  <c:v>1</c:v>
                </c:pt>
                <c:pt idx="1">
                  <c:v>2</c:v>
                </c:pt>
                <c:pt idx="2">
                  <c:v>0</c:v>
                </c:pt>
                <c:pt idx="3">
                  <c:v>0</c:v>
                </c:pt>
                <c:pt idx="4">
                  <c:v>0</c:v>
                </c:pt>
                <c:pt idx="5">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- 3'!$I$32:$I$37</c:f>
              <c:numCache>
                <c:formatCode>General</c:formatCode>
                <c:ptCount val="6"/>
                <c:pt idx="0">
                  <c:v>6</c:v>
                </c:pt>
                <c:pt idx="1">
                  <c:v>9</c:v>
                </c:pt>
                <c:pt idx="2">
                  <c:v>6</c:v>
                </c:pt>
                <c:pt idx="3">
                  <c:v>2</c:v>
                </c:pt>
                <c:pt idx="4">
                  <c:v>5</c:v>
                </c:pt>
                <c:pt idx="5">
                  <c:v>6</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- 3'!$J$32:$J$37</c:f>
              <c:numCache>
                <c:formatCode>General</c:formatCode>
                <c:ptCount val="6"/>
                <c:pt idx="0">
                  <c:v>0</c:v>
                </c:pt>
                <c:pt idx="1">
                  <c:v>2</c:v>
                </c:pt>
                <c:pt idx="2">
                  <c:v>0</c:v>
                </c:pt>
                <c:pt idx="3">
                  <c:v>0</c:v>
                </c:pt>
                <c:pt idx="4">
                  <c:v>1</c:v>
                </c:pt>
                <c:pt idx="5">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76644832"/>
        <c:axId val="376645224"/>
      </c:barChart>
      <c:catAx>
        <c:axId val="376644832"/>
        <c:scaling>
          <c:orientation val="maxMin"/>
        </c:scaling>
        <c:delete val="0"/>
        <c:axPos val="l"/>
        <c:numFmt formatCode="ge\r\a\l" sourceLinked="0"/>
        <c:majorTickMark val="out"/>
        <c:minorTickMark val="none"/>
        <c:tickLblPos val="nextTo"/>
        <c:txPr>
          <a:bodyPr/>
          <a:lstStyle/>
          <a:p>
            <a:pPr>
              <a:defRPr sz="1100"/>
            </a:pPr>
            <a:endParaRPr lang="pt-BR"/>
          </a:p>
        </c:txPr>
        <c:crossAx val="376645224"/>
        <c:crosses val="autoZero"/>
        <c:auto val="1"/>
        <c:lblAlgn val="ctr"/>
        <c:lblOffset val="100"/>
        <c:noMultiLvlLbl val="0"/>
      </c:catAx>
      <c:valAx>
        <c:axId val="376645224"/>
        <c:scaling>
          <c:orientation val="minMax"/>
        </c:scaling>
        <c:delete val="0"/>
        <c:axPos val="t"/>
        <c:majorGridlines/>
        <c:numFmt formatCode="General" sourceLinked="1"/>
        <c:majorTickMark val="out"/>
        <c:minorTickMark val="none"/>
        <c:tickLblPos val="nextTo"/>
        <c:crossAx val="376644832"/>
        <c:crosses val="autoZero"/>
        <c:crossBetween val="between"/>
        <c:majorUnit val="2"/>
      </c:valAx>
    </c:plotArea>
    <c:plotVisOnly val="1"/>
    <c:dispBlanksAs val="gap"/>
    <c:showDLblsOverMax val="0"/>
  </c:chart>
  <c:printSettings>
    <c:headerFooter/>
    <c:pageMargins b="0.78740157499999996" l="0.511811024" r="0.511811024" t="0.78740157499999996" header="0.31496062000000158" footer="0.31496062000000158"/>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400"/>
            </a:pPr>
            <a:r>
              <a:rPr lang="pt-BR" sz="1400"/>
              <a:t>Situação atual </a:t>
            </a:r>
            <a:r>
              <a:rPr lang="pt-BR" sz="1400" baseline="0"/>
              <a:t>do PAN </a:t>
            </a:r>
          </a:p>
          <a:p>
            <a:pPr algn="l">
              <a:defRPr sz="1400"/>
            </a:pPr>
            <a:r>
              <a:rPr lang="pt-BR" sz="1400" baseline="0"/>
              <a:t>Monitoria atual</a:t>
            </a:r>
            <a:endParaRPr lang="pt-BR" sz="1400"/>
          </a:p>
        </c:rich>
      </c:tx>
      <c:layout>
        <c:manualLayout>
          <c:xMode val="edge"/>
          <c:yMode val="edge"/>
          <c:x val="7.9304461942257733E-3"/>
          <c:y val="1.6489186112599717E-2"/>
        </c:manualLayout>
      </c:layout>
      <c:overlay val="0"/>
      <c:spPr>
        <a:noFill/>
      </c:spPr>
    </c:title>
    <c:autoTitleDeleted val="0"/>
    <c:plotArea>
      <c:layout>
        <c:manualLayout>
          <c:layoutTarget val="inner"/>
          <c:xMode val="edge"/>
          <c:yMode val="edge"/>
          <c:x val="8.1141294838144959E-2"/>
          <c:y val="0.2193788835198055"/>
          <c:w val="0.46168875765529332"/>
          <c:h val="0.68515846659657986"/>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dLbl>
              <c:idx val="0"/>
              <c:delete val="1"/>
              <c:extLst>
                <c:ext xmlns:c15="http://schemas.microsoft.com/office/drawing/2012/chart" uri="{CE6537A1-D6FC-4f65-9D91-7224C49458BB}"/>
                <c:ext xmlns:c16="http://schemas.microsoft.com/office/drawing/2014/chart" uri="{C3380CC4-5D6E-409C-BE32-E72D297353CC}">
                  <c16:uniqueId val="{00000001-9FE0-4D9F-B8DC-8B9C8E37DCB1}"/>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0.10869565217391304</c:v>
                </c:pt>
                <c:pt idx="2">
                  <c:v>6.5217391304347824E-2</c:v>
                </c:pt>
                <c:pt idx="3">
                  <c:v>0.73913043478260865</c:v>
                </c:pt>
                <c:pt idx="4">
                  <c:v>8.6956521739130432E-2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egendEntry>
        <c:idx val="0"/>
        <c:delete val="1"/>
      </c:legendEntry>
      <c:layout>
        <c:manualLayout>
          <c:xMode val="edge"/>
          <c:yMode val="edge"/>
          <c:x val="0.57029166666666664"/>
          <c:y val="0.14367663552499471"/>
          <c:w val="0.40163082802031924"/>
          <c:h val="0.79544382716049522"/>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13" footer="0.3149606200000011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733E-3"/>
          <c:y val="1.6489186112599717E-2"/>
        </c:manualLayout>
      </c:layout>
      <c:overlay val="0"/>
      <c:spPr>
        <a:noFill/>
      </c:spPr>
    </c:title>
    <c:autoTitleDeleted val="0"/>
    <c:plotArea>
      <c:layout>
        <c:manualLayout>
          <c:layoutTarget val="inner"/>
          <c:xMode val="edge"/>
          <c:yMode val="edge"/>
          <c:x val="9.5030183727034145E-2"/>
          <c:y val="0.2193788835198055"/>
          <c:w val="0.46168875765529332"/>
          <c:h val="0.68515846659657986"/>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delete val="1"/>
              <c:extLst>
                <c:ext xmlns:c15="http://schemas.microsoft.com/office/drawing/2012/chart" uri="{CE6537A1-D6FC-4f65-9D91-7224C49458BB}"/>
                <c:ext xmlns:c16="http://schemas.microsoft.com/office/drawing/2014/chart" uri="{C3380CC4-5D6E-409C-BE32-E72D297353CC}">
                  <c16:uniqueId val="{00000001-AC0A-488D-A911-331F8DF53764}"/>
                </c:ext>
              </c:extLst>
            </c:dLbl>
            <c:dLbl>
              <c:idx val="5"/>
              <c:delete val="1"/>
              <c:extLst>
                <c:ext xmlns:c15="http://schemas.microsoft.com/office/drawing/2012/chart" uri="{CE6537A1-D6FC-4f65-9D91-7224C49458BB}"/>
                <c:ext xmlns:c16="http://schemas.microsoft.com/office/drawing/2014/chart" uri="{C3380CC4-5D6E-409C-BE32-E72D297353CC}">
                  <c16:uniqueId val="{0000000B-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0</c:v>
                </c:pt>
                <c:pt idx="1">
                  <c:v>0.10869565217391304</c:v>
                </c:pt>
                <c:pt idx="2">
                  <c:v>6.5217391304347824E-2</c:v>
                </c:pt>
                <c:pt idx="3">
                  <c:v>0.73913043478260865</c:v>
                </c:pt>
                <c:pt idx="4">
                  <c:v>8.6956521739130432E-2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egendEntry>
        <c:idx val="0"/>
        <c:delete val="1"/>
      </c:legendEntry>
      <c:legendEntry>
        <c:idx val="5"/>
        <c:delete val="1"/>
      </c:legendEntry>
      <c:layout>
        <c:manualLayout>
          <c:xMode val="edge"/>
          <c:yMode val="edge"/>
          <c:x val="0.59897799484626713"/>
          <c:y val="0.11768286970423393"/>
          <c:w val="0.38477668980593793"/>
          <c:h val="0.81849175118189321"/>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13" footer="0.31496062000000113"/>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47198280" y="701040"/>
          <a:ext cx="1481137" cy="6060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37</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6</xdr:row>
      <xdr:rowOff>60960</xdr:rowOff>
    </xdr:from>
    <xdr:to>
      <xdr:col>34</xdr:col>
      <xdr:colOff>1435417</xdr:colOff>
      <xdr:row>8</xdr:row>
      <xdr:rowOff>0</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30</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facebook.com/zooquinzinhodebarros/?tn-str=k*F" TargetMode="External"/><Relationship Id="rId2" Type="http://schemas.openxmlformats.org/officeDocument/2006/relationships/hyperlink" Target="https://www.gov.br/icmbio/pt-br/assuntos/biodiversidade/pan/pan-primatas-ma-e-preguica-de-coleira/1-ciclo/produtos/2021-pan-primatas-e-preguica-da-ma-protocolos-para-pesquisa-e-manejo-de-muriquis-genero-brachyteles.pdf" TargetMode="External"/><Relationship Id="rId1" Type="http://schemas.openxmlformats.org/officeDocument/2006/relationships/hyperlink" Target="https://www.gov.br/icmbio/pt-br/assuntos/biodiversidade/pan/pan-primatas-ma-e-preguica-de-coleira/1-ciclo/produtos/2021-pan-primatas-e-preguica-da-ma-protocolos-para-pesquisa-e-manejo-de-muriquis-genero-brachyteles.pdf" TargetMode="External"/><Relationship Id="rId5" Type="http://schemas.openxmlformats.org/officeDocument/2006/relationships/drawing" Target="../drawings/drawing5.x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dimension ref="A1:AN122"/>
  <sheetViews>
    <sheetView showGridLines="0" topLeftCell="B1" zoomScale="80" zoomScaleNormal="80" workbookViewId="0">
      <selection activeCell="B6" sqref="B6:AI6"/>
    </sheetView>
  </sheetViews>
  <sheetFormatPr defaultColWidth="8.85546875" defaultRowHeight="28.5" x14ac:dyDescent="0.25"/>
  <cols>
    <col min="1" max="1" width="58.28515625" style="97" customWidth="1"/>
    <col min="2" max="2" width="10.85546875" style="91" customWidth="1"/>
    <col min="3" max="3" width="88" style="91" customWidth="1"/>
    <col min="4" max="4" width="28.42578125" style="91" customWidth="1"/>
    <col min="5" max="5" width="35" style="91" customWidth="1"/>
    <col min="6" max="6" width="22.28515625" style="91" customWidth="1"/>
    <col min="7" max="7" width="29" style="91" customWidth="1"/>
    <col min="8" max="8" width="31.28515625" style="91" customWidth="1"/>
    <col min="9" max="9" width="22.28515625" style="91" customWidth="1"/>
    <col min="10" max="10" width="121.5703125" style="91" customWidth="1"/>
    <col min="11" max="11" width="43.28515625" style="91" customWidth="1"/>
    <col min="12" max="12" width="22.42578125" style="91" customWidth="1"/>
    <col min="13" max="13" width="53.85546875" style="91" customWidth="1"/>
    <col min="14" max="19" width="26.7109375" style="92" customWidth="1"/>
    <col min="20" max="20" width="253.42578125" style="91" customWidth="1"/>
    <col min="21" max="21" width="155.28515625" style="91" customWidth="1"/>
    <col min="22" max="22" width="132" style="91" customWidth="1"/>
    <col min="23" max="23" width="129.140625" style="93" customWidth="1"/>
    <col min="24" max="24" width="182" style="91" customWidth="1"/>
    <col min="25" max="25" width="58.28515625" style="91" customWidth="1"/>
    <col min="26" max="26" width="46.7109375" style="91" customWidth="1"/>
    <col min="27" max="27" width="28.85546875" style="91" customWidth="1"/>
    <col min="28" max="29" width="18.7109375" style="91" customWidth="1"/>
    <col min="30" max="30" width="27.140625" style="91" customWidth="1"/>
    <col min="31" max="31" width="32.42578125" style="91" customWidth="1"/>
    <col min="32" max="32" width="26.28515625" style="91" customWidth="1"/>
    <col min="33" max="33" width="23" style="91" bestFit="1" customWidth="1"/>
    <col min="34" max="34" width="20.42578125" style="91" customWidth="1"/>
    <col min="35" max="35" width="26.7109375" style="91" customWidth="1"/>
    <col min="36" max="36" width="7" style="91" customWidth="1"/>
    <col min="37" max="39" width="8.85546875" style="91"/>
    <col min="40" max="40" width="8.85546875" style="91" hidden="1" customWidth="1"/>
    <col min="41" max="16384" width="8.85546875" style="91"/>
  </cols>
  <sheetData>
    <row r="1" spans="1:40" s="215" customFormat="1" ht="33.75" customHeight="1" x14ac:dyDescent="0.25">
      <c r="A1" s="264" t="s">
        <v>0</v>
      </c>
      <c r="B1" s="264"/>
      <c r="C1" s="264"/>
      <c r="D1" s="264"/>
      <c r="E1" s="264"/>
      <c r="F1" s="264"/>
      <c r="G1" s="264"/>
      <c r="H1" s="264"/>
      <c r="I1" s="264"/>
      <c r="J1" s="264"/>
      <c r="K1" s="264"/>
      <c r="L1" s="264"/>
      <c r="M1" s="264"/>
      <c r="N1" s="264"/>
      <c r="O1" s="264"/>
      <c r="P1" s="264"/>
      <c r="Q1" s="264"/>
      <c r="R1" s="264"/>
      <c r="S1" s="264"/>
      <c r="T1" s="264"/>
      <c r="U1" s="264"/>
      <c r="V1" s="264"/>
      <c r="W1" s="264"/>
      <c r="X1" s="264"/>
      <c r="Y1" s="264"/>
      <c r="Z1" s="264"/>
      <c r="AA1" s="264"/>
      <c r="AB1" s="264"/>
      <c r="AC1" s="264"/>
      <c r="AD1" s="264"/>
      <c r="AE1" s="264"/>
      <c r="AF1" s="264"/>
      <c r="AG1" s="264"/>
      <c r="AH1" s="264"/>
      <c r="AI1" s="264"/>
      <c r="AJ1" s="214"/>
    </row>
    <row r="2" spans="1:40" s="215" customFormat="1" ht="33.75" customHeight="1" thickBot="1" x14ac:dyDescent="0.3">
      <c r="A2" s="265" t="s">
        <v>801</v>
      </c>
      <c r="B2" s="265"/>
      <c r="C2" s="265"/>
      <c r="D2" s="265"/>
      <c r="E2" s="265"/>
      <c r="F2" s="265"/>
      <c r="G2" s="265"/>
      <c r="H2" s="265"/>
      <c r="I2" s="265"/>
      <c r="J2" s="265"/>
      <c r="K2" s="265"/>
      <c r="L2" s="265"/>
      <c r="M2" s="265"/>
      <c r="N2" s="265"/>
      <c r="O2" s="265"/>
      <c r="P2" s="265"/>
      <c r="Q2" s="265"/>
      <c r="R2" s="265"/>
      <c r="S2" s="265"/>
      <c r="T2" s="265"/>
      <c r="U2" s="265"/>
      <c r="V2" s="265"/>
      <c r="W2" s="265"/>
      <c r="X2" s="265"/>
      <c r="Y2" s="265"/>
      <c r="Z2" s="265"/>
      <c r="AA2" s="265"/>
      <c r="AB2" s="265"/>
      <c r="AC2" s="265"/>
      <c r="AD2" s="265"/>
      <c r="AE2" s="265"/>
      <c r="AF2" s="265"/>
      <c r="AG2" s="265"/>
      <c r="AH2" s="265"/>
      <c r="AI2" s="265"/>
      <c r="AJ2" s="214"/>
    </row>
    <row r="3" spans="1:40" s="215" customFormat="1" ht="9.75" customHeight="1" thickTop="1" thickBot="1" x14ac:dyDescent="0.3">
      <c r="A3" s="279"/>
      <c r="B3" s="279"/>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14"/>
    </row>
    <row r="4" spans="1:40" s="215" customFormat="1" ht="45" customHeight="1" thickTop="1" x14ac:dyDescent="0.25">
      <c r="A4" s="225" t="s">
        <v>1</v>
      </c>
      <c r="B4" s="224" t="s">
        <v>2</v>
      </c>
      <c r="C4" s="224"/>
      <c r="D4" s="224"/>
      <c r="E4" s="224"/>
      <c r="F4" s="224"/>
      <c r="G4" s="224"/>
      <c r="H4" s="224"/>
      <c r="I4" s="224"/>
      <c r="J4" s="223"/>
      <c r="K4" s="222"/>
      <c r="L4" s="221"/>
      <c r="M4" s="221"/>
      <c r="N4" s="221"/>
      <c r="O4" s="221"/>
      <c r="P4" s="221"/>
      <c r="Q4" s="221"/>
      <c r="R4" s="221"/>
      <c r="S4" s="221"/>
      <c r="T4" s="221"/>
      <c r="U4" s="221"/>
      <c r="V4" s="221"/>
      <c r="W4" s="221"/>
      <c r="X4" s="221"/>
      <c r="Y4" s="221"/>
      <c r="Z4" s="221"/>
      <c r="AA4" s="221"/>
      <c r="AB4" s="221"/>
      <c r="AC4" s="221"/>
      <c r="AD4" s="221"/>
      <c r="AE4" s="221"/>
      <c r="AF4" s="217"/>
      <c r="AG4" s="217"/>
      <c r="AH4" s="217"/>
      <c r="AI4" s="217"/>
      <c r="AJ4" s="214"/>
    </row>
    <row r="5" spans="1:40" s="215" customFormat="1" ht="14.25" customHeight="1" thickBot="1" x14ac:dyDescent="0.3">
      <c r="A5" s="218"/>
      <c r="B5" s="219"/>
      <c r="C5" s="282"/>
      <c r="D5" s="282"/>
      <c r="E5" s="282"/>
      <c r="F5" s="220"/>
      <c r="G5" s="251"/>
      <c r="H5" s="251"/>
      <c r="I5" s="251"/>
      <c r="J5" s="251"/>
      <c r="K5" s="251"/>
      <c r="L5" s="251"/>
      <c r="M5" s="251"/>
      <c r="N5" s="251"/>
      <c r="O5" s="251"/>
      <c r="P5" s="251"/>
      <c r="Q5" s="251"/>
      <c r="R5" s="251"/>
      <c r="S5" s="251"/>
      <c r="T5" s="251"/>
      <c r="U5" s="251"/>
      <c r="V5" s="251"/>
      <c r="W5" s="251"/>
      <c r="X5" s="251"/>
      <c r="Y5" s="251"/>
      <c r="Z5" s="251"/>
      <c r="AA5" s="251"/>
      <c r="AB5" s="251"/>
      <c r="AC5" s="251"/>
      <c r="AD5" s="251"/>
      <c r="AE5" s="251"/>
      <c r="AF5" s="251"/>
      <c r="AG5" s="251"/>
      <c r="AH5" s="251"/>
      <c r="AI5" s="251"/>
      <c r="AJ5" s="214"/>
    </row>
    <row r="6" spans="1:40" s="215" customFormat="1" ht="36.75" customHeight="1" thickTop="1" x14ac:dyDescent="0.25">
      <c r="A6" s="225" t="s">
        <v>3</v>
      </c>
      <c r="B6" s="252" t="s">
        <v>4</v>
      </c>
      <c r="C6" s="252"/>
      <c r="D6" s="252"/>
      <c r="E6" s="252"/>
      <c r="F6" s="252"/>
      <c r="G6" s="252"/>
      <c r="H6" s="252"/>
      <c r="I6" s="252"/>
      <c r="J6" s="252"/>
      <c r="K6" s="252"/>
      <c r="L6" s="252"/>
      <c r="M6" s="252"/>
      <c r="N6" s="252"/>
      <c r="O6" s="252"/>
      <c r="P6" s="252"/>
      <c r="Q6" s="252"/>
      <c r="R6" s="252"/>
      <c r="S6" s="252"/>
      <c r="T6" s="252"/>
      <c r="U6" s="252"/>
      <c r="V6" s="252"/>
      <c r="W6" s="252"/>
      <c r="X6" s="252"/>
      <c r="Y6" s="252"/>
      <c r="Z6" s="252"/>
      <c r="AA6" s="252"/>
      <c r="AB6" s="252"/>
      <c r="AC6" s="252"/>
      <c r="AD6" s="252"/>
      <c r="AE6" s="252"/>
      <c r="AF6" s="252"/>
      <c r="AG6" s="252"/>
      <c r="AH6" s="252"/>
      <c r="AI6" s="252"/>
      <c r="AJ6" s="214"/>
      <c r="AN6" s="215" t="s">
        <v>5</v>
      </c>
    </row>
    <row r="7" spans="1:40" ht="1.5" customHeight="1" thickBot="1" x14ac:dyDescent="0.3">
      <c r="AJ7" s="90"/>
      <c r="AN7" s="94" t="s">
        <v>6</v>
      </c>
    </row>
    <row r="8" spans="1:40" ht="15.75" customHeight="1" thickBot="1" x14ac:dyDescent="0.3">
      <c r="A8" s="306" t="s">
        <v>7</v>
      </c>
      <c r="B8" s="307"/>
      <c r="C8" s="307"/>
      <c r="D8" s="307"/>
      <c r="E8" s="307"/>
      <c r="F8" s="307"/>
      <c r="G8" s="307"/>
      <c r="H8" s="307"/>
      <c r="I8" s="307"/>
      <c r="J8" s="307"/>
      <c r="K8" s="307"/>
      <c r="L8" s="307"/>
      <c r="M8" s="308"/>
      <c r="N8" s="293" t="s">
        <v>8</v>
      </c>
      <c r="O8" s="294"/>
      <c r="P8" s="294"/>
      <c r="Q8" s="294"/>
      <c r="R8" s="294"/>
      <c r="S8" s="294"/>
      <c r="T8" s="294"/>
      <c r="U8" s="294"/>
      <c r="V8" s="294"/>
      <c r="W8" s="294"/>
      <c r="X8" s="295"/>
      <c r="Y8" s="266" t="s">
        <v>9</v>
      </c>
      <c r="Z8" s="267"/>
      <c r="AA8" s="267"/>
      <c r="AB8" s="267"/>
      <c r="AC8" s="267"/>
      <c r="AD8" s="267"/>
      <c r="AE8" s="267"/>
      <c r="AF8" s="267"/>
      <c r="AG8" s="267"/>
      <c r="AH8" s="267"/>
      <c r="AI8" s="268"/>
      <c r="AJ8" s="90"/>
    </row>
    <row r="9" spans="1:40" s="211" customFormat="1" ht="18.75" x14ac:dyDescent="0.25">
      <c r="A9" s="271" t="s">
        <v>10</v>
      </c>
      <c r="B9" s="269" t="s">
        <v>11</v>
      </c>
      <c r="C9" s="269" t="s">
        <v>12</v>
      </c>
      <c r="D9" s="269" t="s">
        <v>13</v>
      </c>
      <c r="E9" s="273" t="s">
        <v>14</v>
      </c>
      <c r="F9" s="269" t="s">
        <v>15</v>
      </c>
      <c r="G9" s="269"/>
      <c r="H9" s="269" t="s">
        <v>16</v>
      </c>
      <c r="I9" s="275" t="s">
        <v>17</v>
      </c>
      <c r="J9" s="269" t="s">
        <v>18</v>
      </c>
      <c r="K9" s="289" t="s">
        <v>19</v>
      </c>
      <c r="L9" s="290"/>
      <c r="M9" s="269" t="s">
        <v>20</v>
      </c>
      <c r="N9" s="300" t="s">
        <v>21</v>
      </c>
      <c r="O9" s="302" t="s">
        <v>22</v>
      </c>
      <c r="P9" s="283" t="s">
        <v>23</v>
      </c>
      <c r="Q9" s="304" t="s">
        <v>24</v>
      </c>
      <c r="R9" s="255" t="s">
        <v>25</v>
      </c>
      <c r="S9" s="257" t="s">
        <v>26</v>
      </c>
      <c r="T9" s="259" t="s">
        <v>27</v>
      </c>
      <c r="U9" s="259" t="s">
        <v>28</v>
      </c>
      <c r="V9" s="259" t="s">
        <v>29</v>
      </c>
      <c r="W9" s="261" t="s">
        <v>30</v>
      </c>
      <c r="X9" s="296" t="s">
        <v>31</v>
      </c>
      <c r="Y9" s="298" t="s">
        <v>32</v>
      </c>
      <c r="Z9" s="253" t="s">
        <v>33</v>
      </c>
      <c r="AA9" s="291" t="s">
        <v>34</v>
      </c>
      <c r="AB9" s="253" t="s">
        <v>35</v>
      </c>
      <c r="AC9" s="253" t="s">
        <v>36</v>
      </c>
      <c r="AD9" s="253" t="s">
        <v>37</v>
      </c>
      <c r="AE9" s="253" t="s">
        <v>38</v>
      </c>
      <c r="AF9" s="277" t="s">
        <v>39</v>
      </c>
      <c r="AG9" s="253" t="s">
        <v>40</v>
      </c>
      <c r="AH9" s="253" t="s">
        <v>41</v>
      </c>
      <c r="AI9" s="280" t="s">
        <v>42</v>
      </c>
      <c r="AJ9" s="210"/>
    </row>
    <row r="10" spans="1:40" s="211" customFormat="1" ht="19.5" thickBot="1" x14ac:dyDescent="0.3">
      <c r="A10" s="272"/>
      <c r="B10" s="270"/>
      <c r="C10" s="270"/>
      <c r="D10" s="270"/>
      <c r="E10" s="274"/>
      <c r="F10" s="212" t="s">
        <v>43</v>
      </c>
      <c r="G10" s="212" t="s">
        <v>44</v>
      </c>
      <c r="H10" s="270"/>
      <c r="I10" s="276"/>
      <c r="J10" s="270"/>
      <c r="K10" s="213" t="s">
        <v>45</v>
      </c>
      <c r="L10" s="213" t="s">
        <v>46</v>
      </c>
      <c r="M10" s="270"/>
      <c r="N10" s="301"/>
      <c r="O10" s="303"/>
      <c r="P10" s="284"/>
      <c r="Q10" s="305"/>
      <c r="R10" s="256"/>
      <c r="S10" s="258"/>
      <c r="T10" s="260"/>
      <c r="U10" s="260"/>
      <c r="V10" s="260"/>
      <c r="W10" s="262"/>
      <c r="X10" s="297"/>
      <c r="Y10" s="299"/>
      <c r="Z10" s="254"/>
      <c r="AA10" s="292"/>
      <c r="AB10" s="254"/>
      <c r="AC10" s="254"/>
      <c r="AD10" s="254"/>
      <c r="AE10" s="254"/>
      <c r="AF10" s="278"/>
      <c r="AG10" s="254"/>
      <c r="AH10" s="254"/>
      <c r="AI10" s="281"/>
      <c r="AJ10" s="210"/>
    </row>
    <row r="11" spans="1:40" s="38" customFormat="1" ht="45.75" customHeight="1" x14ac:dyDescent="0.25">
      <c r="A11" s="309" t="s">
        <v>47</v>
      </c>
      <c r="B11" s="153" t="s">
        <v>48</v>
      </c>
      <c r="C11" s="154" t="s">
        <v>49</v>
      </c>
      <c r="D11" s="155" t="s">
        <v>50</v>
      </c>
      <c r="E11" s="155"/>
      <c r="F11" s="156">
        <v>43282</v>
      </c>
      <c r="G11" s="157">
        <v>43800</v>
      </c>
      <c r="H11" s="158" t="s">
        <v>51</v>
      </c>
      <c r="I11" s="159"/>
      <c r="J11" s="158" t="s">
        <v>52</v>
      </c>
      <c r="K11" s="158" t="s">
        <v>1134</v>
      </c>
      <c r="L11" s="158"/>
      <c r="M11" s="155" t="s">
        <v>53</v>
      </c>
      <c r="N11" s="160"/>
      <c r="O11" s="161"/>
      <c r="P11" s="160" t="s">
        <v>54</v>
      </c>
      <c r="Q11" s="160"/>
      <c r="R11" s="160"/>
      <c r="S11" s="160"/>
      <c r="T11" s="162" t="s">
        <v>1135</v>
      </c>
      <c r="U11" s="155" t="s">
        <v>55</v>
      </c>
      <c r="V11" s="162" t="s">
        <v>56</v>
      </c>
      <c r="W11" s="162" t="s">
        <v>57</v>
      </c>
      <c r="X11" s="162" t="s">
        <v>1136</v>
      </c>
      <c r="Y11" s="163"/>
      <c r="Z11" s="163"/>
      <c r="AA11" s="163"/>
      <c r="AB11" s="163"/>
      <c r="AC11" s="164">
        <v>44166</v>
      </c>
      <c r="AD11" s="163" t="s">
        <v>58</v>
      </c>
      <c r="AE11" s="163"/>
      <c r="AF11" s="163"/>
      <c r="AG11" s="162" t="s">
        <v>59</v>
      </c>
      <c r="AH11" s="160"/>
      <c r="AI11" s="160"/>
      <c r="AJ11" s="165"/>
    </row>
    <row r="12" spans="1:40" s="38" customFormat="1" ht="45.75" customHeight="1" x14ac:dyDescent="0.25">
      <c r="A12" s="286"/>
      <c r="B12" s="153" t="s">
        <v>60</v>
      </c>
      <c r="C12" s="154" t="s">
        <v>61</v>
      </c>
      <c r="D12" s="155" t="s">
        <v>62</v>
      </c>
      <c r="E12" s="155" t="s">
        <v>63</v>
      </c>
      <c r="F12" s="157">
        <v>43221</v>
      </c>
      <c r="G12" s="157">
        <v>45047</v>
      </c>
      <c r="H12" s="155" t="s">
        <v>64</v>
      </c>
      <c r="I12" s="166"/>
      <c r="J12" s="158" t="s">
        <v>65</v>
      </c>
      <c r="K12" s="158" t="s">
        <v>1137</v>
      </c>
      <c r="L12" s="158" t="s">
        <v>66</v>
      </c>
      <c r="M12" s="167"/>
      <c r="N12" s="160"/>
      <c r="O12" s="160"/>
      <c r="P12" s="160"/>
      <c r="Q12" s="160" t="s">
        <v>54</v>
      </c>
      <c r="R12" s="160"/>
      <c r="S12" s="160"/>
      <c r="T12" s="162" t="s">
        <v>1138</v>
      </c>
      <c r="U12" s="155" t="s">
        <v>67</v>
      </c>
      <c r="V12" s="162" t="s">
        <v>68</v>
      </c>
      <c r="W12" s="162" t="s">
        <v>69</v>
      </c>
      <c r="X12" s="162" t="s">
        <v>70</v>
      </c>
      <c r="Y12" s="168"/>
      <c r="Z12" s="168"/>
      <c r="AA12" s="168"/>
      <c r="AB12" s="168"/>
      <c r="AC12" s="168"/>
      <c r="AD12" s="168"/>
      <c r="AE12" s="168"/>
      <c r="AF12" s="168" t="s">
        <v>71</v>
      </c>
      <c r="AG12" s="162" t="s">
        <v>59</v>
      </c>
      <c r="AH12" s="162" t="s">
        <v>72</v>
      </c>
      <c r="AI12" s="169"/>
      <c r="AJ12" s="165"/>
    </row>
    <row r="13" spans="1:40" s="38" customFormat="1" ht="45.75" customHeight="1" x14ac:dyDescent="0.25">
      <c r="A13" s="286"/>
      <c r="B13" s="153" t="s">
        <v>73</v>
      </c>
      <c r="C13" s="154" t="s">
        <v>74</v>
      </c>
      <c r="D13" s="155" t="s">
        <v>75</v>
      </c>
      <c r="E13" s="155" t="s">
        <v>76</v>
      </c>
      <c r="F13" s="156">
        <v>43282</v>
      </c>
      <c r="G13" s="157">
        <v>45047</v>
      </c>
      <c r="H13" s="155" t="s">
        <v>77</v>
      </c>
      <c r="I13" s="159"/>
      <c r="J13" s="158" t="s">
        <v>78</v>
      </c>
      <c r="K13" s="158" t="s">
        <v>79</v>
      </c>
      <c r="L13" s="158"/>
      <c r="M13" s="155"/>
      <c r="N13" s="160"/>
      <c r="O13" s="160"/>
      <c r="P13" s="160"/>
      <c r="Q13" s="160" t="s">
        <v>54</v>
      </c>
      <c r="R13" s="160"/>
      <c r="S13" s="160"/>
      <c r="T13" s="162" t="s">
        <v>1139</v>
      </c>
      <c r="U13" s="170" t="s">
        <v>80</v>
      </c>
      <c r="V13" s="162" t="s">
        <v>81</v>
      </c>
      <c r="W13" s="162" t="s">
        <v>82</v>
      </c>
      <c r="X13" s="162" t="s">
        <v>83</v>
      </c>
      <c r="Y13" s="168"/>
      <c r="Z13" s="168"/>
      <c r="AA13" s="168"/>
      <c r="AB13" s="168"/>
      <c r="AC13" s="168"/>
      <c r="AD13" s="168"/>
      <c r="AE13" s="168"/>
      <c r="AF13" s="168" t="s">
        <v>84</v>
      </c>
      <c r="AG13" s="169"/>
      <c r="AH13" s="169"/>
      <c r="AI13" s="169"/>
      <c r="AJ13" s="165"/>
    </row>
    <row r="14" spans="1:40" s="38" customFormat="1" ht="45.75" customHeight="1" x14ac:dyDescent="0.25">
      <c r="A14" s="286"/>
      <c r="B14" s="153" t="s">
        <v>85</v>
      </c>
      <c r="C14" s="154" t="s">
        <v>86</v>
      </c>
      <c r="D14" s="155" t="s">
        <v>87</v>
      </c>
      <c r="E14" s="155" t="s">
        <v>88</v>
      </c>
      <c r="F14" s="156">
        <v>43282</v>
      </c>
      <c r="G14" s="157">
        <v>45017</v>
      </c>
      <c r="H14" s="155" t="s">
        <v>89</v>
      </c>
      <c r="I14" s="171"/>
      <c r="J14" s="158" t="s">
        <v>90</v>
      </c>
      <c r="K14" s="158" t="s">
        <v>1140</v>
      </c>
      <c r="L14" s="158"/>
      <c r="M14" s="155"/>
      <c r="N14" s="160"/>
      <c r="O14" s="160"/>
      <c r="P14" s="160"/>
      <c r="Q14" s="160" t="s">
        <v>54</v>
      </c>
      <c r="R14" s="160"/>
      <c r="S14" s="160"/>
      <c r="T14" s="162" t="s">
        <v>1141</v>
      </c>
      <c r="U14" s="162" t="s">
        <v>91</v>
      </c>
      <c r="V14" s="162" t="s">
        <v>92</v>
      </c>
      <c r="W14" s="162" t="s">
        <v>93</v>
      </c>
      <c r="X14" s="162" t="s">
        <v>94</v>
      </c>
      <c r="Y14" s="168"/>
      <c r="Z14" s="168"/>
      <c r="AA14" s="168"/>
      <c r="AB14" s="168"/>
      <c r="AC14" s="168"/>
      <c r="AD14" s="168"/>
      <c r="AE14" s="168"/>
      <c r="AF14" s="168" t="s">
        <v>95</v>
      </c>
      <c r="AG14" s="169"/>
      <c r="AH14" s="169"/>
      <c r="AI14" s="169"/>
      <c r="AJ14" s="165"/>
    </row>
    <row r="15" spans="1:40" s="38" customFormat="1" ht="45.75" customHeight="1" x14ac:dyDescent="0.25">
      <c r="A15" s="286"/>
      <c r="B15" s="153" t="s">
        <v>96</v>
      </c>
      <c r="C15" s="154" t="s">
        <v>97</v>
      </c>
      <c r="D15" s="155" t="s">
        <v>98</v>
      </c>
      <c r="E15" s="155"/>
      <c r="F15" s="156">
        <v>43282</v>
      </c>
      <c r="G15" s="157">
        <v>45017</v>
      </c>
      <c r="H15" s="155" t="s">
        <v>99</v>
      </c>
      <c r="I15" s="159"/>
      <c r="J15" s="158" t="s">
        <v>100</v>
      </c>
      <c r="K15" s="158" t="s">
        <v>101</v>
      </c>
      <c r="L15" s="158"/>
      <c r="M15" s="155"/>
      <c r="N15" s="160"/>
      <c r="O15" s="160"/>
      <c r="P15" s="160"/>
      <c r="Q15" s="160" t="s">
        <v>54</v>
      </c>
      <c r="R15" s="160"/>
      <c r="S15" s="160"/>
      <c r="T15" s="168" t="s">
        <v>1142</v>
      </c>
      <c r="U15" s="162" t="s">
        <v>102</v>
      </c>
      <c r="V15" s="168"/>
      <c r="W15" s="168" t="s">
        <v>103</v>
      </c>
      <c r="X15" s="168" t="s">
        <v>104</v>
      </c>
      <c r="Y15" s="168"/>
      <c r="Z15" s="168"/>
      <c r="AA15" s="168"/>
      <c r="AB15" s="168"/>
      <c r="AC15" s="168"/>
      <c r="AD15" s="168"/>
      <c r="AE15" s="168"/>
      <c r="AF15" s="168"/>
      <c r="AG15" s="169"/>
      <c r="AH15" s="169"/>
      <c r="AI15" s="169"/>
      <c r="AJ15" s="165"/>
    </row>
    <row r="16" spans="1:40" s="38" customFormat="1" ht="45.75" customHeight="1" x14ac:dyDescent="0.25">
      <c r="A16" s="286"/>
      <c r="B16" s="153" t="s">
        <v>105</v>
      </c>
      <c r="C16" s="172" t="s">
        <v>106</v>
      </c>
      <c r="D16" s="155" t="s">
        <v>107</v>
      </c>
      <c r="E16" s="155"/>
      <c r="F16" s="156">
        <v>43282</v>
      </c>
      <c r="G16" s="157">
        <v>45017</v>
      </c>
      <c r="H16" s="155" t="s">
        <v>77</v>
      </c>
      <c r="I16" s="159"/>
      <c r="J16" s="158" t="s">
        <v>108</v>
      </c>
      <c r="K16" s="158" t="s">
        <v>109</v>
      </c>
      <c r="L16" s="158"/>
      <c r="M16" s="155"/>
      <c r="N16" s="160"/>
      <c r="O16" s="160"/>
      <c r="P16" s="160"/>
      <c r="Q16" s="160" t="s">
        <v>54</v>
      </c>
      <c r="R16" s="160"/>
      <c r="S16" s="160"/>
      <c r="T16" s="162" t="s">
        <v>110</v>
      </c>
      <c r="U16" s="162" t="s">
        <v>111</v>
      </c>
      <c r="V16" s="162" t="s">
        <v>112</v>
      </c>
      <c r="W16" s="162" t="s">
        <v>113</v>
      </c>
      <c r="X16" s="162" t="s">
        <v>1143</v>
      </c>
      <c r="Y16" s="168"/>
      <c r="Z16" s="168"/>
      <c r="AA16" s="168"/>
      <c r="AB16" s="168"/>
      <c r="AC16" s="168"/>
      <c r="AD16" s="168"/>
      <c r="AE16" s="168"/>
      <c r="AF16" s="168" t="s">
        <v>114</v>
      </c>
      <c r="AG16" s="169"/>
      <c r="AH16" s="169"/>
      <c r="AI16" s="169"/>
      <c r="AJ16" s="165"/>
    </row>
    <row r="17" spans="1:36" s="38" customFormat="1" ht="45.75" customHeight="1" x14ac:dyDescent="0.25">
      <c r="A17" s="286"/>
      <c r="B17" s="153" t="s">
        <v>115</v>
      </c>
      <c r="C17" s="154" t="s">
        <v>116</v>
      </c>
      <c r="D17" s="155" t="s">
        <v>117</v>
      </c>
      <c r="E17" s="155"/>
      <c r="F17" s="157">
        <v>43831</v>
      </c>
      <c r="G17" s="157">
        <v>45017</v>
      </c>
      <c r="H17" s="155" t="s">
        <v>118</v>
      </c>
      <c r="I17" s="159"/>
      <c r="J17" s="158" t="s">
        <v>119</v>
      </c>
      <c r="K17" s="158" t="s">
        <v>120</v>
      </c>
      <c r="L17" s="158"/>
      <c r="M17" s="155"/>
      <c r="N17" s="160"/>
      <c r="O17" s="160"/>
      <c r="P17" s="160"/>
      <c r="Q17" s="160" t="s">
        <v>54</v>
      </c>
      <c r="R17" s="160"/>
      <c r="S17" s="160"/>
      <c r="T17" s="162" t="s">
        <v>1144</v>
      </c>
      <c r="U17" s="162" t="s">
        <v>121</v>
      </c>
      <c r="V17" s="162" t="s">
        <v>122</v>
      </c>
      <c r="W17" s="169" t="s">
        <v>123</v>
      </c>
      <c r="X17" s="162" t="s">
        <v>122</v>
      </c>
      <c r="Y17" s="168"/>
      <c r="Z17" s="168"/>
      <c r="AA17" s="168"/>
      <c r="AB17" s="168"/>
      <c r="AC17" s="168"/>
      <c r="AD17" s="168"/>
      <c r="AE17" s="168"/>
      <c r="AF17" s="168" t="s">
        <v>95</v>
      </c>
      <c r="AG17" s="169"/>
      <c r="AH17" s="169"/>
      <c r="AI17" s="169"/>
      <c r="AJ17" s="165"/>
    </row>
    <row r="18" spans="1:36" s="38" customFormat="1" ht="45.75" customHeight="1" x14ac:dyDescent="0.25">
      <c r="A18" s="286"/>
      <c r="B18" s="153" t="s">
        <v>124</v>
      </c>
      <c r="C18" s="154" t="s">
        <v>125</v>
      </c>
      <c r="D18" s="155" t="s">
        <v>126</v>
      </c>
      <c r="E18" s="155" t="s">
        <v>127</v>
      </c>
      <c r="F18" s="156">
        <v>43282</v>
      </c>
      <c r="G18" s="156">
        <v>44378</v>
      </c>
      <c r="H18" s="173" t="s">
        <v>128</v>
      </c>
      <c r="I18" s="174">
        <v>0</v>
      </c>
      <c r="J18" s="158" t="s">
        <v>129</v>
      </c>
      <c r="K18" s="158"/>
      <c r="L18" s="158"/>
      <c r="M18" s="155"/>
      <c r="N18" s="160"/>
      <c r="O18" s="160"/>
      <c r="P18" s="160" t="s">
        <v>54</v>
      </c>
      <c r="Q18" s="160"/>
      <c r="R18" s="160"/>
      <c r="S18" s="160"/>
      <c r="T18" s="163" t="s">
        <v>130</v>
      </c>
      <c r="U18" s="163" t="s">
        <v>131</v>
      </c>
      <c r="V18" s="163" t="s">
        <v>132</v>
      </c>
      <c r="W18" s="163" t="s">
        <v>133</v>
      </c>
      <c r="X18" s="163" t="s">
        <v>134</v>
      </c>
      <c r="Y18" s="163"/>
      <c r="Z18" s="163"/>
      <c r="AA18" s="163"/>
      <c r="AB18" s="163"/>
      <c r="AC18" s="163"/>
      <c r="AD18" s="163"/>
      <c r="AE18" s="163"/>
      <c r="AF18" s="163"/>
      <c r="AG18" s="160"/>
      <c r="AH18" s="160"/>
      <c r="AI18" s="160"/>
      <c r="AJ18" s="165"/>
    </row>
    <row r="19" spans="1:36" s="38" customFormat="1" ht="45.75" customHeight="1" x14ac:dyDescent="0.25">
      <c r="A19" s="286"/>
      <c r="B19" s="153" t="s">
        <v>135</v>
      </c>
      <c r="C19" s="155" t="s">
        <v>136</v>
      </c>
      <c r="D19" s="155" t="s">
        <v>137</v>
      </c>
      <c r="E19" s="155" t="s">
        <v>137</v>
      </c>
      <c r="F19" s="156">
        <v>43282</v>
      </c>
      <c r="G19" s="157">
        <v>43800</v>
      </c>
      <c r="H19" s="155" t="s">
        <v>138</v>
      </c>
      <c r="I19" s="159"/>
      <c r="J19" s="158" t="s">
        <v>139</v>
      </c>
      <c r="K19" s="158"/>
      <c r="L19" s="158"/>
      <c r="M19" s="175"/>
      <c r="N19" s="160"/>
      <c r="O19" s="160"/>
      <c r="P19" s="160" t="s">
        <v>54</v>
      </c>
      <c r="Q19" s="160"/>
      <c r="R19" s="160"/>
      <c r="S19" s="160"/>
      <c r="T19" s="162" t="s">
        <v>140</v>
      </c>
      <c r="U19" s="169" t="s">
        <v>141</v>
      </c>
      <c r="V19" s="162" t="s">
        <v>142</v>
      </c>
      <c r="W19" s="169" t="s">
        <v>143</v>
      </c>
      <c r="X19" s="162" t="s">
        <v>144</v>
      </c>
      <c r="Y19" s="163"/>
      <c r="Z19" s="163"/>
      <c r="AA19" s="164"/>
      <c r="AB19" s="164"/>
      <c r="AC19" s="176">
        <v>43983</v>
      </c>
      <c r="AD19" s="163"/>
      <c r="AE19" s="163"/>
      <c r="AF19" s="163"/>
      <c r="AG19" s="160"/>
      <c r="AH19" s="160"/>
      <c r="AI19" s="160"/>
      <c r="AJ19" s="165"/>
    </row>
    <row r="20" spans="1:36" s="38" customFormat="1" ht="45.75" customHeight="1" x14ac:dyDescent="0.25">
      <c r="A20" s="285" t="s">
        <v>145</v>
      </c>
      <c r="B20" s="177" t="s">
        <v>146</v>
      </c>
      <c r="C20" s="173" t="s">
        <v>147</v>
      </c>
      <c r="D20" s="173" t="s">
        <v>148</v>
      </c>
      <c r="E20" s="173" t="s">
        <v>149</v>
      </c>
      <c r="F20" s="156">
        <v>43282</v>
      </c>
      <c r="G20" s="156">
        <v>43435</v>
      </c>
      <c r="H20" s="173" t="s">
        <v>150</v>
      </c>
      <c r="I20" s="174"/>
      <c r="J20" s="173" t="s">
        <v>151</v>
      </c>
      <c r="K20" s="156"/>
      <c r="L20" s="156"/>
      <c r="M20" s="173"/>
      <c r="N20" s="160"/>
      <c r="O20" s="160" t="s">
        <v>54</v>
      </c>
      <c r="P20" s="160"/>
      <c r="Q20" s="160"/>
      <c r="R20" s="160"/>
      <c r="S20" s="160"/>
      <c r="T20" s="163" t="s">
        <v>1145</v>
      </c>
      <c r="U20" s="163" t="s">
        <v>152</v>
      </c>
      <c r="V20" s="163" t="s">
        <v>1146</v>
      </c>
      <c r="W20" s="163" t="s">
        <v>153</v>
      </c>
      <c r="X20" s="163" t="s">
        <v>1147</v>
      </c>
      <c r="Y20" s="163"/>
      <c r="Z20" s="163"/>
      <c r="AA20" s="163"/>
      <c r="AB20" s="163"/>
      <c r="AC20" s="164">
        <v>43983</v>
      </c>
      <c r="AD20" s="163"/>
      <c r="AE20" s="163"/>
      <c r="AF20" s="163" t="s">
        <v>154</v>
      </c>
      <c r="AG20" s="160"/>
      <c r="AH20" s="160"/>
      <c r="AI20" s="160"/>
      <c r="AJ20" s="165"/>
    </row>
    <row r="21" spans="1:36" s="38" customFormat="1" ht="45.75" customHeight="1" x14ac:dyDescent="0.25">
      <c r="A21" s="286"/>
      <c r="B21" s="177" t="s">
        <v>155</v>
      </c>
      <c r="C21" s="178" t="s">
        <v>156</v>
      </c>
      <c r="D21" s="173" t="s">
        <v>157</v>
      </c>
      <c r="E21" s="173" t="s">
        <v>158</v>
      </c>
      <c r="F21" s="156">
        <v>43466</v>
      </c>
      <c r="G21" s="156">
        <v>43831</v>
      </c>
      <c r="H21" s="178" t="s">
        <v>159</v>
      </c>
      <c r="I21" s="174"/>
      <c r="J21" s="178" t="s">
        <v>160</v>
      </c>
      <c r="K21" s="178" t="s">
        <v>161</v>
      </c>
      <c r="L21" s="178"/>
      <c r="M21" s="179" t="s">
        <v>1148</v>
      </c>
      <c r="N21" s="160"/>
      <c r="O21" s="160"/>
      <c r="P21" s="160" t="s">
        <v>54</v>
      </c>
      <c r="Q21" s="160"/>
      <c r="R21" s="160"/>
      <c r="S21" s="160"/>
      <c r="T21" s="162" t="s">
        <v>162</v>
      </c>
      <c r="U21" s="169"/>
      <c r="V21" s="180" t="s">
        <v>163</v>
      </c>
      <c r="W21" s="169" t="s">
        <v>164</v>
      </c>
      <c r="X21" s="162" t="s">
        <v>165</v>
      </c>
      <c r="Y21" s="163"/>
      <c r="Z21" s="163"/>
      <c r="AA21" s="163"/>
      <c r="AB21" s="163"/>
      <c r="AC21" s="164">
        <v>43983</v>
      </c>
      <c r="AD21" s="163"/>
      <c r="AE21" s="163"/>
      <c r="AF21" s="163" t="s">
        <v>166</v>
      </c>
      <c r="AG21" s="160"/>
      <c r="AH21" s="160"/>
      <c r="AI21" s="160"/>
      <c r="AJ21" s="165"/>
    </row>
    <row r="22" spans="1:36" s="38" customFormat="1" ht="45.75" customHeight="1" x14ac:dyDescent="0.25">
      <c r="A22" s="286"/>
      <c r="B22" s="177" t="s">
        <v>167</v>
      </c>
      <c r="C22" s="181" t="s">
        <v>1149</v>
      </c>
      <c r="D22" s="173" t="s">
        <v>168</v>
      </c>
      <c r="E22" s="173"/>
      <c r="F22" s="156">
        <v>43862</v>
      </c>
      <c r="G22" s="156">
        <v>44197</v>
      </c>
      <c r="H22" s="178" t="s">
        <v>169</v>
      </c>
      <c r="I22" s="174"/>
      <c r="J22" s="178" t="s">
        <v>170</v>
      </c>
      <c r="K22" s="178"/>
      <c r="L22" s="178"/>
      <c r="M22" s="182"/>
      <c r="N22" s="160"/>
      <c r="O22" s="160"/>
      <c r="P22" s="160"/>
      <c r="Q22" s="160" t="s">
        <v>54</v>
      </c>
      <c r="R22" s="160"/>
      <c r="S22" s="160"/>
      <c r="T22" s="170" t="s">
        <v>1150</v>
      </c>
      <c r="U22" s="163" t="s">
        <v>171</v>
      </c>
      <c r="V22" s="162" t="s">
        <v>172</v>
      </c>
      <c r="W22" s="162" t="s">
        <v>173</v>
      </c>
      <c r="X22" s="163"/>
      <c r="Y22" s="163"/>
      <c r="Z22" s="163"/>
      <c r="AA22" s="163"/>
      <c r="AB22" s="163"/>
      <c r="AC22" s="163"/>
      <c r="AD22" s="163"/>
      <c r="AE22" s="163"/>
      <c r="AF22" s="163"/>
      <c r="AG22" s="160"/>
      <c r="AH22" s="160"/>
      <c r="AI22" s="160"/>
      <c r="AJ22" s="165"/>
    </row>
    <row r="23" spans="1:36" s="38" customFormat="1" ht="45.75" customHeight="1" x14ac:dyDescent="0.25">
      <c r="A23" s="286"/>
      <c r="B23" s="177" t="s">
        <v>174</v>
      </c>
      <c r="C23" s="178" t="s">
        <v>175</v>
      </c>
      <c r="D23" s="173" t="s">
        <v>176</v>
      </c>
      <c r="E23" s="173"/>
      <c r="F23" s="156">
        <v>43282</v>
      </c>
      <c r="G23" s="156">
        <v>43647</v>
      </c>
      <c r="H23" s="178" t="s">
        <v>177</v>
      </c>
      <c r="I23" s="174">
        <v>0</v>
      </c>
      <c r="J23" s="178" t="s">
        <v>178</v>
      </c>
      <c r="K23" s="178"/>
      <c r="L23" s="178"/>
      <c r="M23" s="173"/>
      <c r="N23" s="160"/>
      <c r="O23" s="160" t="s">
        <v>54</v>
      </c>
      <c r="P23" s="160"/>
      <c r="Q23" s="160"/>
      <c r="R23" s="160"/>
      <c r="S23" s="160"/>
      <c r="T23" s="168" t="s">
        <v>1151</v>
      </c>
      <c r="U23" s="168" t="s">
        <v>1152</v>
      </c>
      <c r="V23" s="168" t="s">
        <v>179</v>
      </c>
      <c r="W23" s="162" t="s">
        <v>180</v>
      </c>
      <c r="X23" s="168" t="s">
        <v>1153</v>
      </c>
      <c r="Y23" s="168"/>
      <c r="Z23" s="168"/>
      <c r="AA23" s="168"/>
      <c r="AB23" s="168"/>
      <c r="AC23" s="176">
        <v>44166</v>
      </c>
      <c r="AD23" s="168"/>
      <c r="AE23" s="168"/>
      <c r="AF23" s="168" t="s">
        <v>181</v>
      </c>
      <c r="AG23" s="169"/>
      <c r="AH23" s="169"/>
      <c r="AI23" s="169"/>
      <c r="AJ23" s="165"/>
    </row>
    <row r="24" spans="1:36" s="38" customFormat="1" ht="45.75" customHeight="1" x14ac:dyDescent="0.25">
      <c r="A24" s="286"/>
      <c r="B24" s="177" t="s">
        <v>182</v>
      </c>
      <c r="C24" s="181" t="s">
        <v>1154</v>
      </c>
      <c r="D24" s="173" t="s">
        <v>183</v>
      </c>
      <c r="E24" s="173"/>
      <c r="F24" s="156">
        <v>43282</v>
      </c>
      <c r="G24" s="156">
        <v>44013</v>
      </c>
      <c r="H24" s="173" t="s">
        <v>184</v>
      </c>
      <c r="I24" s="174"/>
      <c r="J24" s="178" t="s">
        <v>185</v>
      </c>
      <c r="K24" s="178"/>
      <c r="L24" s="178"/>
      <c r="M24" s="173"/>
      <c r="N24" s="160"/>
      <c r="O24" s="160"/>
      <c r="P24" s="160" t="s">
        <v>54</v>
      </c>
      <c r="Q24" s="160"/>
      <c r="R24" s="160"/>
      <c r="S24" s="160"/>
      <c r="T24" s="162" t="s">
        <v>1155</v>
      </c>
      <c r="U24" s="183"/>
      <c r="V24" s="162" t="s">
        <v>186</v>
      </c>
      <c r="W24" s="162" t="s">
        <v>187</v>
      </c>
      <c r="X24" s="162" t="s">
        <v>1156</v>
      </c>
      <c r="Y24" s="168"/>
      <c r="Z24" s="168"/>
      <c r="AA24" s="168"/>
      <c r="AB24" s="168"/>
      <c r="AC24" s="176">
        <v>44166</v>
      </c>
      <c r="AD24" s="168"/>
      <c r="AE24" s="168"/>
      <c r="AF24" s="168" t="s">
        <v>188</v>
      </c>
      <c r="AG24" s="169"/>
      <c r="AH24" s="169"/>
      <c r="AI24" s="169"/>
      <c r="AJ24" s="165"/>
    </row>
    <row r="25" spans="1:36" s="38" customFormat="1" ht="45.75" customHeight="1" x14ac:dyDescent="0.25">
      <c r="A25" s="286"/>
      <c r="B25" s="177" t="s">
        <v>189</v>
      </c>
      <c r="C25" s="178" t="s">
        <v>190</v>
      </c>
      <c r="D25" s="173" t="s">
        <v>191</v>
      </c>
      <c r="E25" s="173"/>
      <c r="F25" s="156">
        <v>43282</v>
      </c>
      <c r="G25" s="156">
        <v>45108</v>
      </c>
      <c r="H25" s="173" t="s">
        <v>177</v>
      </c>
      <c r="I25" s="174">
        <v>10000</v>
      </c>
      <c r="J25" s="178" t="s">
        <v>192</v>
      </c>
      <c r="K25" s="178" t="s">
        <v>161</v>
      </c>
      <c r="L25" s="173"/>
      <c r="M25" s="173"/>
      <c r="N25" s="160"/>
      <c r="O25" s="160"/>
      <c r="P25" s="160"/>
      <c r="Q25" s="160" t="s">
        <v>54</v>
      </c>
      <c r="R25" s="160"/>
      <c r="S25" s="160"/>
      <c r="T25" s="162" t="s">
        <v>193</v>
      </c>
      <c r="U25" s="162" t="s">
        <v>194</v>
      </c>
      <c r="V25" s="162" t="s">
        <v>195</v>
      </c>
      <c r="W25" s="162" t="s">
        <v>196</v>
      </c>
      <c r="X25" s="162" t="s">
        <v>197</v>
      </c>
      <c r="Y25" s="168"/>
      <c r="Z25" s="168"/>
      <c r="AA25" s="168"/>
      <c r="AB25" s="168"/>
      <c r="AC25" s="168"/>
      <c r="AD25" s="168"/>
      <c r="AE25" s="168"/>
      <c r="AF25" s="168" t="s">
        <v>198</v>
      </c>
      <c r="AG25" s="169"/>
      <c r="AH25" s="169"/>
      <c r="AI25" s="169"/>
      <c r="AJ25" s="165"/>
    </row>
    <row r="26" spans="1:36" s="38" customFormat="1" ht="45.75" customHeight="1" x14ac:dyDescent="0.25">
      <c r="A26" s="286"/>
      <c r="B26" s="177" t="s">
        <v>199</v>
      </c>
      <c r="C26" s="178" t="s">
        <v>200</v>
      </c>
      <c r="D26" s="173" t="s">
        <v>191</v>
      </c>
      <c r="E26" s="173"/>
      <c r="F26" s="156">
        <v>43282</v>
      </c>
      <c r="G26" s="156">
        <v>45108</v>
      </c>
      <c r="H26" s="173" t="s">
        <v>118</v>
      </c>
      <c r="I26" s="184"/>
      <c r="J26" s="178" t="s">
        <v>201</v>
      </c>
      <c r="K26" s="178" t="s">
        <v>161</v>
      </c>
      <c r="L26" s="173"/>
      <c r="M26" s="173"/>
      <c r="N26" s="160"/>
      <c r="O26" s="160"/>
      <c r="P26" s="160"/>
      <c r="Q26" s="160" t="s">
        <v>54</v>
      </c>
      <c r="R26" s="160"/>
      <c r="S26" s="160"/>
      <c r="T26" s="162" t="s">
        <v>202</v>
      </c>
      <c r="U26" s="162" t="s">
        <v>122</v>
      </c>
      <c r="V26" s="162" t="s">
        <v>122</v>
      </c>
      <c r="W26" s="169" t="s">
        <v>203</v>
      </c>
      <c r="X26" s="162" t="s">
        <v>1157</v>
      </c>
      <c r="Y26" s="163"/>
      <c r="Z26" s="163"/>
      <c r="AA26" s="163"/>
      <c r="AB26" s="163"/>
      <c r="AC26" s="163"/>
      <c r="AD26" s="163"/>
      <c r="AE26" s="163"/>
      <c r="AF26" s="163" t="s">
        <v>204</v>
      </c>
      <c r="AG26" s="160"/>
      <c r="AH26" s="160"/>
      <c r="AI26" s="160"/>
      <c r="AJ26" s="165"/>
    </row>
    <row r="27" spans="1:36" s="38" customFormat="1" ht="45.75" customHeight="1" x14ac:dyDescent="0.25">
      <c r="A27" s="286"/>
      <c r="B27" s="177" t="s">
        <v>205</v>
      </c>
      <c r="C27" s="178" t="s">
        <v>1158</v>
      </c>
      <c r="D27" s="173" t="s">
        <v>206</v>
      </c>
      <c r="E27" s="173"/>
      <c r="F27" s="156">
        <v>43282</v>
      </c>
      <c r="G27" s="156">
        <v>45108</v>
      </c>
      <c r="H27" s="173" t="s">
        <v>177</v>
      </c>
      <c r="I27" s="174">
        <v>100000</v>
      </c>
      <c r="J27" s="181" t="s">
        <v>207</v>
      </c>
      <c r="K27" s="178"/>
      <c r="L27" s="178"/>
      <c r="M27" s="173"/>
      <c r="N27" s="160"/>
      <c r="O27" s="160"/>
      <c r="P27" s="160"/>
      <c r="Q27" s="160" t="s">
        <v>54</v>
      </c>
      <c r="R27" s="160"/>
      <c r="S27" s="160"/>
      <c r="T27" s="162" t="s">
        <v>208</v>
      </c>
      <c r="U27" s="162" t="s">
        <v>209</v>
      </c>
      <c r="V27" s="162" t="s">
        <v>210</v>
      </c>
      <c r="W27" s="169" t="s">
        <v>211</v>
      </c>
      <c r="X27" s="169"/>
      <c r="Y27" s="163"/>
      <c r="Z27" s="163"/>
      <c r="AA27" s="163"/>
      <c r="AB27" s="163"/>
      <c r="AC27" s="163"/>
      <c r="AD27" s="163"/>
      <c r="AE27" s="163"/>
      <c r="AF27" s="163"/>
      <c r="AG27" s="160"/>
      <c r="AH27" s="160"/>
      <c r="AI27" s="160"/>
      <c r="AJ27" s="165"/>
    </row>
    <row r="28" spans="1:36" s="38" customFormat="1" ht="45.75" customHeight="1" x14ac:dyDescent="0.25">
      <c r="A28" s="286"/>
      <c r="B28" s="177" t="s">
        <v>212</v>
      </c>
      <c r="C28" s="178" t="s">
        <v>1159</v>
      </c>
      <c r="D28" s="173" t="s">
        <v>206</v>
      </c>
      <c r="E28" s="173"/>
      <c r="F28" s="156">
        <v>43282</v>
      </c>
      <c r="G28" s="156">
        <v>45108</v>
      </c>
      <c r="H28" s="173" t="s">
        <v>213</v>
      </c>
      <c r="I28" s="185"/>
      <c r="J28" s="155" t="s">
        <v>214</v>
      </c>
      <c r="K28" s="186"/>
      <c r="L28" s="178"/>
      <c r="M28" s="173"/>
      <c r="N28" s="160"/>
      <c r="O28" s="160"/>
      <c r="P28" s="160"/>
      <c r="Q28" s="160" t="s">
        <v>54</v>
      </c>
      <c r="R28" s="160"/>
      <c r="S28" s="160"/>
      <c r="T28" s="162" t="s">
        <v>215</v>
      </c>
      <c r="U28" s="162" t="s">
        <v>122</v>
      </c>
      <c r="V28" s="162" t="s">
        <v>122</v>
      </c>
      <c r="W28" s="169" t="s">
        <v>203</v>
      </c>
      <c r="X28" s="162" t="s">
        <v>122</v>
      </c>
      <c r="Y28" s="168"/>
      <c r="Z28" s="163"/>
      <c r="AA28" s="163"/>
      <c r="AB28" s="163"/>
      <c r="AC28" s="163"/>
      <c r="AD28" s="163"/>
      <c r="AE28" s="163"/>
      <c r="AF28" s="163" t="s">
        <v>216</v>
      </c>
      <c r="AG28" s="186" t="s">
        <v>217</v>
      </c>
      <c r="AH28" s="178" t="s">
        <v>218</v>
      </c>
      <c r="AI28" s="160"/>
      <c r="AJ28" s="165"/>
    </row>
    <row r="29" spans="1:36" s="38" customFormat="1" ht="45.75" customHeight="1" x14ac:dyDescent="0.25">
      <c r="A29" s="286"/>
      <c r="B29" s="177" t="s">
        <v>219</v>
      </c>
      <c r="C29" s="178" t="s">
        <v>1160</v>
      </c>
      <c r="D29" s="173" t="s">
        <v>206</v>
      </c>
      <c r="E29" s="173" t="s">
        <v>220</v>
      </c>
      <c r="F29" s="156">
        <v>43282</v>
      </c>
      <c r="G29" s="156">
        <v>45108</v>
      </c>
      <c r="H29" s="173" t="s">
        <v>221</v>
      </c>
      <c r="I29" s="185" t="s">
        <v>222</v>
      </c>
      <c r="J29" s="155" t="s">
        <v>223</v>
      </c>
      <c r="K29" s="186" t="s">
        <v>224</v>
      </c>
      <c r="L29" s="178"/>
      <c r="M29" s="173"/>
      <c r="N29" s="160"/>
      <c r="O29" s="160"/>
      <c r="P29" s="160"/>
      <c r="Q29" s="160" t="s">
        <v>54</v>
      </c>
      <c r="R29" s="160"/>
      <c r="S29" s="160"/>
      <c r="T29" s="162" t="s">
        <v>1161</v>
      </c>
      <c r="U29" s="168" t="s">
        <v>225</v>
      </c>
      <c r="V29" s="168"/>
      <c r="W29" s="187" t="s">
        <v>226</v>
      </c>
      <c r="X29" s="168"/>
      <c r="Y29" s="168"/>
      <c r="Z29" s="168"/>
      <c r="AA29" s="168"/>
      <c r="AB29" s="168"/>
      <c r="AC29" s="168"/>
      <c r="AD29" s="168"/>
      <c r="AE29" s="168"/>
      <c r="AF29" s="168"/>
      <c r="AG29" s="169"/>
      <c r="AH29" s="169"/>
      <c r="AI29" s="169"/>
      <c r="AJ29" s="165"/>
    </row>
    <row r="30" spans="1:36" s="38" customFormat="1" ht="45.75" customHeight="1" x14ac:dyDescent="0.25">
      <c r="A30" s="286"/>
      <c r="B30" s="177" t="s">
        <v>227</v>
      </c>
      <c r="C30" s="178" t="s">
        <v>228</v>
      </c>
      <c r="D30" s="173" t="s">
        <v>206</v>
      </c>
      <c r="E30" s="173"/>
      <c r="F30" s="156">
        <v>43282</v>
      </c>
      <c r="G30" s="156">
        <v>45108</v>
      </c>
      <c r="H30" s="173" t="s">
        <v>229</v>
      </c>
      <c r="I30" s="174"/>
      <c r="J30" s="188" t="s">
        <v>230</v>
      </c>
      <c r="K30" s="178"/>
      <c r="L30" s="178"/>
      <c r="M30" s="178" t="s">
        <v>231</v>
      </c>
      <c r="N30" s="160"/>
      <c r="O30" s="160"/>
      <c r="P30" s="160"/>
      <c r="Q30" s="160" t="s">
        <v>54</v>
      </c>
      <c r="R30" s="160"/>
      <c r="S30" s="160"/>
      <c r="T30" s="163" t="s">
        <v>1162</v>
      </c>
      <c r="U30" s="168"/>
      <c r="V30" s="168" t="s">
        <v>232</v>
      </c>
      <c r="W30" s="168" t="s">
        <v>233</v>
      </c>
      <c r="X30" s="168" t="s">
        <v>234</v>
      </c>
      <c r="Y30" s="168"/>
      <c r="Z30" s="168"/>
      <c r="AA30" s="168"/>
      <c r="AB30" s="168"/>
      <c r="AC30" s="168"/>
      <c r="AD30" s="168"/>
      <c r="AE30" s="168"/>
      <c r="AF30" s="168"/>
      <c r="AG30" s="169"/>
      <c r="AH30" s="169"/>
      <c r="AI30" s="169"/>
      <c r="AJ30" s="165"/>
    </row>
    <row r="31" spans="1:36" s="38" customFormat="1" ht="45.75" customHeight="1" x14ac:dyDescent="0.25">
      <c r="A31" s="286"/>
      <c r="B31" s="177" t="s">
        <v>235</v>
      </c>
      <c r="C31" s="181" t="s">
        <v>1163</v>
      </c>
      <c r="D31" s="173" t="s">
        <v>236</v>
      </c>
      <c r="E31" s="173" t="s">
        <v>237</v>
      </c>
      <c r="F31" s="156">
        <v>43466</v>
      </c>
      <c r="G31" s="156">
        <v>45108</v>
      </c>
      <c r="H31" s="173" t="s">
        <v>150</v>
      </c>
      <c r="I31" s="174"/>
      <c r="J31" s="178" t="s">
        <v>238</v>
      </c>
      <c r="K31" s="178"/>
      <c r="L31" s="178"/>
      <c r="M31" s="173"/>
      <c r="N31" s="160"/>
      <c r="O31" s="160"/>
      <c r="P31" s="160"/>
      <c r="Q31" s="160" t="s">
        <v>54</v>
      </c>
      <c r="R31" s="160"/>
      <c r="S31" s="160"/>
      <c r="T31" s="163" t="s">
        <v>1164</v>
      </c>
      <c r="U31" s="168" t="s">
        <v>1165</v>
      </c>
      <c r="V31" s="162" t="s">
        <v>1166</v>
      </c>
      <c r="W31" s="169" t="s">
        <v>239</v>
      </c>
      <c r="X31" s="162" t="s">
        <v>1167</v>
      </c>
      <c r="Y31" s="168"/>
      <c r="Z31" s="168"/>
      <c r="AA31" s="168"/>
      <c r="AB31" s="168"/>
      <c r="AC31" s="168"/>
      <c r="AD31" s="168"/>
      <c r="AE31" s="168"/>
      <c r="AF31" s="168"/>
      <c r="AG31" s="169"/>
      <c r="AH31" s="169"/>
      <c r="AI31" s="169"/>
      <c r="AJ31" s="165"/>
    </row>
    <row r="32" spans="1:36" s="38" customFormat="1" ht="45.75" customHeight="1" x14ac:dyDescent="0.25">
      <c r="A32" s="287"/>
      <c r="B32" s="177" t="s">
        <v>240</v>
      </c>
      <c r="C32" s="178" t="s">
        <v>1168</v>
      </c>
      <c r="D32" s="173" t="s">
        <v>241</v>
      </c>
      <c r="E32" s="173" t="s">
        <v>242</v>
      </c>
      <c r="F32" s="156">
        <v>43282</v>
      </c>
      <c r="G32" s="156">
        <v>45108</v>
      </c>
      <c r="H32" s="173" t="s">
        <v>184</v>
      </c>
      <c r="I32" s="174"/>
      <c r="J32" s="178" t="s">
        <v>243</v>
      </c>
      <c r="K32" s="178"/>
      <c r="L32" s="178"/>
      <c r="M32" s="173" t="s">
        <v>244</v>
      </c>
      <c r="N32" s="160"/>
      <c r="O32" s="160"/>
      <c r="P32" s="160"/>
      <c r="Q32" s="160" t="s">
        <v>54</v>
      </c>
      <c r="R32" s="160"/>
      <c r="S32" s="160"/>
      <c r="T32" s="168" t="s">
        <v>1169</v>
      </c>
      <c r="U32" s="168" t="s">
        <v>1170</v>
      </c>
      <c r="V32" s="168" t="s">
        <v>245</v>
      </c>
      <c r="W32" s="168" t="s">
        <v>246</v>
      </c>
      <c r="X32" s="170" t="s">
        <v>247</v>
      </c>
      <c r="Y32" s="168"/>
      <c r="Z32" s="168"/>
      <c r="AA32" s="168"/>
      <c r="AB32" s="168"/>
      <c r="AC32" s="168"/>
      <c r="AD32" s="168"/>
      <c r="AE32" s="168"/>
      <c r="AF32" s="168"/>
      <c r="AG32" s="169"/>
      <c r="AH32" s="169"/>
      <c r="AI32" s="169"/>
      <c r="AJ32" s="165"/>
    </row>
    <row r="33" spans="1:36" s="38" customFormat="1" ht="45.75" customHeight="1" x14ac:dyDescent="0.25">
      <c r="A33" s="285" t="s">
        <v>248</v>
      </c>
      <c r="B33" s="153" t="s">
        <v>249</v>
      </c>
      <c r="C33" s="155" t="s">
        <v>250</v>
      </c>
      <c r="D33" s="155" t="s">
        <v>251</v>
      </c>
      <c r="E33" s="181"/>
      <c r="F33" s="157">
        <v>43282</v>
      </c>
      <c r="G33" s="157">
        <v>43617</v>
      </c>
      <c r="H33" s="155" t="s">
        <v>252</v>
      </c>
      <c r="I33" s="159" t="s">
        <v>253</v>
      </c>
      <c r="J33" s="158" t="s">
        <v>254</v>
      </c>
      <c r="K33" s="158"/>
      <c r="L33" s="158"/>
      <c r="M33" s="162" t="s">
        <v>255</v>
      </c>
      <c r="N33" s="160"/>
      <c r="O33" s="160" t="s">
        <v>54</v>
      </c>
      <c r="P33" s="160"/>
      <c r="Q33" s="160"/>
      <c r="R33" s="160"/>
      <c r="S33" s="160"/>
      <c r="T33" s="163" t="s">
        <v>1171</v>
      </c>
      <c r="U33" s="162" t="s">
        <v>256</v>
      </c>
      <c r="V33" s="189" t="s">
        <v>257</v>
      </c>
      <c r="W33" s="162" t="s">
        <v>258</v>
      </c>
      <c r="X33" s="162" t="s">
        <v>259</v>
      </c>
      <c r="Y33" s="168"/>
      <c r="Z33" s="168"/>
      <c r="AA33" s="168"/>
      <c r="AB33" s="168"/>
      <c r="AC33" s="176">
        <v>44166</v>
      </c>
      <c r="AD33" s="168"/>
      <c r="AE33" s="168"/>
      <c r="AF33" s="168"/>
      <c r="AG33" s="169"/>
      <c r="AH33" s="169"/>
      <c r="AI33" s="169"/>
      <c r="AJ33" s="165"/>
    </row>
    <row r="34" spans="1:36" s="38" customFormat="1" ht="45.75" customHeight="1" x14ac:dyDescent="0.25">
      <c r="A34" s="286"/>
      <c r="B34" s="153" t="s">
        <v>260</v>
      </c>
      <c r="C34" s="155" t="s">
        <v>1172</v>
      </c>
      <c r="D34" s="155" t="s">
        <v>261</v>
      </c>
      <c r="E34" s="155"/>
      <c r="F34" s="157">
        <v>43282</v>
      </c>
      <c r="G34" s="157">
        <v>43617</v>
      </c>
      <c r="H34" s="155" t="s">
        <v>252</v>
      </c>
      <c r="I34" s="159" t="s">
        <v>253</v>
      </c>
      <c r="J34" s="155" t="s">
        <v>262</v>
      </c>
      <c r="K34" s="155"/>
      <c r="L34" s="155"/>
      <c r="M34" s="162" t="s">
        <v>263</v>
      </c>
      <c r="N34" s="160"/>
      <c r="O34" s="160" t="s">
        <v>54</v>
      </c>
      <c r="P34" s="160"/>
      <c r="Q34" s="160"/>
      <c r="R34" s="160"/>
      <c r="S34" s="160"/>
      <c r="T34" s="163" t="s">
        <v>264</v>
      </c>
      <c r="U34" s="168"/>
      <c r="V34" s="168"/>
      <c r="W34" s="168" t="s">
        <v>265</v>
      </c>
      <c r="X34" s="168"/>
      <c r="Y34" s="168"/>
      <c r="Z34" s="168"/>
      <c r="AA34" s="168"/>
      <c r="AB34" s="168"/>
      <c r="AC34" s="176">
        <v>43800</v>
      </c>
      <c r="AD34" s="168" t="s">
        <v>266</v>
      </c>
      <c r="AE34" s="168"/>
      <c r="AF34" s="168"/>
      <c r="AG34" s="169"/>
      <c r="AH34" s="169"/>
      <c r="AI34" s="169"/>
      <c r="AJ34" s="165"/>
    </row>
    <row r="35" spans="1:36" s="38" customFormat="1" ht="45.75" customHeight="1" x14ac:dyDescent="0.25">
      <c r="A35" s="286"/>
      <c r="B35" s="153" t="s">
        <v>267</v>
      </c>
      <c r="C35" s="162" t="s">
        <v>1173</v>
      </c>
      <c r="D35" s="155" t="s">
        <v>268</v>
      </c>
      <c r="E35" s="190" t="s">
        <v>269</v>
      </c>
      <c r="F35" s="157">
        <v>43282</v>
      </c>
      <c r="G35" s="157">
        <v>44013</v>
      </c>
      <c r="H35" s="155" t="s">
        <v>270</v>
      </c>
      <c r="I35" s="159">
        <v>450000</v>
      </c>
      <c r="J35" s="155" t="s">
        <v>271</v>
      </c>
      <c r="K35" s="155" t="s">
        <v>272</v>
      </c>
      <c r="L35" s="181" t="s">
        <v>272</v>
      </c>
      <c r="M35" s="162"/>
      <c r="N35" s="160"/>
      <c r="O35" s="160"/>
      <c r="P35" s="160"/>
      <c r="Q35" s="160" t="s">
        <v>54</v>
      </c>
      <c r="R35" s="160"/>
      <c r="S35" s="160"/>
      <c r="T35" s="168" t="s">
        <v>1174</v>
      </c>
      <c r="U35" s="168" t="s">
        <v>1175</v>
      </c>
      <c r="V35" s="168" t="s">
        <v>273</v>
      </c>
      <c r="W35" s="168" t="s">
        <v>274</v>
      </c>
      <c r="X35" s="168" t="s">
        <v>275</v>
      </c>
      <c r="Y35" s="168"/>
      <c r="Z35" s="168"/>
      <c r="AA35" s="176"/>
      <c r="AB35" s="176"/>
      <c r="AC35" s="176"/>
      <c r="AD35" s="168"/>
      <c r="AE35" s="168"/>
      <c r="AF35" s="168"/>
      <c r="AG35" s="169"/>
      <c r="AH35" s="169"/>
      <c r="AI35" s="169"/>
      <c r="AJ35" s="165"/>
    </row>
    <row r="36" spans="1:36" s="38" customFormat="1" ht="45.75" customHeight="1" x14ac:dyDescent="0.25">
      <c r="A36" s="286"/>
      <c r="B36" s="153" t="s">
        <v>276</v>
      </c>
      <c r="C36" s="162" t="s">
        <v>1176</v>
      </c>
      <c r="D36" s="181" t="s">
        <v>277</v>
      </c>
      <c r="E36" s="155" t="s">
        <v>278</v>
      </c>
      <c r="F36" s="157">
        <v>43282</v>
      </c>
      <c r="G36" s="156">
        <v>45108</v>
      </c>
      <c r="H36" s="155" t="s">
        <v>270</v>
      </c>
      <c r="I36" s="159">
        <v>544300</v>
      </c>
      <c r="J36" s="158" t="s">
        <v>279</v>
      </c>
      <c r="K36" s="158" t="s">
        <v>280</v>
      </c>
      <c r="L36" s="158" t="s">
        <v>272</v>
      </c>
      <c r="M36" s="155" t="s">
        <v>281</v>
      </c>
      <c r="N36" s="160"/>
      <c r="O36" s="160"/>
      <c r="P36" s="160"/>
      <c r="Q36" s="160" t="s">
        <v>54</v>
      </c>
      <c r="R36" s="160"/>
      <c r="S36" s="160"/>
      <c r="T36" s="168" t="s">
        <v>282</v>
      </c>
      <c r="U36" s="168" t="s">
        <v>1177</v>
      </c>
      <c r="V36" s="168" t="s">
        <v>283</v>
      </c>
      <c r="W36" s="168" t="s">
        <v>284</v>
      </c>
      <c r="X36" s="191" t="s">
        <v>285</v>
      </c>
      <c r="Y36" s="168"/>
      <c r="Z36" s="168"/>
      <c r="AA36" s="168"/>
      <c r="AB36" s="168"/>
      <c r="AC36" s="168"/>
      <c r="AD36" s="168"/>
      <c r="AE36" s="168"/>
      <c r="AF36" s="168" t="s">
        <v>286</v>
      </c>
      <c r="AG36" s="169"/>
      <c r="AH36" s="169"/>
      <c r="AI36" s="169"/>
      <c r="AJ36" s="165"/>
    </row>
    <row r="37" spans="1:36" s="38" customFormat="1" ht="45.75" customHeight="1" x14ac:dyDescent="0.25">
      <c r="A37" s="286"/>
      <c r="B37" s="153" t="s">
        <v>287</v>
      </c>
      <c r="C37" s="181" t="s">
        <v>288</v>
      </c>
      <c r="D37" s="155" t="s">
        <v>289</v>
      </c>
      <c r="E37" s="155"/>
      <c r="F37" s="157">
        <v>43282</v>
      </c>
      <c r="G37" s="156">
        <v>45108</v>
      </c>
      <c r="H37" s="155" t="s">
        <v>290</v>
      </c>
      <c r="I37" s="159"/>
      <c r="J37" s="158" t="s">
        <v>291</v>
      </c>
      <c r="K37" s="158" t="s">
        <v>292</v>
      </c>
      <c r="L37" s="158"/>
      <c r="M37" s="155"/>
      <c r="N37" s="160"/>
      <c r="O37" s="160"/>
      <c r="P37" s="160"/>
      <c r="Q37" s="160" t="s">
        <v>54</v>
      </c>
      <c r="R37" s="160"/>
      <c r="S37" s="160"/>
      <c r="T37" s="168" t="s">
        <v>293</v>
      </c>
      <c r="U37" s="168" t="s">
        <v>1178</v>
      </c>
      <c r="V37" s="168" t="s">
        <v>294</v>
      </c>
      <c r="W37" s="168" t="s">
        <v>295</v>
      </c>
      <c r="X37" s="168" t="s">
        <v>296</v>
      </c>
      <c r="Y37" s="168"/>
      <c r="Z37" s="168"/>
      <c r="AA37" s="168"/>
      <c r="AB37" s="168"/>
      <c r="AC37" s="168"/>
      <c r="AD37" s="168"/>
      <c r="AE37" s="168"/>
      <c r="AF37" s="168"/>
      <c r="AG37" s="169"/>
      <c r="AH37" s="169"/>
      <c r="AI37" s="169"/>
      <c r="AJ37" s="165"/>
    </row>
    <row r="38" spans="1:36" s="38" customFormat="1" ht="45.75" customHeight="1" x14ac:dyDescent="0.25">
      <c r="A38" s="286"/>
      <c r="B38" s="153" t="s">
        <v>297</v>
      </c>
      <c r="C38" s="154" t="s">
        <v>298</v>
      </c>
      <c r="D38" s="155" t="s">
        <v>299</v>
      </c>
      <c r="E38" s="181"/>
      <c r="F38" s="157">
        <v>43344</v>
      </c>
      <c r="G38" s="157">
        <v>43983</v>
      </c>
      <c r="H38" s="155" t="s">
        <v>252</v>
      </c>
      <c r="I38" s="159" t="s">
        <v>300</v>
      </c>
      <c r="J38" s="158" t="s">
        <v>301</v>
      </c>
      <c r="K38" s="158" t="s">
        <v>302</v>
      </c>
      <c r="L38" s="158"/>
      <c r="M38" s="155" t="s">
        <v>303</v>
      </c>
      <c r="N38" s="160"/>
      <c r="O38" s="160"/>
      <c r="P38" s="160" t="s">
        <v>54</v>
      </c>
      <c r="Q38" s="160"/>
      <c r="R38" s="160"/>
      <c r="S38" s="160"/>
      <c r="T38" s="168" t="s">
        <v>304</v>
      </c>
      <c r="U38" s="168"/>
      <c r="V38" s="168" t="s">
        <v>305</v>
      </c>
      <c r="W38" s="168" t="s">
        <v>306</v>
      </c>
      <c r="X38" s="168"/>
      <c r="Y38" s="168"/>
      <c r="Z38" s="168"/>
      <c r="AA38" s="168"/>
      <c r="AB38" s="168"/>
      <c r="AC38" s="176"/>
      <c r="AD38" s="168"/>
      <c r="AE38" s="168"/>
      <c r="AF38" s="168" t="s">
        <v>307</v>
      </c>
      <c r="AG38" s="169"/>
      <c r="AH38" s="162" t="s">
        <v>308</v>
      </c>
      <c r="AI38" s="169"/>
      <c r="AJ38" s="165"/>
    </row>
    <row r="39" spans="1:36" s="38" customFormat="1" ht="45.75" customHeight="1" x14ac:dyDescent="0.25">
      <c r="A39" s="286"/>
      <c r="B39" s="153" t="s">
        <v>309</v>
      </c>
      <c r="C39" s="154" t="s">
        <v>310</v>
      </c>
      <c r="D39" s="155" t="s">
        <v>311</v>
      </c>
      <c r="E39" s="162"/>
      <c r="F39" s="157">
        <v>43282</v>
      </c>
      <c r="G39" s="156">
        <v>45108</v>
      </c>
      <c r="H39" s="162" t="s">
        <v>118</v>
      </c>
      <c r="I39" s="192"/>
      <c r="J39" s="158" t="s">
        <v>312</v>
      </c>
      <c r="K39" s="193"/>
      <c r="L39" s="193" t="s">
        <v>313</v>
      </c>
      <c r="M39" s="155" t="s">
        <v>281</v>
      </c>
      <c r="N39" s="160"/>
      <c r="O39" s="160" t="s">
        <v>54</v>
      </c>
      <c r="P39" s="160"/>
      <c r="Q39" s="160"/>
      <c r="R39" s="160"/>
      <c r="S39" s="160"/>
      <c r="T39" s="168" t="s">
        <v>314</v>
      </c>
      <c r="U39" s="168"/>
      <c r="V39" s="168"/>
      <c r="W39" s="168" t="s">
        <v>226</v>
      </c>
      <c r="X39" s="168" t="s">
        <v>315</v>
      </c>
      <c r="Y39" s="168"/>
      <c r="Z39" s="168"/>
      <c r="AA39" s="168"/>
      <c r="AB39" s="168"/>
      <c r="AC39" s="168"/>
      <c r="AD39" s="168"/>
      <c r="AE39" s="168"/>
      <c r="AF39" s="168" t="s">
        <v>316</v>
      </c>
      <c r="AG39" s="169"/>
      <c r="AH39" s="169"/>
      <c r="AI39" s="169"/>
      <c r="AJ39" s="165"/>
    </row>
    <row r="40" spans="1:36" s="38" customFormat="1" ht="45.75" customHeight="1" x14ac:dyDescent="0.25">
      <c r="A40" s="287"/>
      <c r="B40" s="153" t="s">
        <v>317</v>
      </c>
      <c r="C40" s="194" t="s">
        <v>318</v>
      </c>
      <c r="D40" s="155" t="s">
        <v>319</v>
      </c>
      <c r="E40" s="155" t="s">
        <v>320</v>
      </c>
      <c r="F40" s="157">
        <v>43282</v>
      </c>
      <c r="G40" s="157">
        <v>43435</v>
      </c>
      <c r="H40" s="155" t="s">
        <v>321</v>
      </c>
      <c r="I40" s="159"/>
      <c r="J40" s="158" t="s">
        <v>322</v>
      </c>
      <c r="K40" s="158"/>
      <c r="L40" s="158"/>
      <c r="M40" s="155"/>
      <c r="N40" s="160"/>
      <c r="O40" s="160" t="s">
        <v>54</v>
      </c>
      <c r="P40" s="160"/>
      <c r="Q40" s="160"/>
      <c r="R40" s="160"/>
      <c r="S40" s="160"/>
      <c r="T40" s="168" t="s">
        <v>323</v>
      </c>
      <c r="U40" s="168"/>
      <c r="V40" s="168"/>
      <c r="W40" s="168" t="s">
        <v>324</v>
      </c>
      <c r="X40" s="168"/>
      <c r="Y40" s="168" t="s">
        <v>325</v>
      </c>
      <c r="Z40" s="168"/>
      <c r="AA40" s="168"/>
      <c r="AB40" s="168"/>
      <c r="AC40" s="176">
        <v>44013</v>
      </c>
      <c r="AD40" s="168" t="s">
        <v>326</v>
      </c>
      <c r="AE40" s="168"/>
      <c r="AF40" s="168"/>
      <c r="AG40" s="169"/>
      <c r="AH40" s="169"/>
      <c r="AI40" s="169"/>
      <c r="AJ40" s="165"/>
    </row>
    <row r="41" spans="1:36" s="38" customFormat="1" ht="45.75" customHeight="1" x14ac:dyDescent="0.25">
      <c r="A41" s="285" t="s">
        <v>327</v>
      </c>
      <c r="B41" s="153" t="s">
        <v>328</v>
      </c>
      <c r="C41" s="195" t="s">
        <v>329</v>
      </c>
      <c r="D41" s="182" t="s">
        <v>319</v>
      </c>
      <c r="E41" s="195" t="s">
        <v>330</v>
      </c>
      <c r="F41" s="157">
        <v>43282</v>
      </c>
      <c r="G41" s="156">
        <v>45108</v>
      </c>
      <c r="H41" s="195" t="s">
        <v>331</v>
      </c>
      <c r="I41" s="196"/>
      <c r="J41" s="195" t="s">
        <v>332</v>
      </c>
      <c r="K41" s="195" t="s">
        <v>333</v>
      </c>
      <c r="L41" s="195"/>
      <c r="M41" s="195"/>
      <c r="N41" s="160"/>
      <c r="O41" s="160"/>
      <c r="P41" s="160"/>
      <c r="Q41" s="160" t="s">
        <v>54</v>
      </c>
      <c r="R41" s="160"/>
      <c r="S41" s="160"/>
      <c r="T41" s="168" t="s">
        <v>1179</v>
      </c>
      <c r="U41" s="168" t="s">
        <v>334</v>
      </c>
      <c r="V41" s="168"/>
      <c r="W41" s="168" t="s">
        <v>335</v>
      </c>
      <c r="X41" s="168" t="s">
        <v>336</v>
      </c>
      <c r="Y41" s="168"/>
      <c r="Z41" s="168"/>
      <c r="AA41" s="168"/>
      <c r="AB41" s="168"/>
      <c r="AC41" s="168"/>
      <c r="AD41" s="168"/>
      <c r="AE41" s="168"/>
      <c r="AF41" s="168"/>
      <c r="AG41" s="169"/>
      <c r="AH41" s="169"/>
      <c r="AI41" s="169"/>
      <c r="AJ41" s="165"/>
    </row>
    <row r="42" spans="1:36" s="38" customFormat="1" ht="45.75" customHeight="1" x14ac:dyDescent="0.25">
      <c r="A42" s="287"/>
      <c r="B42" s="153" t="s">
        <v>337</v>
      </c>
      <c r="C42" s="195" t="s">
        <v>338</v>
      </c>
      <c r="D42" s="195" t="s">
        <v>339</v>
      </c>
      <c r="E42" s="195"/>
      <c r="F42" s="157">
        <v>43282</v>
      </c>
      <c r="G42" s="156">
        <v>45108</v>
      </c>
      <c r="H42" s="195" t="s">
        <v>340</v>
      </c>
      <c r="I42" s="196"/>
      <c r="J42" s="197" t="s">
        <v>341</v>
      </c>
      <c r="K42" s="197"/>
      <c r="L42" s="197"/>
      <c r="M42" s="195" t="s">
        <v>342</v>
      </c>
      <c r="N42" s="160"/>
      <c r="O42" s="160"/>
      <c r="P42" s="160"/>
      <c r="Q42" s="160" t="s">
        <v>54</v>
      </c>
      <c r="R42" s="160"/>
      <c r="S42" s="160"/>
      <c r="T42" s="168" t="s">
        <v>343</v>
      </c>
      <c r="U42" s="168" t="s">
        <v>344</v>
      </c>
      <c r="V42" s="168" t="s">
        <v>345</v>
      </c>
      <c r="W42" s="168" t="s">
        <v>346</v>
      </c>
      <c r="X42" s="198" t="s">
        <v>347</v>
      </c>
      <c r="Y42" s="168"/>
      <c r="Z42" s="168"/>
      <c r="AA42" s="168"/>
      <c r="AB42" s="168"/>
      <c r="AC42" s="168"/>
      <c r="AD42" s="168"/>
      <c r="AE42" s="168"/>
      <c r="AF42" s="168"/>
      <c r="AG42" s="169"/>
      <c r="AH42" s="169"/>
      <c r="AI42" s="169"/>
      <c r="AJ42" s="165"/>
    </row>
    <row r="43" spans="1:36" s="38" customFormat="1" ht="45.75" customHeight="1" x14ac:dyDescent="0.25">
      <c r="A43" s="288" t="s">
        <v>348</v>
      </c>
      <c r="B43" s="153" t="s">
        <v>349</v>
      </c>
      <c r="C43" s="155" t="s">
        <v>350</v>
      </c>
      <c r="D43" s="181" t="s">
        <v>351</v>
      </c>
      <c r="E43" s="155" t="s">
        <v>352</v>
      </c>
      <c r="F43" s="157">
        <v>43282</v>
      </c>
      <c r="G43" s="156">
        <v>45108</v>
      </c>
      <c r="H43" s="157" t="s">
        <v>353</v>
      </c>
      <c r="I43" s="158"/>
      <c r="J43" s="159" t="s">
        <v>354</v>
      </c>
      <c r="K43" s="158" t="s">
        <v>355</v>
      </c>
      <c r="L43" s="158" t="s">
        <v>356</v>
      </c>
      <c r="M43" s="158" t="s">
        <v>357</v>
      </c>
      <c r="N43" s="160"/>
      <c r="O43" s="160"/>
      <c r="P43" s="160"/>
      <c r="Q43" s="160" t="s">
        <v>54</v>
      </c>
      <c r="R43" s="160"/>
      <c r="S43" s="160"/>
      <c r="T43" s="162" t="s">
        <v>1180</v>
      </c>
      <c r="U43" s="162" t="s">
        <v>358</v>
      </c>
      <c r="V43" s="169" t="s">
        <v>359</v>
      </c>
      <c r="W43" s="162" t="s">
        <v>360</v>
      </c>
      <c r="X43" s="169"/>
      <c r="Y43" s="168"/>
      <c r="Z43" s="168"/>
      <c r="AA43" s="168"/>
      <c r="AB43" s="168"/>
      <c r="AC43" s="168"/>
      <c r="AD43" s="168"/>
      <c r="AE43" s="168"/>
      <c r="AF43" s="168"/>
      <c r="AG43" s="169"/>
      <c r="AH43" s="169"/>
      <c r="AI43" s="169"/>
      <c r="AJ43" s="165"/>
    </row>
    <row r="44" spans="1:36" s="38" customFormat="1" ht="45.75" customHeight="1" x14ac:dyDescent="0.25">
      <c r="A44" s="288"/>
      <c r="B44" s="153" t="s">
        <v>361</v>
      </c>
      <c r="C44" s="155" t="s">
        <v>362</v>
      </c>
      <c r="D44" s="155" t="s">
        <v>363</v>
      </c>
      <c r="E44" s="155" t="s">
        <v>364</v>
      </c>
      <c r="F44" s="157">
        <v>43282</v>
      </c>
      <c r="G44" s="156">
        <v>45108</v>
      </c>
      <c r="H44" s="157" t="s">
        <v>365</v>
      </c>
      <c r="I44" s="155"/>
      <c r="J44" s="159" t="s">
        <v>366</v>
      </c>
      <c r="K44" s="155" t="s">
        <v>367</v>
      </c>
      <c r="L44" s="155" t="s">
        <v>368</v>
      </c>
      <c r="M44" s="155" t="s">
        <v>369</v>
      </c>
      <c r="N44" s="160"/>
      <c r="O44" s="160"/>
      <c r="P44" s="160"/>
      <c r="Q44" s="160" t="s">
        <v>54</v>
      </c>
      <c r="R44" s="160"/>
      <c r="S44" s="160"/>
      <c r="T44" s="155" t="s">
        <v>370</v>
      </c>
      <c r="U44" s="199"/>
      <c r="V44" s="199" t="s">
        <v>371</v>
      </c>
      <c r="W44" s="199" t="s">
        <v>372</v>
      </c>
      <c r="X44" s="199" t="s">
        <v>373</v>
      </c>
      <c r="Y44" s="200"/>
      <c r="Z44" s="168"/>
      <c r="AA44" s="168"/>
      <c r="AB44" s="168"/>
      <c r="AC44" s="168"/>
      <c r="AD44" s="168"/>
      <c r="AE44" s="168"/>
      <c r="AF44" s="168"/>
      <c r="AG44" s="169"/>
      <c r="AH44" s="169"/>
      <c r="AI44" s="169"/>
      <c r="AJ44" s="165"/>
    </row>
    <row r="45" spans="1:36" s="38" customFormat="1" ht="45.75" customHeight="1" x14ac:dyDescent="0.25">
      <c r="A45" s="288"/>
      <c r="B45" s="153" t="s">
        <v>374</v>
      </c>
      <c r="C45" s="155" t="s">
        <v>375</v>
      </c>
      <c r="D45" s="181" t="s">
        <v>376</v>
      </c>
      <c r="E45" s="155" t="s">
        <v>377</v>
      </c>
      <c r="F45" s="157">
        <v>43282</v>
      </c>
      <c r="G45" s="157">
        <v>44013</v>
      </c>
      <c r="H45" s="157" t="s">
        <v>378</v>
      </c>
      <c r="I45" s="155"/>
      <c r="J45" s="159" t="s">
        <v>379</v>
      </c>
      <c r="K45" s="158"/>
      <c r="L45" s="158"/>
      <c r="M45" s="158"/>
      <c r="N45" s="160"/>
      <c r="O45" s="160" t="s">
        <v>54</v>
      </c>
      <c r="P45" s="160"/>
      <c r="Q45" s="160"/>
      <c r="R45" s="160"/>
      <c r="S45" s="160" t="s">
        <v>6</v>
      </c>
      <c r="T45" s="201" t="s">
        <v>314</v>
      </c>
      <c r="U45" s="168"/>
      <c r="V45" s="168"/>
      <c r="W45" s="168" t="s">
        <v>380</v>
      </c>
      <c r="X45" s="198" t="s">
        <v>381</v>
      </c>
      <c r="Y45" s="168"/>
      <c r="Z45" s="168"/>
      <c r="AA45" s="168"/>
      <c r="AB45" s="168"/>
      <c r="AC45" s="168"/>
      <c r="AD45" s="168"/>
      <c r="AE45" s="168"/>
      <c r="AF45" s="168"/>
      <c r="AG45" s="169"/>
      <c r="AH45" s="169"/>
      <c r="AI45" s="162" t="s">
        <v>382</v>
      </c>
      <c r="AJ45" s="165"/>
    </row>
    <row r="46" spans="1:36" s="38" customFormat="1" ht="45.75" customHeight="1" x14ac:dyDescent="0.25">
      <c r="A46" s="288"/>
      <c r="B46" s="153" t="s">
        <v>383</v>
      </c>
      <c r="C46" s="154" t="s">
        <v>384</v>
      </c>
      <c r="D46" s="155" t="s">
        <v>385</v>
      </c>
      <c r="E46" s="155"/>
      <c r="F46" s="157">
        <v>43282</v>
      </c>
      <c r="G46" s="157">
        <v>44013</v>
      </c>
      <c r="H46" s="157" t="s">
        <v>386</v>
      </c>
      <c r="I46" s="159"/>
      <c r="J46" s="158" t="s">
        <v>387</v>
      </c>
      <c r="K46" s="158"/>
      <c r="L46" s="158"/>
      <c r="M46" s="155"/>
      <c r="N46" s="169"/>
      <c r="O46" s="169"/>
      <c r="P46" s="169" t="s">
        <v>54</v>
      </c>
      <c r="Q46" s="169"/>
      <c r="R46" s="169"/>
      <c r="S46" s="169"/>
      <c r="T46" s="168" t="s">
        <v>388</v>
      </c>
      <c r="U46" s="168"/>
      <c r="V46" s="168"/>
      <c r="W46" s="168" t="s">
        <v>326</v>
      </c>
      <c r="X46" s="168" t="s">
        <v>389</v>
      </c>
      <c r="Y46" s="202"/>
      <c r="Z46" s="168"/>
      <c r="AA46" s="168"/>
      <c r="AB46" s="168"/>
      <c r="AC46" s="176">
        <v>44166</v>
      </c>
      <c r="AD46" s="168"/>
      <c r="AE46" s="168"/>
      <c r="AF46" s="168"/>
      <c r="AG46" s="169"/>
      <c r="AH46" s="169"/>
      <c r="AI46" s="169"/>
      <c r="AJ46" s="165"/>
    </row>
    <row r="47" spans="1:36" s="38" customFormat="1" ht="45.75" customHeight="1" x14ac:dyDescent="0.25">
      <c r="A47" s="288"/>
      <c r="B47" s="153" t="s">
        <v>390</v>
      </c>
      <c r="C47" s="154" t="s">
        <v>391</v>
      </c>
      <c r="D47" s="155" t="s">
        <v>392</v>
      </c>
      <c r="E47" s="155" t="s">
        <v>393</v>
      </c>
      <c r="F47" s="157">
        <v>43282</v>
      </c>
      <c r="G47" s="157">
        <v>43647</v>
      </c>
      <c r="H47" s="155" t="s">
        <v>386</v>
      </c>
      <c r="I47" s="159"/>
      <c r="J47" s="157" t="s">
        <v>394</v>
      </c>
      <c r="K47" s="158"/>
      <c r="L47" s="158"/>
      <c r="M47" s="155" t="s">
        <v>395</v>
      </c>
      <c r="N47" s="169"/>
      <c r="O47" s="169" t="s">
        <v>54</v>
      </c>
      <c r="P47" s="169"/>
      <c r="Q47" s="169"/>
      <c r="R47" s="169"/>
      <c r="S47" s="169"/>
      <c r="T47" s="168" t="s">
        <v>1181</v>
      </c>
      <c r="U47" s="168" t="s">
        <v>396</v>
      </c>
      <c r="V47" s="168" t="s">
        <v>397</v>
      </c>
      <c r="W47" s="168" t="s">
        <v>398</v>
      </c>
      <c r="X47" s="168" t="s">
        <v>399</v>
      </c>
      <c r="Y47" s="202" t="s">
        <v>400</v>
      </c>
      <c r="Z47" s="168"/>
      <c r="AA47" s="168"/>
      <c r="AB47" s="168"/>
      <c r="AC47" s="176">
        <v>45108</v>
      </c>
      <c r="AD47" s="168"/>
      <c r="AE47" s="168"/>
      <c r="AF47" s="168"/>
      <c r="AG47" s="169"/>
      <c r="AH47" s="169"/>
      <c r="AI47" s="169"/>
      <c r="AJ47" s="165"/>
    </row>
    <row r="48" spans="1:36" s="39" customFormat="1" ht="45.75" customHeight="1" x14ac:dyDescent="0.25">
      <c r="A48" s="288"/>
      <c r="B48" s="153" t="s">
        <v>401</v>
      </c>
      <c r="C48" s="154" t="s">
        <v>402</v>
      </c>
      <c r="D48" s="155" t="s">
        <v>403</v>
      </c>
      <c r="E48" s="155" t="s">
        <v>404</v>
      </c>
      <c r="F48" s="157">
        <v>43282</v>
      </c>
      <c r="G48" s="156">
        <v>45108</v>
      </c>
      <c r="H48" s="157" t="s">
        <v>365</v>
      </c>
      <c r="I48" s="159"/>
      <c r="J48" s="158" t="s">
        <v>405</v>
      </c>
      <c r="K48" s="155" t="s">
        <v>367</v>
      </c>
      <c r="L48" s="155" t="s">
        <v>368</v>
      </c>
      <c r="M48" s="155" t="s">
        <v>406</v>
      </c>
      <c r="N48" s="169"/>
      <c r="O48" s="169"/>
      <c r="P48" s="169"/>
      <c r="Q48" s="169" t="s">
        <v>54</v>
      </c>
      <c r="R48" s="169"/>
      <c r="S48" s="169"/>
      <c r="T48" s="168" t="s">
        <v>1182</v>
      </c>
      <c r="U48" s="168" t="s">
        <v>407</v>
      </c>
      <c r="V48" s="168" t="s">
        <v>408</v>
      </c>
      <c r="W48" s="168" t="s">
        <v>409</v>
      </c>
      <c r="X48" s="168" t="s">
        <v>410</v>
      </c>
      <c r="Y48" s="202"/>
      <c r="Z48" s="168"/>
      <c r="AA48" s="168"/>
      <c r="AB48" s="168"/>
      <c r="AC48" s="168"/>
      <c r="AD48" s="168"/>
      <c r="AE48" s="168"/>
      <c r="AF48" s="168"/>
      <c r="AG48" s="169"/>
      <c r="AH48" s="169"/>
      <c r="AI48" s="169"/>
      <c r="AJ48" s="203"/>
    </row>
    <row r="49" spans="1:36" s="38" customFormat="1" ht="45.75" customHeight="1" thickBot="1" x14ac:dyDescent="0.3">
      <c r="A49" s="288"/>
      <c r="B49" s="153" t="s">
        <v>411</v>
      </c>
      <c r="C49" s="154" t="s">
        <v>1183</v>
      </c>
      <c r="D49" s="155" t="s">
        <v>412</v>
      </c>
      <c r="E49" s="155" t="s">
        <v>413</v>
      </c>
      <c r="F49" s="157">
        <v>43617</v>
      </c>
      <c r="G49" s="157">
        <v>45078</v>
      </c>
      <c r="H49" s="155" t="s">
        <v>414</v>
      </c>
      <c r="I49" s="159"/>
      <c r="J49" s="158" t="s">
        <v>415</v>
      </c>
      <c r="K49" s="158"/>
      <c r="L49" s="158"/>
      <c r="M49" s="155" t="s">
        <v>416</v>
      </c>
      <c r="N49" s="169"/>
      <c r="O49" s="169"/>
      <c r="P49" s="169"/>
      <c r="Q49" s="169" t="s">
        <v>54</v>
      </c>
      <c r="R49" s="169"/>
      <c r="S49" s="169"/>
      <c r="T49" s="168" t="s">
        <v>1184</v>
      </c>
      <c r="U49" s="168" t="s">
        <v>1185</v>
      </c>
      <c r="V49" s="162" t="s">
        <v>1186</v>
      </c>
      <c r="W49" s="168" t="s">
        <v>417</v>
      </c>
      <c r="X49" s="162" t="s">
        <v>1187</v>
      </c>
      <c r="Y49" s="202"/>
      <c r="Z49" s="168"/>
      <c r="AA49" s="168"/>
      <c r="AB49" s="168"/>
      <c r="AC49" s="168"/>
      <c r="AD49" s="168"/>
      <c r="AE49" s="168"/>
      <c r="AF49" s="168"/>
      <c r="AG49" s="169"/>
      <c r="AH49" s="169"/>
      <c r="AI49" s="169"/>
      <c r="AJ49" s="165"/>
    </row>
    <row r="50" spans="1:36" s="38" customFormat="1" ht="45.75" customHeight="1" thickBot="1" x14ac:dyDescent="0.3">
      <c r="A50" s="288"/>
      <c r="B50" s="153" t="s">
        <v>418</v>
      </c>
      <c r="C50" s="154" t="s">
        <v>419</v>
      </c>
      <c r="D50" s="155" t="s">
        <v>420</v>
      </c>
      <c r="E50" s="155" t="s">
        <v>421</v>
      </c>
      <c r="F50" s="157">
        <v>43282</v>
      </c>
      <c r="G50" s="156">
        <v>45108</v>
      </c>
      <c r="H50" s="157" t="s">
        <v>422</v>
      </c>
      <c r="I50" s="159">
        <v>150000</v>
      </c>
      <c r="J50" s="158" t="s">
        <v>423</v>
      </c>
      <c r="K50" s="158"/>
      <c r="L50" s="158"/>
      <c r="M50" s="155" t="s">
        <v>424</v>
      </c>
      <c r="N50" s="169"/>
      <c r="O50" s="169"/>
      <c r="P50" s="169"/>
      <c r="Q50" s="169" t="s">
        <v>54</v>
      </c>
      <c r="R50" s="169"/>
      <c r="S50" s="169" t="s">
        <v>5</v>
      </c>
      <c r="T50" s="168" t="s">
        <v>1188</v>
      </c>
      <c r="U50" s="204" t="s">
        <v>425</v>
      </c>
      <c r="V50" s="204" t="s">
        <v>426</v>
      </c>
      <c r="W50" s="168" t="s">
        <v>427</v>
      </c>
      <c r="X50" s="204" t="s">
        <v>428</v>
      </c>
      <c r="Y50" s="202"/>
      <c r="Z50" s="168"/>
      <c r="AA50" s="168"/>
      <c r="AB50" s="168"/>
      <c r="AC50" s="168"/>
      <c r="AD50" s="168"/>
      <c r="AE50" s="168"/>
      <c r="AF50" s="168"/>
      <c r="AG50" s="169"/>
      <c r="AH50" s="169"/>
      <c r="AI50" s="162" t="s">
        <v>429</v>
      </c>
      <c r="AJ50" s="165"/>
    </row>
    <row r="51" spans="1:36" s="38" customFormat="1" ht="45.75" customHeight="1" x14ac:dyDescent="0.25">
      <c r="A51" s="288"/>
      <c r="B51" s="153" t="s">
        <v>430</v>
      </c>
      <c r="C51" s="155" t="s">
        <v>431</v>
      </c>
      <c r="D51" s="155" t="s">
        <v>432</v>
      </c>
      <c r="E51" s="155"/>
      <c r="F51" s="157">
        <v>43282</v>
      </c>
      <c r="G51" s="156">
        <v>44013</v>
      </c>
      <c r="H51" s="155" t="s">
        <v>386</v>
      </c>
      <c r="I51" s="159"/>
      <c r="J51" s="155" t="s">
        <v>433</v>
      </c>
      <c r="K51" s="155"/>
      <c r="L51" s="155"/>
      <c r="M51" s="155"/>
      <c r="N51" s="169"/>
      <c r="O51" s="169"/>
      <c r="P51" s="169"/>
      <c r="Q51" s="169" t="s">
        <v>54</v>
      </c>
      <c r="R51" s="169"/>
      <c r="S51" s="169"/>
      <c r="T51" s="168" t="s">
        <v>1189</v>
      </c>
      <c r="U51" s="168" t="s">
        <v>434</v>
      </c>
      <c r="V51" s="168" t="s">
        <v>435</v>
      </c>
      <c r="W51" s="162" t="s">
        <v>436</v>
      </c>
      <c r="X51" s="162" t="s">
        <v>437</v>
      </c>
      <c r="Y51" s="202"/>
      <c r="Z51" s="168"/>
      <c r="AA51" s="168"/>
      <c r="AB51" s="168"/>
      <c r="AC51" s="176">
        <v>44166</v>
      </c>
      <c r="AD51" s="168"/>
      <c r="AE51" s="168"/>
      <c r="AF51" s="168"/>
      <c r="AG51" s="169"/>
      <c r="AH51" s="169"/>
      <c r="AI51" s="169"/>
      <c r="AJ51" s="165"/>
    </row>
    <row r="52" spans="1:36" s="38" customFormat="1" ht="45.75" customHeight="1" x14ac:dyDescent="0.25">
      <c r="A52" s="285" t="s">
        <v>438</v>
      </c>
      <c r="B52" s="153" t="s">
        <v>439</v>
      </c>
      <c r="C52" s="182" t="s">
        <v>440</v>
      </c>
      <c r="D52" s="195" t="s">
        <v>441</v>
      </c>
      <c r="E52" s="195" t="s">
        <v>442</v>
      </c>
      <c r="F52" s="205">
        <v>43282</v>
      </c>
      <c r="G52" s="205">
        <v>45108</v>
      </c>
      <c r="H52" s="197" t="s">
        <v>443</v>
      </c>
      <c r="I52" s="196"/>
      <c r="J52" s="197" t="s">
        <v>444</v>
      </c>
      <c r="K52" s="197" t="s">
        <v>445</v>
      </c>
      <c r="L52" s="197" t="s">
        <v>446</v>
      </c>
      <c r="M52" s="195" t="s">
        <v>447</v>
      </c>
      <c r="N52" s="169"/>
      <c r="O52" s="169"/>
      <c r="P52" s="169"/>
      <c r="Q52" s="169" t="s">
        <v>54</v>
      </c>
      <c r="R52" s="169"/>
      <c r="S52" s="169"/>
      <c r="T52" s="168" t="s">
        <v>1190</v>
      </c>
      <c r="U52" s="168" t="s">
        <v>1191</v>
      </c>
      <c r="V52" s="168"/>
      <c r="W52" s="168" t="s">
        <v>448</v>
      </c>
      <c r="X52" s="168" t="s">
        <v>449</v>
      </c>
      <c r="Y52" s="202"/>
      <c r="Z52" s="168" t="s">
        <v>450</v>
      </c>
      <c r="AA52" s="168"/>
      <c r="AB52" s="168"/>
      <c r="AC52" s="168"/>
      <c r="AD52" s="168"/>
      <c r="AE52" s="168"/>
      <c r="AF52" s="168"/>
      <c r="AG52" s="169"/>
      <c r="AH52" s="169"/>
      <c r="AI52" s="169"/>
      <c r="AJ52" s="165"/>
    </row>
    <row r="53" spans="1:36" s="38" customFormat="1" ht="45.75" customHeight="1" x14ac:dyDescent="0.25">
      <c r="A53" s="286"/>
      <c r="B53" s="153" t="s">
        <v>451</v>
      </c>
      <c r="C53" s="195" t="s">
        <v>1192</v>
      </c>
      <c r="D53" s="182" t="s">
        <v>452</v>
      </c>
      <c r="E53" s="195" t="s">
        <v>453</v>
      </c>
      <c r="F53" s="205">
        <v>43282</v>
      </c>
      <c r="G53" s="205">
        <v>43800</v>
      </c>
      <c r="H53" s="195" t="s">
        <v>454</v>
      </c>
      <c r="I53" s="196"/>
      <c r="J53" s="197" t="s">
        <v>455</v>
      </c>
      <c r="K53" s="197"/>
      <c r="L53" s="197"/>
      <c r="M53" s="195" t="s">
        <v>456</v>
      </c>
      <c r="N53" s="169"/>
      <c r="O53" s="169" t="s">
        <v>54</v>
      </c>
      <c r="P53" s="169"/>
      <c r="Q53" s="169"/>
      <c r="R53" s="169"/>
      <c r="S53" s="169" t="s">
        <v>6</v>
      </c>
      <c r="T53" s="168" t="s">
        <v>457</v>
      </c>
      <c r="U53" s="168"/>
      <c r="V53" s="168"/>
      <c r="W53" s="168" t="s">
        <v>458</v>
      </c>
      <c r="X53" s="168" t="s">
        <v>459</v>
      </c>
      <c r="Y53" s="202"/>
      <c r="Z53" s="168"/>
      <c r="AA53" s="168"/>
      <c r="AB53" s="168"/>
      <c r="AC53" s="168"/>
      <c r="AD53" s="168"/>
      <c r="AE53" s="168"/>
      <c r="AF53" s="168"/>
      <c r="AG53" s="169"/>
      <c r="AH53" s="169"/>
      <c r="AI53" s="169"/>
      <c r="AJ53" s="165"/>
    </row>
    <row r="54" spans="1:36" s="38" customFormat="1" ht="45.75" customHeight="1" x14ac:dyDescent="0.25">
      <c r="A54" s="286"/>
      <c r="B54" s="153" t="s">
        <v>460</v>
      </c>
      <c r="C54" s="195" t="s">
        <v>461</v>
      </c>
      <c r="D54" s="195" t="s">
        <v>462</v>
      </c>
      <c r="E54" s="195"/>
      <c r="F54" s="205">
        <v>43282</v>
      </c>
      <c r="G54" s="205">
        <v>43344</v>
      </c>
      <c r="H54" s="195" t="s">
        <v>454</v>
      </c>
      <c r="I54" s="196"/>
      <c r="J54" s="195" t="s">
        <v>118</v>
      </c>
      <c r="K54" s="197"/>
      <c r="L54" s="197"/>
      <c r="M54" s="195" t="s">
        <v>463</v>
      </c>
      <c r="N54" s="169"/>
      <c r="O54" s="169" t="s">
        <v>54</v>
      </c>
      <c r="P54" s="169"/>
      <c r="Q54" s="169"/>
      <c r="R54" s="169"/>
      <c r="S54" s="169"/>
      <c r="T54" s="168" t="s">
        <v>464</v>
      </c>
      <c r="U54" s="168"/>
      <c r="V54" s="168"/>
      <c r="W54" s="168" t="s">
        <v>380</v>
      </c>
      <c r="X54" s="168"/>
      <c r="Y54" s="202"/>
      <c r="Z54" s="168"/>
      <c r="AA54" s="168"/>
      <c r="AB54" s="168"/>
      <c r="AC54" s="168"/>
      <c r="AD54" s="162" t="s">
        <v>326</v>
      </c>
      <c r="AE54" s="168"/>
      <c r="AF54" s="168"/>
      <c r="AG54" s="169"/>
      <c r="AH54" s="169"/>
      <c r="AI54" s="169"/>
      <c r="AJ54" s="165"/>
    </row>
    <row r="55" spans="1:36" s="38" customFormat="1" ht="45.75" customHeight="1" x14ac:dyDescent="0.25">
      <c r="A55" s="286"/>
      <c r="B55" s="153" t="s">
        <v>465</v>
      </c>
      <c r="C55" s="206" t="s">
        <v>466</v>
      </c>
      <c r="D55" s="195" t="s">
        <v>467</v>
      </c>
      <c r="E55" s="195"/>
      <c r="F55" s="205">
        <v>43282</v>
      </c>
      <c r="G55" s="205">
        <v>45108</v>
      </c>
      <c r="H55" s="195" t="s">
        <v>321</v>
      </c>
      <c r="I55" s="196"/>
      <c r="J55" s="197" t="s">
        <v>468</v>
      </c>
      <c r="K55" s="182"/>
      <c r="L55" s="197"/>
      <c r="M55" s="195" t="s">
        <v>469</v>
      </c>
      <c r="N55" s="169"/>
      <c r="O55" s="169"/>
      <c r="P55" s="169"/>
      <c r="Q55" s="169" t="s">
        <v>54</v>
      </c>
      <c r="R55" s="169"/>
      <c r="S55" s="169"/>
      <c r="T55" s="162" t="s">
        <v>1193</v>
      </c>
      <c r="U55" s="169"/>
      <c r="V55" s="169"/>
      <c r="W55" s="168" t="s">
        <v>380</v>
      </c>
      <c r="X55" s="168" t="s">
        <v>470</v>
      </c>
      <c r="Y55" s="207"/>
      <c r="Z55" s="162" t="s">
        <v>471</v>
      </c>
      <c r="AA55" s="169"/>
      <c r="AB55" s="169"/>
      <c r="AC55" s="169"/>
      <c r="AD55" s="162" t="s">
        <v>326</v>
      </c>
      <c r="AE55" s="169"/>
      <c r="AF55" s="169"/>
      <c r="AG55" s="169"/>
      <c r="AH55" s="169"/>
      <c r="AI55" s="169"/>
      <c r="AJ55" s="165"/>
    </row>
    <row r="56" spans="1:36" s="38" customFormat="1" ht="45.75" customHeight="1" x14ac:dyDescent="0.25">
      <c r="A56" s="286"/>
      <c r="B56" s="153" t="s">
        <v>472</v>
      </c>
      <c r="C56" s="172" t="s">
        <v>473</v>
      </c>
      <c r="D56" s="195" t="s">
        <v>474</v>
      </c>
      <c r="E56" s="195" t="s">
        <v>475</v>
      </c>
      <c r="F56" s="205">
        <v>43282</v>
      </c>
      <c r="G56" s="205">
        <v>45108</v>
      </c>
      <c r="H56" s="195" t="s">
        <v>476</v>
      </c>
      <c r="I56" s="196">
        <v>50000</v>
      </c>
      <c r="J56" s="197" t="s">
        <v>477</v>
      </c>
      <c r="K56" s="197" t="s">
        <v>478</v>
      </c>
      <c r="L56" s="197" t="s">
        <v>479</v>
      </c>
      <c r="M56" s="195" t="s">
        <v>480</v>
      </c>
      <c r="N56" s="169"/>
      <c r="O56" s="169"/>
      <c r="P56" s="169"/>
      <c r="Q56" s="169" t="s">
        <v>54</v>
      </c>
      <c r="R56" s="169"/>
      <c r="S56" s="169"/>
      <c r="T56" s="162" t="s">
        <v>1194</v>
      </c>
      <c r="U56" s="162" t="s">
        <v>1195</v>
      </c>
      <c r="V56" s="208" t="s">
        <v>481</v>
      </c>
      <c r="W56" s="162" t="s">
        <v>482</v>
      </c>
      <c r="X56" s="168" t="s">
        <v>483</v>
      </c>
      <c r="Y56" s="169"/>
      <c r="Z56" s="169"/>
      <c r="AA56" s="169"/>
      <c r="AB56" s="169"/>
      <c r="AC56" s="169"/>
      <c r="AD56" s="169"/>
      <c r="AE56" s="169"/>
      <c r="AF56" s="162" t="s">
        <v>484</v>
      </c>
      <c r="AG56" s="169"/>
      <c r="AH56" s="169"/>
      <c r="AI56" s="169"/>
      <c r="AJ56" s="165"/>
    </row>
    <row r="57" spans="1:36" s="38" customFormat="1" ht="45.75" customHeight="1" x14ac:dyDescent="0.25">
      <c r="A57" s="286"/>
      <c r="B57" s="153" t="s">
        <v>485</v>
      </c>
      <c r="C57" s="172" t="s">
        <v>486</v>
      </c>
      <c r="D57" s="195" t="s">
        <v>487</v>
      </c>
      <c r="E57" s="195"/>
      <c r="F57" s="205">
        <v>43282</v>
      </c>
      <c r="G57" s="205">
        <v>45108</v>
      </c>
      <c r="H57" s="197" t="s">
        <v>365</v>
      </c>
      <c r="I57" s="196"/>
      <c r="J57" s="197" t="s">
        <v>488</v>
      </c>
      <c r="K57" s="197"/>
      <c r="L57" s="197"/>
      <c r="M57" s="195"/>
      <c r="N57" s="169"/>
      <c r="O57" s="169"/>
      <c r="P57" s="169"/>
      <c r="Q57" s="169" t="s">
        <v>54</v>
      </c>
      <c r="R57" s="169"/>
      <c r="S57" s="169"/>
      <c r="T57" s="162" t="s">
        <v>1196</v>
      </c>
      <c r="U57" s="162" t="s">
        <v>489</v>
      </c>
      <c r="V57" s="162" t="s">
        <v>490</v>
      </c>
      <c r="W57" s="162" t="s">
        <v>491</v>
      </c>
      <c r="X57" s="162" t="s">
        <v>492</v>
      </c>
      <c r="Y57" s="169"/>
      <c r="Z57" s="169"/>
      <c r="AA57" s="169"/>
      <c r="AB57" s="169"/>
      <c r="AC57" s="169"/>
      <c r="AD57" s="169"/>
      <c r="AE57" s="169"/>
      <c r="AF57" s="169"/>
      <c r="AG57" s="169"/>
      <c r="AH57" s="169"/>
      <c r="AI57" s="169"/>
      <c r="AJ57" s="165"/>
    </row>
    <row r="58" spans="1:36" s="38" customFormat="1" ht="45.75" customHeight="1" x14ac:dyDescent="0.25">
      <c r="A58" s="286"/>
      <c r="B58" s="153" t="s">
        <v>493</v>
      </c>
      <c r="C58" s="172" t="s">
        <v>494</v>
      </c>
      <c r="D58" s="195" t="s">
        <v>495</v>
      </c>
      <c r="E58" s="195" t="s">
        <v>496</v>
      </c>
      <c r="F58" s="205">
        <v>43282</v>
      </c>
      <c r="G58" s="205">
        <v>45108</v>
      </c>
      <c r="H58" s="197" t="s">
        <v>497</v>
      </c>
      <c r="I58" s="196"/>
      <c r="J58" s="197" t="s">
        <v>498</v>
      </c>
      <c r="K58" s="197" t="s">
        <v>499</v>
      </c>
      <c r="L58" s="197" t="s">
        <v>500</v>
      </c>
      <c r="M58" s="195" t="s">
        <v>501</v>
      </c>
      <c r="N58" s="169"/>
      <c r="O58" s="169"/>
      <c r="P58" s="169"/>
      <c r="Q58" s="169" t="s">
        <v>54</v>
      </c>
      <c r="R58" s="169"/>
      <c r="S58" s="169"/>
      <c r="T58" s="162" t="s">
        <v>1197</v>
      </c>
      <c r="U58" s="162" t="s">
        <v>502</v>
      </c>
      <c r="V58" s="162" t="s">
        <v>503</v>
      </c>
      <c r="W58" s="162" t="s">
        <v>504</v>
      </c>
      <c r="X58" s="162" t="s">
        <v>505</v>
      </c>
      <c r="Y58" s="169"/>
      <c r="Z58" s="169"/>
      <c r="AA58" s="169"/>
      <c r="AB58" s="169"/>
      <c r="AC58" s="169"/>
      <c r="AD58" s="169"/>
      <c r="AE58" s="169"/>
      <c r="AF58" s="169"/>
      <c r="AG58" s="169"/>
      <c r="AH58" s="169"/>
      <c r="AI58" s="169"/>
      <c r="AJ58" s="165"/>
    </row>
    <row r="59" spans="1:36" s="38" customFormat="1" ht="45.75" customHeight="1" x14ac:dyDescent="0.25">
      <c r="A59" s="287"/>
      <c r="B59" s="153" t="s">
        <v>506</v>
      </c>
      <c r="C59" s="172" t="s">
        <v>507</v>
      </c>
      <c r="D59" s="195" t="s">
        <v>508</v>
      </c>
      <c r="E59" s="195" t="s">
        <v>509</v>
      </c>
      <c r="F59" s="205">
        <v>43282</v>
      </c>
      <c r="G59" s="205">
        <v>45108</v>
      </c>
      <c r="H59" s="195" t="s">
        <v>99</v>
      </c>
      <c r="I59" s="196"/>
      <c r="J59" s="197" t="s">
        <v>510</v>
      </c>
      <c r="K59" s="197" t="s">
        <v>511</v>
      </c>
      <c r="L59" s="197" t="s">
        <v>512</v>
      </c>
      <c r="M59" s="195"/>
      <c r="N59" s="169"/>
      <c r="O59" s="169"/>
      <c r="P59" s="169"/>
      <c r="Q59" s="169" t="s">
        <v>54</v>
      </c>
      <c r="R59" s="169"/>
      <c r="S59" s="169"/>
      <c r="T59" s="162" t="s">
        <v>1198</v>
      </c>
      <c r="U59" s="162" t="s">
        <v>513</v>
      </c>
      <c r="V59" s="162" t="s">
        <v>514</v>
      </c>
      <c r="W59" s="162" t="s">
        <v>515</v>
      </c>
      <c r="X59" s="162" t="s">
        <v>1199</v>
      </c>
      <c r="Y59" s="169"/>
      <c r="Z59" s="169"/>
      <c r="AA59" s="169"/>
      <c r="AB59" s="169"/>
      <c r="AC59" s="169"/>
      <c r="AD59" s="169"/>
      <c r="AE59" s="169"/>
      <c r="AF59" s="169"/>
      <c r="AG59" s="169"/>
      <c r="AH59" s="169"/>
      <c r="AI59" s="169"/>
      <c r="AJ59" s="165"/>
    </row>
    <row r="60" spans="1:36" s="38" customFormat="1" ht="45.75" customHeight="1" x14ac:dyDescent="0.25">
      <c r="A60" s="189"/>
      <c r="B60" s="152"/>
      <c r="C60" s="152"/>
      <c r="D60" s="152"/>
      <c r="E60" s="152"/>
      <c r="F60" s="152"/>
      <c r="G60" s="152"/>
      <c r="H60" s="152"/>
      <c r="I60" s="152"/>
      <c r="J60" s="152"/>
      <c r="K60" s="152"/>
      <c r="L60" s="152"/>
      <c r="M60" s="152"/>
      <c r="S60" s="152"/>
      <c r="W60" s="209"/>
      <c r="AJ60" s="165"/>
    </row>
    <row r="61" spans="1:36" ht="7.5" customHeight="1" x14ac:dyDescent="0.25">
      <c r="B61" s="99"/>
      <c r="C61" s="99"/>
      <c r="D61" s="99"/>
      <c r="E61" s="99"/>
      <c r="F61" s="99"/>
      <c r="G61" s="99"/>
      <c r="H61" s="99"/>
      <c r="I61" s="99"/>
      <c r="J61" s="99"/>
      <c r="K61" s="99"/>
      <c r="L61" s="99"/>
      <c r="M61" s="99"/>
      <c r="N61" s="91"/>
      <c r="O61" s="91"/>
      <c r="P61" s="91"/>
      <c r="Q61" s="91"/>
      <c r="R61" s="91"/>
      <c r="S61" s="99"/>
      <c r="AJ61" s="90"/>
    </row>
    <row r="62" spans="1:36" ht="4.5" customHeight="1" x14ac:dyDescent="0.25">
      <c r="B62" s="99"/>
      <c r="C62" s="99"/>
      <c r="D62" s="99"/>
      <c r="E62" s="99"/>
      <c r="F62" s="99"/>
      <c r="G62" s="99"/>
      <c r="H62" s="99"/>
      <c r="I62" s="99"/>
      <c r="J62" s="99"/>
      <c r="K62" s="99"/>
      <c r="L62" s="99"/>
      <c r="M62" s="99"/>
      <c r="N62" s="91"/>
      <c r="O62" s="91"/>
      <c r="P62" s="91"/>
      <c r="Q62" s="91"/>
      <c r="R62" s="91"/>
      <c r="S62" s="99"/>
      <c r="AJ62" s="90"/>
    </row>
    <row r="63" spans="1:36" ht="5.25" customHeight="1" x14ac:dyDescent="0.25">
      <c r="B63" s="99"/>
      <c r="C63" s="99"/>
      <c r="D63" s="99"/>
      <c r="E63" s="99"/>
      <c r="F63" s="99"/>
      <c r="G63" s="99"/>
      <c r="H63" s="99"/>
      <c r="I63" s="99"/>
      <c r="J63" s="99"/>
      <c r="K63" s="99"/>
      <c r="L63" s="99"/>
      <c r="M63" s="99"/>
      <c r="N63" s="91"/>
      <c r="O63" s="91"/>
      <c r="P63" s="91"/>
      <c r="Q63" s="91"/>
      <c r="R63" s="91"/>
      <c r="S63" s="99"/>
      <c r="AJ63" s="90"/>
    </row>
    <row r="64" spans="1:36" ht="3" customHeight="1" x14ac:dyDescent="0.25">
      <c r="B64" s="99"/>
      <c r="C64" s="99"/>
      <c r="D64" s="99"/>
      <c r="E64" s="99"/>
      <c r="F64" s="99"/>
      <c r="G64" s="99"/>
      <c r="H64" s="99"/>
      <c r="I64" s="99"/>
      <c r="J64" s="99"/>
      <c r="K64" s="99"/>
      <c r="L64" s="99"/>
      <c r="M64" s="99"/>
      <c r="N64" s="91"/>
      <c r="O64" s="91"/>
      <c r="P64" s="91"/>
      <c r="Q64" s="91"/>
      <c r="R64" s="91"/>
      <c r="S64" s="99"/>
      <c r="AJ64" s="90"/>
    </row>
    <row r="65" spans="1:36" ht="9" customHeight="1" x14ac:dyDescent="0.25">
      <c r="B65" s="99"/>
      <c r="AJ65" s="90"/>
    </row>
    <row r="66" spans="1:36" ht="24.75" hidden="1" customHeight="1" x14ac:dyDescent="0.25">
      <c r="B66" s="99"/>
      <c r="AJ66" s="90"/>
    </row>
    <row r="67" spans="1:36" ht="9" customHeight="1" x14ac:dyDescent="0.25">
      <c r="B67" s="99"/>
      <c r="AJ67" s="90"/>
    </row>
    <row r="68" spans="1:36" ht="9.75" customHeight="1" x14ac:dyDescent="0.25">
      <c r="B68" s="99"/>
      <c r="AJ68" s="90"/>
    </row>
    <row r="69" spans="1:36" ht="1.5" customHeight="1" thickBot="1" x14ac:dyDescent="0.3">
      <c r="L69" s="100"/>
      <c r="AJ69" s="90"/>
    </row>
    <row r="70" spans="1:36" ht="26.25" customHeight="1" thickBot="1" x14ac:dyDescent="0.3">
      <c r="A70" s="116" t="s">
        <v>516</v>
      </c>
      <c r="B70" s="101"/>
      <c r="C70" s="102"/>
      <c r="D70" s="102"/>
      <c r="E70" s="102"/>
      <c r="F70" s="102"/>
      <c r="G70" s="102"/>
      <c r="H70" s="102"/>
      <c r="I70" s="102"/>
      <c r="J70" s="102"/>
      <c r="K70" s="102"/>
      <c r="L70" s="103"/>
      <c r="M70" s="104"/>
      <c r="AJ70" s="90"/>
    </row>
    <row r="71" spans="1:36" ht="26.25" customHeight="1" thickBot="1" x14ac:dyDescent="0.3">
      <c r="A71" s="117"/>
      <c r="B71" s="105"/>
      <c r="C71" s="105"/>
      <c r="D71" s="106"/>
      <c r="E71" s="106"/>
      <c r="F71" s="106"/>
      <c r="G71" s="106"/>
      <c r="H71" s="106"/>
      <c r="I71" s="106"/>
      <c r="J71" s="106"/>
      <c r="K71" s="106"/>
      <c r="L71" s="106"/>
      <c r="M71" s="106"/>
      <c r="N71" s="106"/>
      <c r="AJ71" s="90"/>
    </row>
    <row r="72" spans="1:36" ht="43.5" customHeight="1" thickBot="1" x14ac:dyDescent="0.3">
      <c r="A72" s="118" t="s">
        <v>517</v>
      </c>
      <c r="B72" s="107"/>
      <c r="C72" s="108"/>
      <c r="AJ72" s="90"/>
    </row>
    <row r="73" spans="1:36" x14ac:dyDescent="0.25">
      <c r="AJ73" s="90"/>
    </row>
    <row r="74" spans="1:36" x14ac:dyDescent="0.25">
      <c r="A74" s="246" t="s">
        <v>518</v>
      </c>
      <c r="B74" s="248" t="s">
        <v>11</v>
      </c>
      <c r="C74" s="248" t="s">
        <v>12</v>
      </c>
      <c r="D74" s="248" t="s">
        <v>13</v>
      </c>
      <c r="E74" s="249" t="s">
        <v>14</v>
      </c>
      <c r="F74" s="248" t="s">
        <v>15</v>
      </c>
      <c r="G74" s="248"/>
      <c r="H74" s="248" t="s">
        <v>16</v>
      </c>
      <c r="I74" s="248" t="s">
        <v>17</v>
      </c>
      <c r="J74" s="250" t="s">
        <v>18</v>
      </c>
      <c r="K74" s="250" t="s">
        <v>19</v>
      </c>
      <c r="L74" s="250"/>
      <c r="M74" s="250" t="s">
        <v>20</v>
      </c>
      <c r="N74" s="109"/>
      <c r="AJ74" s="90"/>
    </row>
    <row r="75" spans="1:36" ht="57" x14ac:dyDescent="0.25">
      <c r="A75" s="247"/>
      <c r="B75" s="248"/>
      <c r="C75" s="248"/>
      <c r="D75" s="248"/>
      <c r="E75" s="249"/>
      <c r="F75" s="127" t="s">
        <v>43</v>
      </c>
      <c r="G75" s="127" t="s">
        <v>44</v>
      </c>
      <c r="H75" s="248"/>
      <c r="I75" s="248"/>
      <c r="J75" s="250"/>
      <c r="K75" s="120" t="s">
        <v>45</v>
      </c>
      <c r="L75" s="120" t="s">
        <v>46</v>
      </c>
      <c r="M75" s="250"/>
      <c r="N75" s="91"/>
      <c r="AJ75" s="90"/>
    </row>
    <row r="76" spans="1:36" ht="134.25" customHeight="1" x14ac:dyDescent="0.25">
      <c r="A76" s="95"/>
      <c r="B76" s="121"/>
      <c r="C76" s="98"/>
      <c r="D76" s="110"/>
      <c r="E76" s="121"/>
      <c r="F76" s="122"/>
      <c r="G76" s="111"/>
      <c r="H76" s="110"/>
      <c r="I76" s="123"/>
      <c r="J76" s="112"/>
      <c r="K76" s="113"/>
      <c r="L76" s="113"/>
      <c r="M76" s="113"/>
      <c r="N76" s="91"/>
      <c r="AJ76" s="90"/>
    </row>
    <row r="77" spans="1:36" x14ac:dyDescent="0.25">
      <c r="A77" s="95"/>
      <c r="B77" s="121"/>
      <c r="C77" s="98"/>
      <c r="D77" s="110"/>
      <c r="E77" s="121"/>
      <c r="F77" s="122"/>
      <c r="G77" s="111"/>
      <c r="H77" s="110"/>
      <c r="I77" s="123"/>
      <c r="J77" s="112"/>
      <c r="K77" s="123"/>
      <c r="L77" s="123"/>
      <c r="M77" s="123"/>
      <c r="N77" s="91"/>
      <c r="AJ77" s="90"/>
    </row>
    <row r="78" spans="1:36" x14ac:dyDescent="0.25">
      <c r="A78" s="96"/>
      <c r="B78" s="121"/>
      <c r="C78" s="123"/>
      <c r="D78" s="123"/>
      <c r="E78" s="123"/>
      <c r="F78" s="123"/>
      <c r="G78" s="123"/>
      <c r="H78" s="123"/>
      <c r="I78" s="123"/>
      <c r="J78" s="123"/>
      <c r="K78" s="123"/>
      <c r="L78" s="123"/>
      <c r="M78" s="123"/>
      <c r="N78" s="91"/>
      <c r="AJ78" s="90"/>
    </row>
    <row r="79" spans="1:36" x14ac:dyDescent="0.25">
      <c r="A79" s="96"/>
      <c r="B79" s="121"/>
      <c r="C79" s="123"/>
      <c r="D79" s="123"/>
      <c r="E79" s="123"/>
      <c r="F79" s="123"/>
      <c r="G79" s="123"/>
      <c r="H79" s="123"/>
      <c r="I79" s="123"/>
      <c r="J79" s="123"/>
      <c r="K79" s="123"/>
      <c r="L79" s="123"/>
      <c r="M79" s="123"/>
      <c r="N79" s="91"/>
      <c r="AJ79" s="90"/>
    </row>
    <row r="80" spans="1:36" x14ac:dyDescent="0.25">
      <c r="A80" s="96"/>
      <c r="B80" s="121"/>
      <c r="C80" s="123"/>
      <c r="D80" s="123"/>
      <c r="E80" s="123"/>
      <c r="F80" s="123"/>
      <c r="G80" s="123"/>
      <c r="H80" s="123"/>
      <c r="I80" s="123"/>
      <c r="J80" s="123"/>
      <c r="K80" s="123"/>
      <c r="L80" s="123"/>
      <c r="M80" s="123"/>
      <c r="N80" s="91"/>
      <c r="AJ80" s="90"/>
    </row>
    <row r="81" spans="1:36" x14ac:dyDescent="0.25">
      <c r="A81" s="96"/>
      <c r="B81" s="121"/>
      <c r="C81" s="123"/>
      <c r="D81" s="123"/>
      <c r="E81" s="123"/>
      <c r="F81" s="123"/>
      <c r="G81" s="123"/>
      <c r="H81" s="123"/>
      <c r="I81" s="123"/>
      <c r="J81" s="123"/>
      <c r="K81" s="123"/>
      <c r="L81" s="123"/>
      <c r="M81" s="123"/>
      <c r="N81" s="91"/>
      <c r="AJ81" s="90"/>
    </row>
    <row r="82" spans="1:36" x14ac:dyDescent="0.25">
      <c r="A82" s="96"/>
      <c r="B82" s="121"/>
      <c r="C82" s="123"/>
      <c r="D82" s="123"/>
      <c r="E82" s="123"/>
      <c r="F82" s="123"/>
      <c r="G82" s="123"/>
      <c r="H82" s="123"/>
      <c r="I82" s="123"/>
      <c r="J82" s="123"/>
      <c r="K82" s="123"/>
      <c r="L82" s="123"/>
      <c r="M82" s="123"/>
      <c r="N82" s="91"/>
      <c r="AJ82" s="90"/>
    </row>
    <row r="83" spans="1:36" x14ac:dyDescent="0.25">
      <c r="A83" s="96"/>
      <c r="B83" s="121"/>
      <c r="C83" s="123"/>
      <c r="D83" s="123"/>
      <c r="E83" s="123"/>
      <c r="F83" s="123"/>
      <c r="G83" s="123"/>
      <c r="H83" s="123"/>
      <c r="I83" s="123"/>
      <c r="J83" s="123"/>
      <c r="K83" s="123"/>
      <c r="L83" s="123"/>
      <c r="M83" s="123"/>
      <c r="N83" s="91"/>
      <c r="AJ83" s="90"/>
    </row>
    <row r="84" spans="1:36" x14ac:dyDescent="0.25">
      <c r="A84" s="96"/>
      <c r="B84" s="121"/>
      <c r="C84" s="123"/>
      <c r="D84" s="123"/>
      <c r="E84" s="123"/>
      <c r="F84" s="123"/>
      <c r="G84" s="123"/>
      <c r="H84" s="123"/>
      <c r="I84" s="123"/>
      <c r="J84" s="123"/>
      <c r="K84" s="123"/>
      <c r="L84" s="123"/>
      <c r="M84" s="123"/>
      <c r="N84" s="91"/>
      <c r="AJ84" s="90"/>
    </row>
    <row r="85" spans="1:36" x14ac:dyDescent="0.25">
      <c r="AJ85" s="90"/>
    </row>
    <row r="86" spans="1:36" x14ac:dyDescent="0.25">
      <c r="A86" s="246" t="s">
        <v>518</v>
      </c>
      <c r="B86" s="248" t="s">
        <v>11</v>
      </c>
      <c r="C86" s="248" t="s">
        <v>12</v>
      </c>
      <c r="D86" s="248" t="s">
        <v>13</v>
      </c>
      <c r="E86" s="249" t="s">
        <v>14</v>
      </c>
      <c r="F86" s="248" t="s">
        <v>15</v>
      </c>
      <c r="G86" s="248"/>
      <c r="H86" s="248" t="s">
        <v>16</v>
      </c>
      <c r="I86" s="248" t="s">
        <v>17</v>
      </c>
      <c r="J86" s="248" t="s">
        <v>18</v>
      </c>
      <c r="K86" s="250" t="s">
        <v>19</v>
      </c>
      <c r="L86" s="250"/>
      <c r="M86" s="248" t="s">
        <v>20</v>
      </c>
      <c r="N86" s="109"/>
      <c r="AJ86" s="90"/>
    </row>
    <row r="87" spans="1:36" ht="15" customHeight="1" x14ac:dyDescent="0.25">
      <c r="A87" s="247"/>
      <c r="B87" s="248"/>
      <c r="C87" s="248"/>
      <c r="D87" s="248"/>
      <c r="E87" s="249"/>
      <c r="F87" s="127" t="s">
        <v>43</v>
      </c>
      <c r="G87" s="127" t="s">
        <v>44</v>
      </c>
      <c r="H87" s="248"/>
      <c r="I87" s="248"/>
      <c r="J87" s="248"/>
      <c r="K87" s="120" t="s">
        <v>45</v>
      </c>
      <c r="L87" s="120" t="s">
        <v>46</v>
      </c>
      <c r="M87" s="248"/>
      <c r="N87" s="91"/>
      <c r="AJ87" s="90"/>
    </row>
    <row r="88" spans="1:36" x14ac:dyDescent="0.25">
      <c r="A88" s="96" t="s">
        <v>519</v>
      </c>
      <c r="B88" s="121"/>
      <c r="C88" s="123" t="s">
        <v>520</v>
      </c>
      <c r="D88" s="123"/>
      <c r="E88" s="123"/>
      <c r="F88" s="123"/>
      <c r="G88" s="123"/>
      <c r="H88" s="123"/>
      <c r="I88" s="123"/>
      <c r="J88" s="113"/>
      <c r="K88" s="113"/>
      <c r="L88" s="113"/>
      <c r="M88" s="113"/>
      <c r="N88" s="91"/>
      <c r="AJ88" s="90"/>
    </row>
    <row r="89" spans="1:36" x14ac:dyDescent="0.25">
      <c r="A89" s="96"/>
      <c r="B89" s="121"/>
      <c r="C89" s="123"/>
      <c r="D89" s="123"/>
      <c r="E89" s="123"/>
      <c r="F89" s="123"/>
      <c r="G89" s="123"/>
      <c r="H89" s="123"/>
      <c r="I89" s="123"/>
      <c r="J89" s="123"/>
      <c r="K89" s="123"/>
      <c r="L89" s="123"/>
      <c r="M89" s="123"/>
      <c r="N89" s="91"/>
      <c r="AJ89" s="90"/>
    </row>
    <row r="90" spans="1:36" x14ac:dyDescent="0.25">
      <c r="A90" s="96"/>
      <c r="B90" s="121"/>
      <c r="C90" s="123"/>
      <c r="D90" s="123"/>
      <c r="E90" s="123"/>
      <c r="F90" s="123"/>
      <c r="G90" s="123"/>
      <c r="H90" s="123"/>
      <c r="I90" s="123"/>
      <c r="J90" s="123"/>
      <c r="K90" s="123"/>
      <c r="L90" s="123"/>
      <c r="M90" s="123"/>
      <c r="N90" s="91"/>
      <c r="AJ90" s="90"/>
    </row>
    <row r="91" spans="1:36" x14ac:dyDescent="0.25">
      <c r="A91" s="96"/>
      <c r="B91" s="121"/>
      <c r="C91" s="123"/>
      <c r="D91" s="123"/>
      <c r="E91" s="123"/>
      <c r="F91" s="123"/>
      <c r="G91" s="123"/>
      <c r="H91" s="123"/>
      <c r="I91" s="123"/>
      <c r="J91" s="123"/>
      <c r="K91" s="123"/>
      <c r="L91" s="123"/>
      <c r="M91" s="123"/>
      <c r="N91" s="91"/>
      <c r="AJ91" s="90"/>
    </row>
    <row r="92" spans="1:36" x14ac:dyDescent="0.25">
      <c r="A92" s="96"/>
      <c r="B92" s="121"/>
      <c r="C92" s="123"/>
      <c r="D92" s="123"/>
      <c r="E92" s="123"/>
      <c r="F92" s="123"/>
      <c r="G92" s="123"/>
      <c r="H92" s="123"/>
      <c r="I92" s="123"/>
      <c r="J92" s="123"/>
      <c r="K92" s="123"/>
      <c r="L92" s="123"/>
      <c r="M92" s="123"/>
      <c r="N92" s="91"/>
      <c r="AJ92" s="90"/>
    </row>
    <row r="93" spans="1:36" x14ac:dyDescent="0.25">
      <c r="A93" s="96"/>
      <c r="B93" s="121"/>
      <c r="C93" s="123"/>
      <c r="D93" s="123"/>
      <c r="E93" s="123"/>
      <c r="F93" s="123"/>
      <c r="G93" s="123"/>
      <c r="H93" s="123"/>
      <c r="I93" s="123"/>
      <c r="J93" s="123"/>
      <c r="K93" s="123"/>
      <c r="L93" s="123"/>
      <c r="M93" s="123"/>
      <c r="N93" s="91"/>
      <c r="AJ93" s="90"/>
    </row>
    <row r="94" spans="1:36" x14ac:dyDescent="0.25">
      <c r="A94" s="96"/>
      <c r="B94" s="121"/>
      <c r="C94" s="123"/>
      <c r="D94" s="123"/>
      <c r="E94" s="123"/>
      <c r="F94" s="123"/>
      <c r="G94" s="123"/>
      <c r="H94" s="123"/>
      <c r="I94" s="123"/>
      <c r="J94" s="123"/>
      <c r="K94" s="123"/>
      <c r="L94" s="123"/>
      <c r="M94" s="123"/>
      <c r="N94" s="91"/>
      <c r="AJ94" s="90"/>
    </row>
    <row r="95" spans="1:36" x14ac:dyDescent="0.25">
      <c r="A95" s="96"/>
      <c r="B95" s="121"/>
      <c r="C95" s="123"/>
      <c r="D95" s="123"/>
      <c r="E95" s="123"/>
      <c r="F95" s="123"/>
      <c r="G95" s="123"/>
      <c r="H95" s="123"/>
      <c r="I95" s="123"/>
      <c r="J95" s="123"/>
      <c r="K95" s="123"/>
      <c r="L95" s="123"/>
      <c r="M95" s="123"/>
      <c r="N95" s="91"/>
      <c r="AJ95" s="90"/>
    </row>
    <row r="96" spans="1:36" x14ac:dyDescent="0.25">
      <c r="A96" s="96"/>
      <c r="B96" s="121"/>
      <c r="C96" s="123"/>
      <c r="D96" s="123"/>
      <c r="E96" s="123"/>
      <c r="F96" s="123"/>
      <c r="G96" s="123"/>
      <c r="H96" s="123"/>
      <c r="I96" s="123"/>
      <c r="J96" s="123"/>
      <c r="K96" s="123"/>
      <c r="L96" s="123"/>
      <c r="M96" s="123"/>
      <c r="N96" s="91"/>
      <c r="AJ96" s="90"/>
    </row>
    <row r="97" spans="1:36" x14ac:dyDescent="0.25">
      <c r="AJ97" s="90"/>
    </row>
    <row r="98" spans="1:36" x14ac:dyDescent="0.25">
      <c r="A98" s="246" t="s">
        <v>518</v>
      </c>
      <c r="B98" s="248" t="s">
        <v>11</v>
      </c>
      <c r="C98" s="248" t="s">
        <v>12</v>
      </c>
      <c r="D98" s="248" t="s">
        <v>13</v>
      </c>
      <c r="E98" s="249" t="s">
        <v>14</v>
      </c>
      <c r="F98" s="248" t="s">
        <v>15</v>
      </c>
      <c r="G98" s="248"/>
      <c r="H98" s="248" t="s">
        <v>16</v>
      </c>
      <c r="I98" s="248" t="s">
        <v>17</v>
      </c>
      <c r="J98" s="248" t="s">
        <v>18</v>
      </c>
      <c r="K98" s="250" t="s">
        <v>19</v>
      </c>
      <c r="L98" s="250"/>
      <c r="M98" s="248" t="s">
        <v>20</v>
      </c>
      <c r="N98" s="109"/>
      <c r="AJ98" s="90"/>
    </row>
    <row r="99" spans="1:36" ht="15" customHeight="1" x14ac:dyDescent="0.25">
      <c r="A99" s="247"/>
      <c r="B99" s="248"/>
      <c r="C99" s="248"/>
      <c r="D99" s="248"/>
      <c r="E99" s="249"/>
      <c r="F99" s="127" t="s">
        <v>43</v>
      </c>
      <c r="G99" s="127" t="s">
        <v>44</v>
      </c>
      <c r="H99" s="248"/>
      <c r="I99" s="248"/>
      <c r="J99" s="248"/>
      <c r="K99" s="120" t="s">
        <v>45</v>
      </c>
      <c r="L99" s="120" t="s">
        <v>46</v>
      </c>
      <c r="M99" s="248"/>
      <c r="N99" s="91"/>
      <c r="AJ99" s="90"/>
    </row>
    <row r="100" spans="1:36" x14ac:dyDescent="0.25">
      <c r="A100" s="96"/>
      <c r="B100" s="121"/>
      <c r="C100" s="123" t="s">
        <v>520</v>
      </c>
      <c r="D100" s="123"/>
      <c r="E100" s="123"/>
      <c r="F100" s="123"/>
      <c r="G100" s="123"/>
      <c r="H100" s="123"/>
      <c r="I100" s="123"/>
      <c r="J100" s="113"/>
      <c r="K100" s="113"/>
      <c r="L100" s="113"/>
      <c r="M100" s="113"/>
      <c r="N100" s="91"/>
      <c r="AJ100" s="90"/>
    </row>
    <row r="101" spans="1:36" x14ac:dyDescent="0.25">
      <c r="A101" s="96"/>
      <c r="B101" s="121"/>
      <c r="C101" s="123"/>
      <c r="D101" s="123"/>
      <c r="E101" s="123"/>
      <c r="F101" s="123"/>
      <c r="G101" s="123"/>
      <c r="H101" s="123"/>
      <c r="I101" s="123"/>
      <c r="J101" s="123"/>
      <c r="K101" s="123"/>
      <c r="L101" s="123"/>
      <c r="M101" s="123"/>
      <c r="N101" s="91"/>
      <c r="AJ101" s="90"/>
    </row>
    <row r="102" spans="1:36" x14ac:dyDescent="0.25">
      <c r="A102" s="96"/>
      <c r="B102" s="121"/>
      <c r="C102" s="123"/>
      <c r="D102" s="123"/>
      <c r="E102" s="123"/>
      <c r="F102" s="123"/>
      <c r="G102" s="123"/>
      <c r="H102" s="123"/>
      <c r="I102" s="123"/>
      <c r="J102" s="123"/>
      <c r="K102" s="123"/>
      <c r="L102" s="123"/>
      <c r="M102" s="123"/>
      <c r="N102" s="91"/>
      <c r="AJ102" s="90"/>
    </row>
    <row r="103" spans="1:36" x14ac:dyDescent="0.25">
      <c r="A103" s="96"/>
      <c r="B103" s="121"/>
      <c r="C103" s="123"/>
      <c r="D103" s="123"/>
      <c r="E103" s="123"/>
      <c r="F103" s="123"/>
      <c r="G103" s="123"/>
      <c r="H103" s="123"/>
      <c r="I103" s="123"/>
      <c r="J103" s="123"/>
      <c r="K103" s="123"/>
      <c r="L103" s="123"/>
      <c r="M103" s="123"/>
      <c r="N103" s="91"/>
      <c r="AJ103" s="90"/>
    </row>
    <row r="104" spans="1:36" x14ac:dyDescent="0.25">
      <c r="A104" s="96"/>
      <c r="B104" s="121"/>
      <c r="C104" s="123"/>
      <c r="D104" s="123"/>
      <c r="E104" s="123"/>
      <c r="F104" s="123"/>
      <c r="G104" s="123"/>
      <c r="H104" s="123"/>
      <c r="I104" s="123"/>
      <c r="J104" s="123"/>
      <c r="K104" s="123"/>
      <c r="L104" s="123"/>
      <c r="M104" s="123"/>
      <c r="N104" s="91"/>
      <c r="AJ104" s="90"/>
    </row>
    <row r="105" spans="1:36" x14ac:dyDescent="0.25">
      <c r="A105" s="96"/>
      <c r="B105" s="121"/>
      <c r="C105" s="123"/>
      <c r="D105" s="123"/>
      <c r="E105" s="123"/>
      <c r="F105" s="123"/>
      <c r="G105" s="123"/>
      <c r="H105" s="123"/>
      <c r="I105" s="123"/>
      <c r="J105" s="123"/>
      <c r="K105" s="123"/>
      <c r="L105" s="123"/>
      <c r="M105" s="123"/>
      <c r="N105" s="91"/>
      <c r="AJ105" s="90"/>
    </row>
    <row r="106" spans="1:36" x14ac:dyDescent="0.25">
      <c r="A106" s="96"/>
      <c r="B106" s="121"/>
      <c r="C106" s="123"/>
      <c r="D106" s="123"/>
      <c r="E106" s="123"/>
      <c r="F106" s="123"/>
      <c r="G106" s="123"/>
      <c r="H106" s="123"/>
      <c r="I106" s="123"/>
      <c r="J106" s="123"/>
      <c r="K106" s="123"/>
      <c r="L106" s="123"/>
      <c r="M106" s="123"/>
      <c r="N106" s="91"/>
      <c r="AJ106" s="90"/>
    </row>
    <row r="107" spans="1:36" x14ac:dyDescent="0.25">
      <c r="A107" s="96"/>
      <c r="B107" s="121"/>
      <c r="C107" s="123"/>
      <c r="D107" s="123"/>
      <c r="E107" s="123"/>
      <c r="F107" s="123"/>
      <c r="G107" s="123"/>
      <c r="H107" s="123"/>
      <c r="I107" s="123"/>
      <c r="J107" s="123"/>
      <c r="K107" s="123"/>
      <c r="L107" s="123"/>
      <c r="M107" s="123"/>
      <c r="N107" s="91"/>
      <c r="AJ107" s="90"/>
    </row>
    <row r="108" spans="1:36" x14ac:dyDescent="0.25">
      <c r="A108" s="96"/>
      <c r="B108" s="121"/>
      <c r="C108" s="123"/>
      <c r="D108" s="123"/>
      <c r="E108" s="123"/>
      <c r="F108" s="123"/>
      <c r="G108" s="123"/>
      <c r="H108" s="123"/>
      <c r="I108" s="123"/>
      <c r="J108" s="123"/>
      <c r="K108" s="123"/>
      <c r="L108" s="123"/>
      <c r="M108" s="123"/>
      <c r="N108" s="91"/>
      <c r="AJ108" s="90"/>
    </row>
    <row r="109" spans="1:36" x14ac:dyDescent="0.25">
      <c r="AJ109" s="90"/>
    </row>
    <row r="110" spans="1:36" x14ac:dyDescent="0.25">
      <c r="A110" s="263" t="s">
        <v>521</v>
      </c>
      <c r="B110" s="248" t="s">
        <v>11</v>
      </c>
      <c r="C110" s="248" t="s">
        <v>12</v>
      </c>
      <c r="D110" s="248" t="s">
        <v>13</v>
      </c>
      <c r="E110" s="249" t="s">
        <v>14</v>
      </c>
      <c r="F110" s="248" t="s">
        <v>15</v>
      </c>
      <c r="G110" s="248"/>
      <c r="H110" s="248" t="s">
        <v>16</v>
      </c>
      <c r="I110" s="248" t="s">
        <v>17</v>
      </c>
      <c r="J110" s="248" t="s">
        <v>18</v>
      </c>
      <c r="K110" s="250" t="s">
        <v>19</v>
      </c>
      <c r="L110" s="250"/>
      <c r="M110" s="248" t="s">
        <v>20</v>
      </c>
      <c r="N110" s="109"/>
      <c r="AJ110" s="90"/>
    </row>
    <row r="111" spans="1:36" ht="57" x14ac:dyDescent="0.25">
      <c r="A111" s="263"/>
      <c r="B111" s="248"/>
      <c r="C111" s="248"/>
      <c r="D111" s="248"/>
      <c r="E111" s="249"/>
      <c r="F111" s="127" t="s">
        <v>43</v>
      </c>
      <c r="G111" s="127" t="s">
        <v>44</v>
      </c>
      <c r="H111" s="248"/>
      <c r="I111" s="248"/>
      <c r="J111" s="248"/>
      <c r="K111" s="120" t="s">
        <v>45</v>
      </c>
      <c r="L111" s="120" t="s">
        <v>46</v>
      </c>
      <c r="M111" s="248"/>
      <c r="N111" s="91"/>
      <c r="AJ111" s="90"/>
    </row>
    <row r="112" spans="1:36" x14ac:dyDescent="0.25">
      <c r="A112" s="96"/>
      <c r="B112" s="121"/>
      <c r="C112" s="123"/>
      <c r="D112" s="123"/>
      <c r="E112" s="123"/>
      <c r="F112" s="123"/>
      <c r="G112" s="123"/>
      <c r="H112" s="123"/>
      <c r="I112" s="123"/>
      <c r="J112" s="113"/>
      <c r="K112" s="113"/>
      <c r="L112" s="113"/>
      <c r="M112" s="113"/>
      <c r="N112" s="91"/>
      <c r="AJ112" s="90"/>
    </row>
    <row r="113" spans="1:36" x14ac:dyDescent="0.25">
      <c r="A113" s="96"/>
      <c r="B113" s="121"/>
      <c r="C113" s="123"/>
      <c r="D113" s="123"/>
      <c r="E113" s="123"/>
      <c r="F113" s="123"/>
      <c r="G113" s="123"/>
      <c r="H113" s="123"/>
      <c r="I113" s="123"/>
      <c r="J113" s="123"/>
      <c r="K113" s="123"/>
      <c r="L113" s="123"/>
      <c r="M113" s="123"/>
      <c r="N113" s="91"/>
      <c r="AJ113" s="90"/>
    </row>
    <row r="114" spans="1:36" x14ac:dyDescent="0.25">
      <c r="A114" s="96"/>
      <c r="B114" s="121"/>
      <c r="C114" s="123"/>
      <c r="D114" s="123"/>
      <c r="E114" s="123"/>
      <c r="F114" s="123"/>
      <c r="G114" s="123"/>
      <c r="H114" s="123"/>
      <c r="I114" s="123"/>
      <c r="J114" s="123"/>
      <c r="K114" s="123"/>
      <c r="L114" s="123"/>
      <c r="M114" s="123"/>
      <c r="N114" s="91"/>
      <c r="AJ114" s="90"/>
    </row>
    <row r="115" spans="1:36" x14ac:dyDescent="0.25">
      <c r="A115" s="96"/>
      <c r="B115" s="121"/>
      <c r="C115" s="123"/>
      <c r="D115" s="123"/>
      <c r="E115" s="123"/>
      <c r="F115" s="123"/>
      <c r="G115" s="123"/>
      <c r="H115" s="123"/>
      <c r="I115" s="123"/>
      <c r="J115" s="123"/>
      <c r="K115" s="123"/>
      <c r="L115" s="123"/>
      <c r="M115" s="123"/>
      <c r="N115" s="91"/>
      <c r="AJ115" s="90"/>
    </row>
    <row r="116" spans="1:36" x14ac:dyDescent="0.25">
      <c r="A116" s="96"/>
      <c r="B116" s="121"/>
      <c r="C116" s="123"/>
      <c r="D116" s="123"/>
      <c r="E116" s="123"/>
      <c r="F116" s="123"/>
      <c r="G116" s="123"/>
      <c r="H116" s="123"/>
      <c r="I116" s="123"/>
      <c r="J116" s="123"/>
      <c r="K116" s="123"/>
      <c r="L116" s="123"/>
      <c r="M116" s="123"/>
      <c r="N116" s="91"/>
      <c r="AJ116" s="90"/>
    </row>
    <row r="117" spans="1:36" x14ac:dyDescent="0.25">
      <c r="A117" s="96"/>
      <c r="B117" s="121"/>
      <c r="C117" s="123"/>
      <c r="D117" s="123"/>
      <c r="E117" s="123"/>
      <c r="F117" s="123"/>
      <c r="G117" s="123"/>
      <c r="H117" s="123"/>
      <c r="I117" s="123"/>
      <c r="J117" s="123"/>
      <c r="K117" s="123"/>
      <c r="L117" s="123"/>
      <c r="M117" s="123"/>
      <c r="N117" s="91"/>
      <c r="AJ117" s="90"/>
    </row>
    <row r="118" spans="1:36" x14ac:dyDescent="0.25">
      <c r="A118" s="96"/>
      <c r="B118" s="121"/>
      <c r="C118" s="123"/>
      <c r="D118" s="123"/>
      <c r="E118" s="123"/>
      <c r="F118" s="123"/>
      <c r="G118" s="123"/>
      <c r="H118" s="123"/>
      <c r="I118" s="123"/>
      <c r="J118" s="123"/>
      <c r="K118" s="123"/>
      <c r="L118" s="123"/>
      <c r="M118" s="123"/>
      <c r="N118" s="91"/>
      <c r="AJ118" s="90"/>
    </row>
    <row r="119" spans="1:36" x14ac:dyDescent="0.25">
      <c r="A119" s="96"/>
      <c r="B119" s="121"/>
      <c r="C119" s="123"/>
      <c r="D119" s="123"/>
      <c r="E119" s="123"/>
      <c r="F119" s="123"/>
      <c r="G119" s="123"/>
      <c r="H119" s="123"/>
      <c r="I119" s="123"/>
      <c r="J119" s="123"/>
      <c r="K119" s="123"/>
      <c r="L119" s="123"/>
      <c r="M119" s="123"/>
      <c r="N119" s="91"/>
      <c r="AJ119" s="90"/>
    </row>
    <row r="120" spans="1:36" x14ac:dyDescent="0.25">
      <c r="A120" s="96"/>
      <c r="B120" s="121"/>
      <c r="C120" s="123"/>
      <c r="D120" s="123"/>
      <c r="E120" s="123"/>
      <c r="F120" s="123"/>
      <c r="G120" s="123"/>
      <c r="H120" s="123"/>
      <c r="I120" s="123"/>
      <c r="J120" s="123"/>
      <c r="K120" s="123"/>
      <c r="L120" s="123"/>
      <c r="M120" s="123"/>
      <c r="N120" s="91"/>
      <c r="AJ120" s="90"/>
    </row>
    <row r="121" spans="1:36" x14ac:dyDescent="0.25">
      <c r="A121" s="119"/>
      <c r="B121" s="90"/>
      <c r="C121" s="90"/>
      <c r="D121" s="90"/>
      <c r="E121" s="90"/>
      <c r="F121" s="90"/>
      <c r="G121" s="90"/>
      <c r="H121" s="90"/>
      <c r="I121" s="90"/>
      <c r="J121" s="90"/>
      <c r="K121" s="90"/>
      <c r="L121" s="90"/>
      <c r="M121" s="90"/>
      <c r="N121" s="114"/>
      <c r="O121" s="114"/>
      <c r="P121" s="114"/>
      <c r="Q121" s="114"/>
      <c r="R121" s="114"/>
      <c r="S121" s="114"/>
      <c r="T121" s="114"/>
      <c r="U121" s="114"/>
      <c r="V121" s="114"/>
      <c r="W121" s="115"/>
      <c r="X121" s="114"/>
      <c r="Y121" s="114"/>
      <c r="Z121" s="114"/>
      <c r="AA121" s="114"/>
      <c r="AB121" s="114"/>
      <c r="AC121" s="114"/>
      <c r="AD121" s="114"/>
      <c r="AE121" s="114"/>
      <c r="AF121" s="114"/>
      <c r="AG121" s="114"/>
      <c r="AH121" s="114"/>
      <c r="AI121" s="114"/>
      <c r="AJ121" s="90"/>
    </row>
    <row r="122" spans="1:36" x14ac:dyDescent="0.25">
      <c r="A122" s="119"/>
      <c r="B122" s="90"/>
      <c r="C122" s="90"/>
      <c r="D122" s="90"/>
      <c r="E122" s="90"/>
      <c r="F122" s="90"/>
      <c r="G122" s="90"/>
      <c r="H122" s="90"/>
      <c r="I122" s="90"/>
      <c r="J122" s="90"/>
      <c r="K122" s="90"/>
      <c r="L122" s="90"/>
      <c r="M122" s="90"/>
      <c r="N122" s="114"/>
      <c r="O122" s="114"/>
      <c r="P122" s="114"/>
      <c r="Q122" s="114"/>
      <c r="R122" s="114"/>
      <c r="S122" s="114"/>
      <c r="T122" s="114"/>
      <c r="U122" s="114"/>
      <c r="V122" s="114"/>
      <c r="W122" s="115"/>
      <c r="X122" s="114"/>
      <c r="Y122" s="114"/>
      <c r="Z122" s="114"/>
      <c r="AA122" s="114"/>
      <c r="AB122" s="114"/>
      <c r="AC122" s="114"/>
      <c r="AD122" s="114"/>
      <c r="AE122" s="114"/>
      <c r="AF122" s="114"/>
      <c r="AG122" s="114"/>
      <c r="AH122" s="114"/>
      <c r="AI122" s="114"/>
      <c r="AJ122" s="90"/>
    </row>
  </sheetData>
  <protectedRanges>
    <protectedRange sqref="A78:AI183 K76:AI77 A1:K75 S1:AI10 L1:R3 L5:R75 M4:R4 S51:V51 Y51:AI51 S15:T15 S18:AI18 S11:S14 S16:S17 Y16:AI17 S30:AI30 V15:AI15 S22:AI22 S21 Y21:AI21 S50:AI50 S49:U49 W49 Y49:AI49 S59:AI75 S56:T56 V56:AI56 S57:V57 X57:AI57 S58:U58 W58 Y58:AI58 S45:AI48 S32:AI32 S31:U31 Y31:AI31 S23:V23 X23:AI23 Y24:AI27 S20:AI20 S19 Y19:AI19 T36:W36 S33:T33 S24:S29 U29:AI29 Z44:AI44 S34:S44 Y33:AI43 T34:X35 T37:X42 S52:AI55 Y28:AF28 AI28 Y11:AI14" name="Intervalo1"/>
    <protectedRange sqref="E76:E77 I76:I77 A76:C77" name="Intervalo1_6"/>
    <protectedRange sqref="D76:D77" name="Intervalo1_7"/>
    <protectedRange sqref="F76:G77" name="Intervalo1_8"/>
    <protectedRange sqref="H76:H77" name="Intervalo1_9"/>
    <protectedRange sqref="J76:J77" name="Intervalo1_10"/>
    <protectedRange sqref="T44" name="Intervalo1_4"/>
    <protectedRange sqref="AG28:AH28" name="Intervalo1_1"/>
  </protectedRanges>
  <mergeCells count="92">
    <mergeCell ref="AH9:AH10"/>
    <mergeCell ref="AA9:AA10"/>
    <mergeCell ref="N8:X8"/>
    <mergeCell ref="AB9:AB10"/>
    <mergeCell ref="M110:M111"/>
    <mergeCell ref="X9:X10"/>
    <mergeCell ref="Y9:Y10"/>
    <mergeCell ref="Z9:Z10"/>
    <mergeCell ref="N9:N10"/>
    <mergeCell ref="O9:O10"/>
    <mergeCell ref="Q9:Q10"/>
    <mergeCell ref="M74:M75"/>
    <mergeCell ref="A8:M8"/>
    <mergeCell ref="K110:L110"/>
    <mergeCell ref="AG9:AG10"/>
    <mergeCell ref="A11:A19"/>
    <mergeCell ref="A43:A51"/>
    <mergeCell ref="A52:A59"/>
    <mergeCell ref="B9:B10"/>
    <mergeCell ref="K9:L9"/>
    <mergeCell ref="I74:I75"/>
    <mergeCell ref="J74:J75"/>
    <mergeCell ref="AD9:AD10"/>
    <mergeCell ref="M86:M87"/>
    <mergeCell ref="A86:A87"/>
    <mergeCell ref="B86:B87"/>
    <mergeCell ref="C86:C87"/>
    <mergeCell ref="D86:D87"/>
    <mergeCell ref="K86:L86"/>
    <mergeCell ref="A74:A75"/>
    <mergeCell ref="E74:E75"/>
    <mergeCell ref="F74:G74"/>
    <mergeCell ref="P9:P10"/>
    <mergeCell ref="K74:L74"/>
    <mergeCell ref="H74:H75"/>
    <mergeCell ref="A20:A32"/>
    <mergeCell ref="A33:A40"/>
    <mergeCell ref="A41:A42"/>
    <mergeCell ref="A1:AI1"/>
    <mergeCell ref="A2:AI2"/>
    <mergeCell ref="Y8:AI8"/>
    <mergeCell ref="F9:G9"/>
    <mergeCell ref="C9:C10"/>
    <mergeCell ref="A9:A10"/>
    <mergeCell ref="D9:D10"/>
    <mergeCell ref="E9:E10"/>
    <mergeCell ref="H9:H10"/>
    <mergeCell ref="I9:I10"/>
    <mergeCell ref="J9:J10"/>
    <mergeCell ref="M9:M10"/>
    <mergeCell ref="AF9:AF10"/>
    <mergeCell ref="A3:AI3"/>
    <mergeCell ref="AI9:AI10"/>
    <mergeCell ref="C5:E5"/>
    <mergeCell ref="A110:A111"/>
    <mergeCell ref="B110:B111"/>
    <mergeCell ref="C110:C111"/>
    <mergeCell ref="D110:D111"/>
    <mergeCell ref="E110:E111"/>
    <mergeCell ref="I110:I111"/>
    <mergeCell ref="J110:J111"/>
    <mergeCell ref="F110:G110"/>
    <mergeCell ref="H110:H111"/>
    <mergeCell ref="J86:J87"/>
    <mergeCell ref="K98:L98"/>
    <mergeCell ref="B74:B75"/>
    <mergeCell ref="C74:C75"/>
    <mergeCell ref="D74:D75"/>
    <mergeCell ref="G5:AI5"/>
    <mergeCell ref="B6:AI6"/>
    <mergeCell ref="J98:J99"/>
    <mergeCell ref="M98:M99"/>
    <mergeCell ref="AE9:AE10"/>
    <mergeCell ref="R9:R10"/>
    <mergeCell ref="S9:S10"/>
    <mergeCell ref="T9:T10"/>
    <mergeCell ref="U9:U10"/>
    <mergeCell ref="V9:V10"/>
    <mergeCell ref="W9:W10"/>
    <mergeCell ref="AC9:AC10"/>
    <mergeCell ref="A98:A99"/>
    <mergeCell ref="B98:B99"/>
    <mergeCell ref="C98:C99"/>
    <mergeCell ref="I98:I99"/>
    <mergeCell ref="E86:E87"/>
    <mergeCell ref="F86:G86"/>
    <mergeCell ref="H86:H87"/>
    <mergeCell ref="I86:I87"/>
    <mergeCell ref="D98:D99"/>
    <mergeCell ref="E98:E99"/>
    <mergeCell ref="F98:G98"/>
    <mergeCell ref="H98:H99"/>
  </mergeCells>
  <conditionalFormatting sqref="N11:N64">
    <cfRule type="cellIs" dxfId="50" priority="318" stopIfTrue="1" operator="equal">
      <formula>"x"</formula>
    </cfRule>
  </conditionalFormatting>
  <conditionalFormatting sqref="O11:O64">
    <cfRule type="cellIs" dxfId="49" priority="317" operator="equal">
      <formula>"x"</formula>
    </cfRule>
  </conditionalFormatting>
  <conditionalFormatting sqref="P11:P64">
    <cfRule type="cellIs" dxfId="48" priority="316" operator="equal">
      <formula>"x"</formula>
    </cfRule>
  </conditionalFormatting>
  <conditionalFormatting sqref="Q11:Q64">
    <cfRule type="cellIs" dxfId="47" priority="315" stopIfTrue="1" operator="equal">
      <formula>"x"</formula>
    </cfRule>
  </conditionalFormatting>
  <conditionalFormatting sqref="R11:R64">
    <cfRule type="cellIs" dxfId="46" priority="314" operator="equal">
      <formula>"x"</formula>
    </cfRule>
  </conditionalFormatting>
  <conditionalFormatting sqref="S11:S64">
    <cfRule type="cellIs" dxfId="45" priority="6" stopIfTrue="1" operator="equal">
      <formula>$AN$7</formula>
    </cfRule>
    <cfRule type="cellIs" dxfId="44" priority="9" stopIfTrue="1" operator="equal">
      <formula>$AN$6</formula>
    </cfRule>
  </conditionalFormatting>
  <conditionalFormatting sqref="T43">
    <cfRule type="cellIs" dxfId="43" priority="2" operator="equal">
      <formula>"x"</formula>
    </cfRule>
  </conditionalFormatting>
  <conditionalFormatting sqref="V11 V13 V27">
    <cfRule type="cellIs" dxfId="42" priority="1" operator="equal">
      <formula>"x"</formula>
    </cfRule>
  </conditionalFormatting>
  <conditionalFormatting sqref="AN6:AN7">
    <cfRule type="cellIs" dxfId="41" priority="319" stopIfTrue="1" operator="equal">
      <formula>$AN$6</formula>
    </cfRule>
  </conditionalFormatting>
  <dataValidations count="1">
    <dataValidation type="list" allowBlank="1" showInputMessage="1" showErrorMessage="1" sqref="S11:S64" xr:uid="{00000000-0002-0000-00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Planilha10">
    <pageSetUpPr fitToPage="1"/>
  </sheetPr>
  <dimension ref="A1:R32"/>
  <sheetViews>
    <sheetView showGridLines="0" tabSelected="1" zoomScaleNormal="100" zoomScalePageLayoutView="70" workbookViewId="0">
      <selection activeCell="B9" sqref="B9:Q9"/>
    </sheetView>
  </sheetViews>
  <sheetFormatPr defaultRowHeight="15" x14ac:dyDescent="0.25"/>
  <cols>
    <col min="1" max="1" width="2.85546875" customWidth="1"/>
    <col min="2" max="2" width="3.85546875" customWidth="1"/>
    <col min="3" max="3" width="49.5703125" bestFit="1" customWidth="1"/>
    <col min="4" max="4" width="14.28515625" customWidth="1"/>
    <col min="5" max="5" width="8.5703125" customWidth="1"/>
    <col min="6" max="6" width="9.42578125" customWidth="1"/>
    <col min="7" max="7" width="9.5703125" customWidth="1"/>
    <col min="18" max="18" width="2.85546875" customWidth="1"/>
  </cols>
  <sheetData>
    <row r="1" spans="1:18" ht="9" customHeight="1" x14ac:dyDescent="0.25">
      <c r="A1" s="11"/>
      <c r="B1" s="11"/>
      <c r="C1" s="11"/>
      <c r="D1" s="11"/>
      <c r="E1" s="11"/>
      <c r="F1" s="11"/>
      <c r="G1" s="11"/>
      <c r="H1" s="11"/>
      <c r="I1" s="11"/>
      <c r="J1" s="11"/>
      <c r="K1" s="11"/>
      <c r="L1" s="11"/>
      <c r="M1" s="11"/>
      <c r="N1" s="11"/>
      <c r="O1" s="11"/>
      <c r="P1" s="11"/>
      <c r="Q1" s="11"/>
      <c r="R1" s="11"/>
    </row>
    <row r="2" spans="1:18" s="15" customFormat="1" ht="20.25" customHeight="1" x14ac:dyDescent="0.25">
      <c r="A2" s="16"/>
      <c r="B2" s="310" t="s">
        <v>522</v>
      </c>
      <c r="C2" s="310"/>
      <c r="D2" s="310"/>
      <c r="E2" s="310"/>
      <c r="F2" s="310"/>
      <c r="G2" s="310"/>
      <c r="H2" s="310"/>
      <c r="I2" s="310"/>
      <c r="J2" s="310"/>
      <c r="K2" s="310"/>
      <c r="L2" s="310"/>
      <c r="M2" s="310"/>
      <c r="N2" s="310"/>
      <c r="O2" s="310"/>
      <c r="P2" s="310"/>
      <c r="Q2" s="310"/>
      <c r="R2" s="16"/>
    </row>
    <row r="3" spans="1:18" ht="28.5" customHeight="1" x14ac:dyDescent="0.35">
      <c r="A3" s="11"/>
      <c r="B3" s="316" t="str">
        <f>'Monitoria Anual - 1'!A2</f>
        <v>PLANO DE AÇÃO NACIONAL PARA A CONSERVAÇÃO DOS PRIMATAS DA MATA ATLÂNTICA E DA PREGUIÇA-DE-COLEIRA</v>
      </c>
      <c r="C3" s="316"/>
      <c r="D3" s="316"/>
      <c r="E3" s="316"/>
      <c r="F3" s="316"/>
      <c r="G3" s="316"/>
      <c r="H3" s="316"/>
      <c r="I3" s="316"/>
      <c r="J3" s="316"/>
      <c r="K3" s="316"/>
      <c r="L3" s="316"/>
      <c r="M3" s="316"/>
      <c r="N3" s="316"/>
      <c r="O3" s="316"/>
      <c r="P3" s="316"/>
      <c r="Q3" s="316"/>
      <c r="R3" s="11"/>
    </row>
    <row r="4" spans="1:18" ht="6" customHeight="1" x14ac:dyDescent="0.25">
      <c r="A4" s="11"/>
      <c r="H4" s="12"/>
      <c r="I4" s="12"/>
      <c r="J4" s="12"/>
      <c r="K4" s="12"/>
      <c r="R4" s="11"/>
    </row>
    <row r="5" spans="1:18" s="2" customFormat="1" ht="27" customHeight="1" x14ac:dyDescent="0.25">
      <c r="A5" s="18"/>
      <c r="B5" s="323" t="s">
        <v>1</v>
      </c>
      <c r="C5" s="323"/>
      <c r="D5" s="445" t="str">
        <f>'Monitoria Anual - 1'!B4</f>
        <v>AUMENTAR O HABITAT E REDUZIR O DECLÍNIO DAS POPULAÇÕES DE PRIMATAS E PREGUIÇA AMEAÇADOS DA MATA ATLÂNTICA EM CINCO ANOS</v>
      </c>
      <c r="E5" s="445"/>
      <c r="F5" s="445"/>
      <c r="G5" s="445"/>
      <c r="H5" s="445"/>
      <c r="I5" s="445"/>
      <c r="J5" s="445"/>
      <c r="K5" s="445"/>
      <c r="L5" s="445"/>
      <c r="M5" s="445"/>
      <c r="N5" s="446"/>
      <c r="R5" s="18"/>
    </row>
    <row r="6" spans="1:18" ht="3" customHeight="1" x14ac:dyDescent="0.25">
      <c r="A6" s="11"/>
      <c r="H6" s="12"/>
      <c r="I6" s="12"/>
      <c r="J6" s="12"/>
      <c r="K6" s="12"/>
      <c r="R6" s="11"/>
    </row>
    <row r="7" spans="1:18" ht="18.75" customHeight="1" x14ac:dyDescent="0.25">
      <c r="A7" s="11"/>
      <c r="B7" s="323" t="s">
        <v>3</v>
      </c>
      <c r="C7" s="323"/>
      <c r="D7" s="317" t="s">
        <v>1200</v>
      </c>
      <c r="E7" s="317"/>
      <c r="F7" s="317"/>
      <c r="G7" s="317"/>
      <c r="H7" s="317"/>
      <c r="I7" s="318"/>
      <c r="J7" s="38"/>
      <c r="K7" s="38"/>
      <c r="L7" s="38"/>
      <c r="M7" s="38"/>
      <c r="N7" s="38"/>
      <c r="O7" s="38"/>
      <c r="P7" s="38"/>
      <c r="Q7" s="38"/>
      <c r="R7" s="11"/>
    </row>
    <row r="8" spans="1:18" ht="9" customHeight="1" x14ac:dyDescent="0.25">
      <c r="A8" s="11"/>
      <c r="R8" s="11"/>
    </row>
    <row r="9" spans="1:18" ht="31.5" customHeight="1" x14ac:dyDescent="0.25">
      <c r="A9" s="11"/>
      <c r="B9" s="310" t="s">
        <v>523</v>
      </c>
      <c r="C9" s="310"/>
      <c r="D9" s="310"/>
      <c r="E9" s="310"/>
      <c r="F9" s="310"/>
      <c r="G9" s="310"/>
      <c r="H9" s="310"/>
      <c r="I9" s="310"/>
      <c r="J9" s="310"/>
      <c r="K9" s="310"/>
      <c r="L9" s="310"/>
      <c r="M9" s="310"/>
      <c r="N9" s="310"/>
      <c r="O9" s="310"/>
      <c r="P9" s="310"/>
      <c r="Q9" s="310"/>
      <c r="R9" s="11"/>
    </row>
    <row r="10" spans="1:18" x14ac:dyDescent="0.25">
      <c r="A10" s="11"/>
      <c r="F10" s="10"/>
      <c r="G10" s="10"/>
      <c r="R10" s="11"/>
    </row>
    <row r="11" spans="1:18" ht="18" customHeight="1" x14ac:dyDescent="0.25">
      <c r="A11" s="11"/>
      <c r="B11" s="311" t="s">
        <v>524</v>
      </c>
      <c r="C11" s="312"/>
      <c r="D11" s="38"/>
      <c r="E11" s="38"/>
      <c r="F11" s="38"/>
      <c r="G11" s="38"/>
      <c r="H11" s="38"/>
      <c r="I11" s="38"/>
      <c r="J11" s="38"/>
      <c r="K11" s="38"/>
      <c r="L11" s="38"/>
      <c r="M11" s="38"/>
      <c r="N11" s="38"/>
      <c r="O11" s="38"/>
      <c r="P11" s="38"/>
      <c r="Q11" s="38"/>
      <c r="R11" s="11"/>
    </row>
    <row r="12" spans="1:18" ht="15.75" thickBot="1" x14ac:dyDescent="0.3">
      <c r="A12" s="11"/>
      <c r="F12" s="128"/>
      <c r="R12" s="11"/>
    </row>
    <row r="13" spans="1:18" ht="36.75" customHeight="1" thickBot="1" x14ac:dyDescent="0.3">
      <c r="A13" s="11"/>
      <c r="C13" s="320" t="s">
        <v>1245</v>
      </c>
      <c r="D13" s="321"/>
      <c r="E13" s="322"/>
      <c r="F13" s="3"/>
      <c r="R13" s="11"/>
    </row>
    <row r="14" spans="1:18" s="2" customFormat="1" ht="31.9" customHeight="1" thickBot="1" x14ac:dyDescent="0.3">
      <c r="A14" s="18"/>
      <c r="C14" s="26" t="s">
        <v>526</v>
      </c>
      <c r="D14" s="7" t="s">
        <v>527</v>
      </c>
      <c r="E14" s="9" t="s">
        <v>528</v>
      </c>
      <c r="F14" s="6"/>
      <c r="R14" s="18"/>
    </row>
    <row r="15" spans="1:18" ht="15.75" x14ac:dyDescent="0.25">
      <c r="A15" s="11"/>
      <c r="C15" s="244" t="s">
        <v>965</v>
      </c>
      <c r="D15" s="126">
        <f>COUNTA('Monitoria Final'!N11:N59)</f>
        <v>2</v>
      </c>
      <c r="E15" s="28">
        <f>D15/$D$18</f>
        <v>4.3478260869565216E-2</v>
      </c>
      <c r="F15" s="4"/>
      <c r="R15" s="11"/>
    </row>
    <row r="16" spans="1:18" ht="15.75" x14ac:dyDescent="0.25">
      <c r="A16" s="11"/>
      <c r="C16" s="36" t="s">
        <v>966</v>
      </c>
      <c r="D16" s="126">
        <f>COUNTA('Monitoria Final'!O11:O59)</f>
        <v>10</v>
      </c>
      <c r="E16" s="28">
        <f>D16/$D$18</f>
        <v>0.21739130434782608</v>
      </c>
      <c r="F16" s="4"/>
      <c r="R16" s="11"/>
    </row>
    <row r="17" spans="1:18" ht="16.5" thickBot="1" x14ac:dyDescent="0.3">
      <c r="A17" s="11"/>
      <c r="C17" s="245" t="s">
        <v>967</v>
      </c>
      <c r="D17" s="126">
        <f>COUNTA('Monitoria Final'!P11:P59)</f>
        <v>34</v>
      </c>
      <c r="E17" s="28">
        <f>D17/$D$18</f>
        <v>0.73913043478260865</v>
      </c>
      <c r="F17" s="4"/>
      <c r="R17" s="11"/>
    </row>
    <row r="18" spans="1:18" ht="15.75" thickBot="1" x14ac:dyDescent="0.3">
      <c r="A18" s="11"/>
      <c r="C18" s="37" t="s">
        <v>968</v>
      </c>
      <c r="D18" s="30">
        <f>SUM(D15:D17)</f>
        <v>46</v>
      </c>
      <c r="E18" s="31">
        <f>SUM(E15:E17)</f>
        <v>1</v>
      </c>
      <c r="F18" s="5"/>
      <c r="R18" s="11"/>
    </row>
    <row r="19" spans="1:18" x14ac:dyDescent="0.25">
      <c r="A19" s="11"/>
      <c r="R19" s="11"/>
    </row>
    <row r="20" spans="1:18" ht="15.75" x14ac:dyDescent="0.25">
      <c r="A20" s="11"/>
      <c r="B20" s="39" t="s">
        <v>540</v>
      </c>
      <c r="C20" s="40"/>
      <c r="D20" s="38"/>
      <c r="E20" s="38"/>
      <c r="F20" s="38"/>
      <c r="G20" s="38"/>
      <c r="H20" s="38"/>
      <c r="I20" s="38"/>
      <c r="J20" s="38"/>
      <c r="K20" s="38"/>
      <c r="L20" s="38"/>
      <c r="M20" s="38"/>
      <c r="N20" s="38"/>
      <c r="O20" s="38"/>
      <c r="P20" s="38"/>
      <c r="Q20" s="38"/>
      <c r="R20" s="11"/>
    </row>
    <row r="21" spans="1:18" ht="16.5" thickBot="1" x14ac:dyDescent="0.3">
      <c r="A21" s="11"/>
      <c r="B21" s="17"/>
      <c r="C21" s="17"/>
      <c r="D21" s="17"/>
      <c r="E21" s="17"/>
      <c r="F21" s="17"/>
      <c r="G21" s="17"/>
      <c r="H21" s="17"/>
      <c r="I21" s="17"/>
      <c r="J21" s="17"/>
      <c r="K21" s="17"/>
      <c r="L21" s="17"/>
      <c r="M21" s="17"/>
      <c r="N21" s="17"/>
      <c r="O21" s="17"/>
      <c r="P21" s="17"/>
      <c r="Q21" s="17"/>
      <c r="R21" s="11"/>
    </row>
    <row r="22" spans="1:18" ht="18" customHeight="1" thickBot="1" x14ac:dyDescent="0.3">
      <c r="A22" s="11"/>
      <c r="C22" s="32" t="s">
        <v>541</v>
      </c>
      <c r="D22" s="54">
        <f>COUNTA('Monitoria Final'!A11:A59)</f>
        <v>6</v>
      </c>
      <c r="R22" s="11"/>
    </row>
    <row r="23" spans="1:18" ht="7.5" customHeight="1" thickBot="1" x14ac:dyDescent="0.3">
      <c r="A23" s="11"/>
      <c r="R23" s="11"/>
    </row>
    <row r="24" spans="1:18" ht="15.75" thickBot="1" x14ac:dyDescent="0.3">
      <c r="A24" s="11"/>
      <c r="C24" s="63" t="s">
        <v>542</v>
      </c>
      <c r="D24" s="63" t="s">
        <v>543</v>
      </c>
      <c r="E24" s="21"/>
      <c r="F24" s="22"/>
      <c r="G24" s="25"/>
      <c r="R24" s="11"/>
    </row>
    <row r="25" spans="1:18" ht="15.75" thickBot="1" x14ac:dyDescent="0.3">
      <c r="A25" s="11"/>
      <c r="C25" s="61" t="s">
        <v>544</v>
      </c>
      <c r="D25" s="82">
        <f>SUM(E25:G25)</f>
        <v>9</v>
      </c>
      <c r="E25" s="33">
        <f>COUNTA('Monitoria Final'!N11:N19)</f>
        <v>1</v>
      </c>
      <c r="F25" s="52">
        <f>COUNTA('Monitoria Final'!O11:O19)</f>
        <v>2</v>
      </c>
      <c r="G25" s="53">
        <f>COUNTA('Monitoria Final'!P11:P19)</f>
        <v>6</v>
      </c>
      <c r="R25" s="11"/>
    </row>
    <row r="26" spans="1:18" x14ac:dyDescent="0.25">
      <c r="A26" s="11"/>
      <c r="C26" s="62" t="s">
        <v>545</v>
      </c>
      <c r="D26" s="82">
        <f>SUM(E26:G26)</f>
        <v>13</v>
      </c>
      <c r="E26" s="34">
        <f>COUNTA('Monitoria Final'!N20:N32)</f>
        <v>0</v>
      </c>
      <c r="F26" s="124">
        <f>COUNTA('Monitoria Final'!O20:O32)</f>
        <v>5</v>
      </c>
      <c r="G26" s="35">
        <f>COUNTA('Monitoria Final'!P20:P32)</f>
        <v>8</v>
      </c>
      <c r="R26" s="11"/>
    </row>
    <row r="27" spans="1:18" x14ac:dyDescent="0.25">
      <c r="A27" s="11"/>
      <c r="C27" s="62" t="s">
        <v>546</v>
      </c>
      <c r="D27" s="61">
        <f t="shared" ref="D27:D30" si="0">SUM(E27:G27)</f>
        <v>9</v>
      </c>
      <c r="E27" s="34">
        <f>COUNTA('Monitoria Final'!N33:N40)</f>
        <v>0</v>
      </c>
      <c r="F27" s="124">
        <f>COUNTA('Monitoria Final'!O33:O40)</f>
        <v>1</v>
      </c>
      <c r="G27" s="35">
        <f>COUNTA('Monitoria Final'!P32:P40)</f>
        <v>8</v>
      </c>
      <c r="R27" s="11"/>
    </row>
    <row r="28" spans="1:18" x14ac:dyDescent="0.25">
      <c r="A28" s="11"/>
      <c r="C28" s="62" t="s">
        <v>547</v>
      </c>
      <c r="D28" s="61">
        <f t="shared" si="0"/>
        <v>2</v>
      </c>
      <c r="E28" s="34">
        <f>COUNTA('Monitoria Final'!N41:N42)</f>
        <v>0</v>
      </c>
      <c r="F28" s="124">
        <f>COUNTA('Monitoria Final'!O41:O42)</f>
        <v>0</v>
      </c>
      <c r="G28" s="35">
        <f>COUNTA('Monitoria Final'!P41:P42)</f>
        <v>2</v>
      </c>
      <c r="R28" s="11"/>
    </row>
    <row r="29" spans="1:18" x14ac:dyDescent="0.25">
      <c r="A29" s="11"/>
      <c r="C29" s="62" t="s">
        <v>548</v>
      </c>
      <c r="D29" s="61">
        <f t="shared" si="0"/>
        <v>7</v>
      </c>
      <c r="E29" s="34">
        <f>COUNTA('Monitoria Final'!N43:N51)</f>
        <v>1</v>
      </c>
      <c r="F29" s="124">
        <f>COUNTA('Monitoria Final'!O43:O51)</f>
        <v>2</v>
      </c>
      <c r="G29" s="35">
        <f>COUNTA('Monitoria Final'!P43:P51)</f>
        <v>4</v>
      </c>
      <c r="R29" s="11"/>
    </row>
    <row r="30" spans="1:18" x14ac:dyDescent="0.25">
      <c r="A30" s="11"/>
      <c r="C30" s="62" t="s">
        <v>549</v>
      </c>
      <c r="D30" s="61">
        <f t="shared" si="0"/>
        <v>7</v>
      </c>
      <c r="E30" s="34">
        <f>COUNTA('Monitoria Final'!N52:N59)</f>
        <v>0</v>
      </c>
      <c r="F30" s="124">
        <f>COUNTA('Monitoria Final'!O52:O59)</f>
        <v>0</v>
      </c>
      <c r="G30" s="35">
        <f>COUNTA('Monitoria Final'!P52:P59)</f>
        <v>7</v>
      </c>
      <c r="R30" s="11"/>
    </row>
    <row r="31" spans="1:18" x14ac:dyDescent="0.25">
      <c r="A31" s="11"/>
      <c r="R31" s="11"/>
    </row>
    <row r="32" spans="1:18" x14ac:dyDescent="0.25">
      <c r="A32" s="11"/>
      <c r="B32" s="11"/>
      <c r="C32" s="11"/>
      <c r="D32" s="11"/>
      <c r="E32" s="11"/>
      <c r="F32" s="11"/>
      <c r="G32" s="11"/>
      <c r="H32" s="11"/>
      <c r="I32" s="11"/>
      <c r="J32" s="11"/>
      <c r="K32" s="11"/>
      <c r="L32" s="11"/>
      <c r="M32" s="11"/>
      <c r="N32" s="11"/>
      <c r="O32" s="11"/>
      <c r="P32" s="11"/>
      <c r="Q32" s="11"/>
      <c r="R32" s="11"/>
    </row>
  </sheetData>
  <sheetProtection algorithmName="SHA-512" hashValue="yHM8CtuVwI16b/DfeONf9ilZQLqZyWB5LdewMZT/yWMpep7uzdy/sLmBCBn4QuseVLLD/iK908pvRqrO1S04sg==" saltValue="+kPrANitrwOvITsnUKJjbA==" spinCount="100000" sheet="1" objects="1" scenarios="1" formatCells="0" formatColumns="0" formatRows="0" autoFilter="0"/>
  <mergeCells count="9">
    <mergeCell ref="B9:Q9"/>
    <mergeCell ref="B11:C11"/>
    <mergeCell ref="C13:E13"/>
    <mergeCell ref="B2:Q2"/>
    <mergeCell ref="B3:Q3"/>
    <mergeCell ref="B5:C5"/>
    <mergeCell ref="B7:C7"/>
    <mergeCell ref="D7:I7"/>
    <mergeCell ref="D5:N5"/>
  </mergeCells>
  <conditionalFormatting sqref="E25:G25 F25:G30">
    <cfRule type="cellIs" dxfId="0" priority="5" stopIfTrue="1" operator="equal">
      <formula>0</formula>
    </cfRule>
  </conditionalFormatting>
  <pageMargins left="0.25" right="0.25" top="0.75" bottom="0.75" header="0.3" footer="0.3"/>
  <pageSetup paperSize="9" scale="73"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2">
    <pageSetUpPr fitToPage="1"/>
  </sheetPr>
  <dimension ref="A1:AD43"/>
  <sheetViews>
    <sheetView showGridLines="0" zoomScale="80" zoomScaleNormal="80" zoomScalePageLayoutView="70" workbookViewId="0">
      <selection activeCell="B7" sqref="B7:C7"/>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11"/>
      <c r="B1" s="310" t="s">
        <v>522</v>
      </c>
      <c r="C1" s="310"/>
      <c r="D1" s="310"/>
      <c r="E1" s="310"/>
      <c r="F1" s="310"/>
      <c r="G1" s="310"/>
      <c r="H1" s="310"/>
      <c r="I1" s="310"/>
      <c r="J1" s="310"/>
      <c r="K1" s="310"/>
      <c r="L1" s="310"/>
      <c r="M1" s="310"/>
      <c r="N1" s="310"/>
      <c r="O1" s="310"/>
      <c r="P1" s="310"/>
      <c r="Q1" s="310"/>
      <c r="R1" s="310"/>
      <c r="S1" s="310"/>
      <c r="T1" s="310"/>
      <c r="U1" s="310"/>
      <c r="V1" s="310"/>
      <c r="W1" s="310"/>
      <c r="X1" s="11"/>
    </row>
    <row r="2" spans="1:28" s="15" customFormat="1" ht="21" customHeight="1" x14ac:dyDescent="0.25">
      <c r="A2" s="16"/>
      <c r="B2" s="310"/>
      <c r="C2" s="310"/>
      <c r="D2" s="310"/>
      <c r="E2" s="310"/>
      <c r="F2" s="310"/>
      <c r="G2" s="310"/>
      <c r="H2" s="310"/>
      <c r="I2" s="310"/>
      <c r="J2" s="310"/>
      <c r="K2" s="310"/>
      <c r="L2" s="310"/>
      <c r="M2" s="310"/>
      <c r="N2" s="310"/>
      <c r="O2" s="310"/>
      <c r="P2" s="310"/>
      <c r="Q2" s="310"/>
      <c r="R2" s="310"/>
      <c r="S2" s="310"/>
      <c r="T2" s="310"/>
      <c r="U2" s="310"/>
      <c r="V2" s="310"/>
      <c r="W2" s="310"/>
      <c r="X2" s="16"/>
    </row>
    <row r="3" spans="1:28" ht="33.75" customHeight="1" x14ac:dyDescent="0.35">
      <c r="A3" s="11"/>
      <c r="B3" s="316" t="str">
        <f>'Monitoria Anual - 1'!A2</f>
        <v>PLANO DE AÇÃO NACIONAL PARA A CONSERVAÇÃO DOS PRIMATAS DA MATA ATLÂNTICA E DA PREGUIÇA-DE-COLEIRA</v>
      </c>
      <c r="C3" s="316"/>
      <c r="D3" s="316"/>
      <c r="E3" s="316"/>
      <c r="F3" s="316"/>
      <c r="G3" s="316"/>
      <c r="H3" s="316"/>
      <c r="I3" s="316"/>
      <c r="J3" s="316"/>
      <c r="K3" s="316"/>
      <c r="L3" s="316"/>
      <c r="M3" s="316"/>
      <c r="N3" s="316"/>
      <c r="O3" s="316"/>
      <c r="P3" s="316"/>
      <c r="Q3" s="316"/>
      <c r="R3" s="316"/>
      <c r="S3" s="316"/>
      <c r="T3" s="316"/>
      <c r="U3" s="316"/>
      <c r="V3" s="316"/>
      <c r="W3" s="316"/>
      <c r="X3" s="11"/>
    </row>
    <row r="4" spans="1:28" x14ac:dyDescent="0.25">
      <c r="A4" s="11"/>
      <c r="J4" s="12"/>
      <c r="K4" s="12"/>
      <c r="L4" s="12"/>
      <c r="M4" s="12"/>
      <c r="N4" s="12"/>
      <c r="O4" s="12"/>
      <c r="X4" s="11"/>
    </row>
    <row r="5" spans="1:28" s="2" customFormat="1" ht="45" customHeight="1" x14ac:dyDescent="0.25">
      <c r="A5" s="18"/>
      <c r="B5" s="323" t="s">
        <v>1</v>
      </c>
      <c r="C5" s="323"/>
      <c r="D5" s="324" t="str">
        <f>'Monitoria Anual - 1'!B4</f>
        <v>AUMENTAR O HABITAT E REDUZIR O DECLÍNIO DAS POPULAÇÕES DE PRIMATAS E PREGUIÇA AMEAÇADOS DA MATA ATLÂNTICA EM CINCO ANOS</v>
      </c>
      <c r="E5" s="324"/>
      <c r="F5" s="324"/>
      <c r="G5" s="324"/>
      <c r="H5" s="324"/>
      <c r="I5" s="324"/>
      <c r="J5" s="324"/>
      <c r="K5" s="324"/>
      <c r="L5" s="324"/>
      <c r="M5" s="325"/>
      <c r="N5" s="13"/>
      <c r="O5" s="13"/>
      <c r="P5" s="13"/>
      <c r="Q5" s="13"/>
      <c r="R5" s="13"/>
      <c r="X5" s="18"/>
    </row>
    <row r="6" spans="1:28" x14ac:dyDescent="0.25">
      <c r="A6" s="11"/>
      <c r="J6" s="12"/>
      <c r="K6" s="12"/>
      <c r="L6" s="12"/>
      <c r="M6" s="12"/>
      <c r="N6" s="12"/>
      <c r="O6" s="12"/>
      <c r="X6" s="11"/>
    </row>
    <row r="7" spans="1:28" ht="26.25" customHeight="1" x14ac:dyDescent="0.25">
      <c r="A7" s="11"/>
      <c r="B7" s="323" t="s">
        <v>3</v>
      </c>
      <c r="C7" s="323"/>
      <c r="D7" s="317" t="str">
        <f>'Monitoria Anual - 1'!B6</f>
        <v>27-29/08/2019</v>
      </c>
      <c r="E7" s="317"/>
      <c r="F7" s="317"/>
      <c r="G7" s="318"/>
      <c r="H7" s="2"/>
      <c r="I7" s="14"/>
      <c r="J7" s="12"/>
      <c r="K7" s="12"/>
      <c r="L7" s="12"/>
      <c r="M7" s="12"/>
      <c r="N7" s="12"/>
      <c r="O7" s="12"/>
      <c r="X7" s="11"/>
    </row>
    <row r="8" spans="1:28" x14ac:dyDescent="0.25">
      <c r="A8" s="11"/>
      <c r="X8" s="11"/>
    </row>
    <row r="9" spans="1:28" ht="31.5" customHeight="1" x14ac:dyDescent="0.25">
      <c r="A9" s="11"/>
      <c r="B9" s="310" t="s">
        <v>523</v>
      </c>
      <c r="C9" s="310"/>
      <c r="D9" s="310"/>
      <c r="E9" s="310"/>
      <c r="F9" s="310"/>
      <c r="G9" s="310"/>
      <c r="H9" s="310"/>
      <c r="I9" s="310"/>
      <c r="J9" s="310"/>
      <c r="K9" s="310"/>
      <c r="L9" s="310"/>
      <c r="M9" s="310"/>
      <c r="N9" s="310"/>
      <c r="O9" s="310"/>
      <c r="P9" s="310"/>
      <c r="Q9" s="310"/>
      <c r="R9" s="310"/>
      <c r="S9" s="310"/>
      <c r="T9" s="310"/>
      <c r="U9" s="310"/>
      <c r="V9" s="310"/>
      <c r="W9" s="310"/>
      <c r="X9" s="11"/>
    </row>
    <row r="10" spans="1:28" x14ac:dyDescent="0.25">
      <c r="A10" s="11"/>
      <c r="G10" s="10"/>
      <c r="H10" s="10"/>
      <c r="I10" s="10"/>
      <c r="X10" s="11"/>
    </row>
    <row r="11" spans="1:28" ht="15.75" x14ac:dyDescent="0.25">
      <c r="A11" s="11"/>
      <c r="B11" s="311" t="s">
        <v>524</v>
      </c>
      <c r="C11" s="312"/>
      <c r="D11" s="38"/>
      <c r="E11" s="38"/>
      <c r="F11" s="38"/>
      <c r="G11" s="38"/>
      <c r="H11" s="38"/>
      <c r="I11" s="38"/>
      <c r="J11" s="38"/>
      <c r="K11" s="38"/>
      <c r="L11" s="38"/>
      <c r="M11" s="38"/>
      <c r="N11" s="38"/>
      <c r="O11" s="38"/>
      <c r="P11" s="38"/>
      <c r="Q11" s="38"/>
      <c r="R11" s="38"/>
      <c r="S11" s="38"/>
      <c r="T11" s="38"/>
      <c r="U11" s="38"/>
      <c r="V11" s="38"/>
      <c r="W11" s="38"/>
      <c r="X11" s="11"/>
    </row>
    <row r="12" spans="1:28" ht="15.75" thickBot="1" x14ac:dyDescent="0.3">
      <c r="A12" s="11"/>
      <c r="F12" s="319"/>
      <c r="G12" s="319"/>
      <c r="H12" s="128"/>
      <c r="X12" s="11"/>
    </row>
    <row r="13" spans="1:28" ht="33.75" customHeight="1" thickBot="1" x14ac:dyDescent="0.3">
      <c r="A13" s="11"/>
      <c r="C13" s="320" t="s">
        <v>525</v>
      </c>
      <c r="D13" s="321"/>
      <c r="E13" s="321"/>
      <c r="F13" s="321"/>
      <c r="G13" s="322"/>
      <c r="H13" s="3"/>
      <c r="X13" s="11"/>
    </row>
    <row r="14" spans="1:28" s="2" customFormat="1" ht="34.5" customHeight="1" thickBot="1" x14ac:dyDescent="0.3">
      <c r="A14" s="18"/>
      <c r="C14" s="26" t="s">
        <v>526</v>
      </c>
      <c r="D14" s="7" t="s">
        <v>527</v>
      </c>
      <c r="E14" s="8" t="s">
        <v>528</v>
      </c>
      <c r="F14" s="7" t="s">
        <v>529</v>
      </c>
      <c r="G14" s="9" t="s">
        <v>528</v>
      </c>
      <c r="H14" s="6"/>
      <c r="X14" s="18"/>
    </row>
    <row r="15" spans="1:28" ht="15.75" x14ac:dyDescent="0.25">
      <c r="A15" s="11"/>
      <c r="C15" s="64" t="s">
        <v>530</v>
      </c>
      <c r="D15" s="74"/>
      <c r="E15" s="84"/>
      <c r="F15" s="71">
        <f>COUNTA('Monitoria Anual - 1'!S11:S905)</f>
        <v>3</v>
      </c>
      <c r="G15" s="85">
        <f t="shared" ref="G15:G21" si="0">F15/$F$22</f>
        <v>6.5217391304347824E-2</v>
      </c>
      <c r="H15" s="86"/>
      <c r="X15" s="11"/>
    </row>
    <row r="16" spans="1:28" ht="15.75" x14ac:dyDescent="0.25">
      <c r="A16" s="11"/>
      <c r="C16" s="65" t="s">
        <v>531</v>
      </c>
      <c r="D16" s="76">
        <f>COUNTA('Monitoria Anual - 1'!N11:N905)</f>
        <v>0</v>
      </c>
      <c r="E16" s="87">
        <f>D16/$D$22</f>
        <v>0</v>
      </c>
      <c r="F16" s="72">
        <f>D16-AB16</f>
        <v>0</v>
      </c>
      <c r="G16" s="87">
        <f t="shared" si="0"/>
        <v>0</v>
      </c>
      <c r="H16" s="86"/>
      <c r="X16" s="11"/>
      <c r="Z16">
        <f>COUNTIFS('Monitoria Anual - 1'!N:N,"x",'Monitoria Anual - 1'!S:S,"Excluída")</f>
        <v>0</v>
      </c>
      <c r="AA16">
        <f>COUNTIFS('Monitoria Anual - 1'!N:N,"x",'Monitoria Anual - 1'!S:S,"Agrupada")</f>
        <v>0</v>
      </c>
      <c r="AB16">
        <f>Z16+AA16</f>
        <v>0</v>
      </c>
    </row>
    <row r="17" spans="1:28" ht="15.75" x14ac:dyDescent="0.25">
      <c r="A17" s="11"/>
      <c r="C17" s="66" t="s">
        <v>532</v>
      </c>
      <c r="D17" s="76">
        <f>COUNTA('Monitoria Anual - 1'!O11:O905)</f>
        <v>10</v>
      </c>
      <c r="E17" s="87">
        <f>D17/$D$22</f>
        <v>0.20408163265306123</v>
      </c>
      <c r="F17" s="72">
        <f>D17-AB17</f>
        <v>8</v>
      </c>
      <c r="G17" s="87">
        <f t="shared" si="0"/>
        <v>0.17391304347826086</v>
      </c>
      <c r="H17" s="86"/>
      <c r="X17" s="11"/>
      <c r="Z17">
        <f t="array" ref="Z17">COUNTIFS('Monitoria Anual - 1'!O:O,"x",'Monitoria Anual - 1'!S:S,"Excluída")</f>
        <v>2</v>
      </c>
      <c r="AA17">
        <f t="array" ref="AA17">COUNTIFS('Monitoria Anual - 1'!O:O,"x",'Monitoria Anual - 1'!S:S,"Agrupada")</f>
        <v>0</v>
      </c>
      <c r="AB17">
        <f>Z17+AA17</f>
        <v>2</v>
      </c>
    </row>
    <row r="18" spans="1:28" ht="15.75" x14ac:dyDescent="0.25">
      <c r="A18" s="11"/>
      <c r="C18" s="67" t="s">
        <v>533</v>
      </c>
      <c r="D18" s="76">
        <f>COUNTA('Monitoria Anual - 1'!P11:P905)</f>
        <v>7</v>
      </c>
      <c r="E18" s="87">
        <f>D18/$D$22</f>
        <v>0.14285714285714285</v>
      </c>
      <c r="F18" s="72">
        <f>D18-AB18</f>
        <v>7</v>
      </c>
      <c r="G18" s="87">
        <f t="shared" si="0"/>
        <v>0.15217391304347827</v>
      </c>
      <c r="H18" s="86"/>
      <c r="X18" s="11"/>
      <c r="Z18">
        <f t="array" ref="Z18">COUNTIFS('Monitoria Anual - 1'!P:P,"x",'Monitoria Anual - 1'!S:S,"Excluída")</f>
        <v>0</v>
      </c>
      <c r="AA18">
        <f t="array" ref="AA18">COUNTIFS('Monitoria Anual - 1'!P:P,"x",'Monitoria Anual - 1'!S:S,"Agrupada")</f>
        <v>0</v>
      </c>
      <c r="AB18">
        <f>Z18+AA18</f>
        <v>0</v>
      </c>
    </row>
    <row r="19" spans="1:28" ht="15.75" x14ac:dyDescent="0.25">
      <c r="A19" s="11"/>
      <c r="C19" s="68" t="s">
        <v>534</v>
      </c>
      <c r="D19" s="76">
        <f>COUNTA('Monitoria Anual - 1'!Q11:Q905)</f>
        <v>32</v>
      </c>
      <c r="E19" s="87">
        <f>D19/$D$22</f>
        <v>0.65306122448979587</v>
      </c>
      <c r="F19" s="72">
        <f t="shared" ref="F19:F20" si="1">D19-AB19</f>
        <v>31</v>
      </c>
      <c r="G19" s="87">
        <f t="shared" si="0"/>
        <v>0.67391304347826086</v>
      </c>
      <c r="H19" s="86"/>
      <c r="X19" s="11"/>
      <c r="Z19">
        <f t="array" ref="Z19">COUNTIFS('Monitoria Anual - 1'!Q:Q,"x",'Monitoria Anual - 1'!S:S,"Excluída")</f>
        <v>0</v>
      </c>
      <c r="AA19">
        <f t="array" ref="AA19">COUNTIFS('Monitoria Anual - 1'!Q:Q,"x",'Monitoria Anual - 1'!S:S,"Agrupada")</f>
        <v>1</v>
      </c>
      <c r="AB19">
        <f>Z19+AA19</f>
        <v>1</v>
      </c>
    </row>
    <row r="20" spans="1:28" ht="15.75" x14ac:dyDescent="0.25">
      <c r="A20" s="11"/>
      <c r="C20" s="69" t="s">
        <v>535</v>
      </c>
      <c r="D20" s="76">
        <f>COUNTA('Monitoria Anual - 1'!R11:R905)</f>
        <v>0</v>
      </c>
      <c r="E20" s="87">
        <f>D20/$D$22</f>
        <v>0</v>
      </c>
      <c r="F20" s="72">
        <f t="shared" si="1"/>
        <v>0</v>
      </c>
      <c r="G20" s="87">
        <f t="shared" si="0"/>
        <v>0</v>
      </c>
      <c r="H20" s="86"/>
      <c r="X20" s="11"/>
      <c r="Z20">
        <f t="array" ref="Z20">COUNTIFS('Monitoria Anual - 1'!R:R,"x",'Monitoria Anual - 1'!S:S,"Excluída")</f>
        <v>0</v>
      </c>
      <c r="AA20">
        <f t="array" ref="AA20">COUNTIFS('Monitoria Anual - 1'!R:R,"x",'Monitoria Anual - 1'!S:S,"Agrupada")</f>
        <v>0</v>
      </c>
      <c r="AB20">
        <f>Z20+AA20</f>
        <v>0</v>
      </c>
    </row>
    <row r="21" spans="1:28" ht="16.5" thickBot="1" x14ac:dyDescent="0.3">
      <c r="A21" s="11"/>
      <c r="C21" s="70" t="s">
        <v>536</v>
      </c>
      <c r="D21" s="77"/>
      <c r="E21" s="88"/>
      <c r="F21" s="73">
        <f>'Monitoria Anual - 1'!C72</f>
        <v>0</v>
      </c>
      <c r="G21" s="89">
        <f t="shared" si="0"/>
        <v>0</v>
      </c>
      <c r="H21" s="86"/>
      <c r="X21" s="11"/>
    </row>
    <row r="22" spans="1:28" ht="16.5" thickBot="1" x14ac:dyDescent="0.3">
      <c r="A22" s="11"/>
      <c r="C22" s="79" t="s">
        <v>537</v>
      </c>
      <c r="D22" s="81">
        <f>SUM(D16:D20)</f>
        <v>49</v>
      </c>
      <c r="E22" s="31">
        <f>SUM(E15:E21)</f>
        <v>1</v>
      </c>
      <c r="F22" s="80">
        <f>SUM(F16:F21)</f>
        <v>46</v>
      </c>
      <c r="G22" s="31">
        <f>SUM(G16:G21)</f>
        <v>1</v>
      </c>
      <c r="H22" s="86"/>
      <c r="X22" s="11"/>
    </row>
    <row r="23" spans="1:28" ht="15.75" thickBot="1" x14ac:dyDescent="0.3">
      <c r="A23" s="11"/>
      <c r="C23" s="60" t="s">
        <v>538</v>
      </c>
      <c r="D23" s="313">
        <f>COUNTIF('Monitoria Anual - 1'!S11:S905,"Agrupada")</f>
        <v>1</v>
      </c>
      <c r="E23" s="314"/>
      <c r="F23" s="314"/>
      <c r="G23" s="315"/>
      <c r="H23" s="5"/>
      <c r="X23" s="11"/>
    </row>
    <row r="24" spans="1:28" ht="15.75" thickBot="1" x14ac:dyDescent="0.3">
      <c r="A24" s="11"/>
      <c r="C24" s="59" t="s">
        <v>539</v>
      </c>
      <c r="D24" s="313">
        <f>COUNTIF('Monitoria Anual - 1'!S11:S59,"Excluída")</f>
        <v>2</v>
      </c>
      <c r="E24" s="314"/>
      <c r="F24" s="314"/>
      <c r="G24" s="315"/>
      <c r="X24" s="11"/>
    </row>
    <row r="25" spans="1:28" x14ac:dyDescent="0.25">
      <c r="A25" s="11"/>
      <c r="X25" s="11"/>
    </row>
    <row r="26" spans="1:28" x14ac:dyDescent="0.25">
      <c r="A26" s="11"/>
      <c r="X26" s="11"/>
    </row>
    <row r="27" spans="1:28" ht="15.75" x14ac:dyDescent="0.25">
      <c r="A27" s="11"/>
      <c r="B27" s="311" t="s">
        <v>540</v>
      </c>
      <c r="C27" s="312"/>
      <c r="D27" s="38"/>
      <c r="E27" s="38"/>
      <c r="F27" s="38"/>
      <c r="G27" s="38"/>
      <c r="X27" s="11"/>
    </row>
    <row r="28" spans="1:28" ht="16.5" thickBot="1" x14ac:dyDescent="0.3">
      <c r="A28" s="11"/>
      <c r="B28" s="38"/>
      <c r="C28" s="17"/>
      <c r="D28" s="17"/>
      <c r="E28" s="17"/>
      <c r="F28" s="17"/>
      <c r="G28" s="17"/>
      <c r="H28" s="38"/>
      <c r="I28" s="38"/>
      <c r="J28" s="38"/>
      <c r="K28" s="38"/>
      <c r="L28" s="38"/>
      <c r="M28" s="38"/>
      <c r="N28" s="38"/>
      <c r="O28" s="38"/>
      <c r="P28" s="38"/>
      <c r="Q28" s="38"/>
      <c r="R28" s="38"/>
      <c r="S28" s="38"/>
      <c r="T28" s="38"/>
      <c r="U28" s="38"/>
      <c r="V28" s="38"/>
      <c r="W28" s="38"/>
      <c r="X28" s="11"/>
    </row>
    <row r="29" spans="1:28" ht="16.5" thickBot="1" x14ac:dyDescent="0.3">
      <c r="A29" s="11"/>
      <c r="B29" s="17"/>
      <c r="C29" s="32" t="s">
        <v>541</v>
      </c>
      <c r="D29" s="54">
        <f>COUNTA('Monitoria Anual - 1'!A11:A56)</f>
        <v>6</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63" t="s">
        <v>542</v>
      </c>
      <c r="D31" s="63" t="s">
        <v>543</v>
      </c>
      <c r="E31" s="19"/>
      <c r="F31" s="20"/>
      <c r="G31" s="21"/>
      <c r="H31" s="23"/>
      <c r="I31" s="24"/>
      <c r="J31" s="25"/>
      <c r="W31" s="1"/>
      <c r="X31" s="11"/>
    </row>
    <row r="32" spans="1:28" x14ac:dyDescent="0.25">
      <c r="A32" s="11"/>
      <c r="C32" s="61" t="s">
        <v>544</v>
      </c>
      <c r="D32" s="82">
        <f>SUM(F32:J32)</f>
        <v>9</v>
      </c>
      <c r="E32" s="33">
        <f>COUNTA('Monitoria Anual - 1'!S11:S19)</f>
        <v>0</v>
      </c>
      <c r="F32" s="52">
        <f>COUNTA('Monitoria Anual - 1'!N11:N19)</f>
        <v>0</v>
      </c>
      <c r="G32" s="52">
        <f>COUNTA('Monitoria Anual - 1'!O11:O19)</f>
        <v>0</v>
      </c>
      <c r="H32" s="52">
        <f>COUNTA('Monitoria Anual - 1'!P11:P19)</f>
        <v>3</v>
      </c>
      <c r="I32" s="52">
        <f>COUNTA('Monitoria Anual - 1'!Q11:Q19)</f>
        <v>6</v>
      </c>
      <c r="J32" s="52">
        <f>COUNTA('Monitoria Anual - 1'!R11:R19)</f>
        <v>0</v>
      </c>
      <c r="W32" s="1"/>
      <c r="X32" s="11"/>
    </row>
    <row r="33" spans="1:30" x14ac:dyDescent="0.25">
      <c r="A33" s="11"/>
      <c r="C33" s="62" t="s">
        <v>545</v>
      </c>
      <c r="D33" s="61">
        <f>SUM(F33:J33)</f>
        <v>13</v>
      </c>
      <c r="E33" s="34">
        <f>COUNTA('Monitoria Anual - 1'!S20:S32)</f>
        <v>0</v>
      </c>
      <c r="F33" s="124">
        <f>COUNTA('Monitoria Anual - 1'!N20:N32)</f>
        <v>0</v>
      </c>
      <c r="G33" s="124">
        <f>COUNTA('Monitoria Anual - 1'!O20:O32)</f>
        <v>2</v>
      </c>
      <c r="H33" s="124">
        <f>COUNTA('Monitoria Anual - 1'!P20:P32)</f>
        <v>2</v>
      </c>
      <c r="I33" s="124">
        <f>COUNTA('Monitoria Anual - 1'!Q20:Q32)</f>
        <v>9</v>
      </c>
      <c r="J33" s="124">
        <f>COUNTA('Monitoria Anual - 1'!R20:R32)</f>
        <v>0</v>
      </c>
      <c r="W33" s="1"/>
      <c r="X33" s="11"/>
    </row>
    <row r="34" spans="1:30" x14ac:dyDescent="0.25">
      <c r="A34" s="11"/>
      <c r="C34" s="62" t="s">
        <v>546</v>
      </c>
      <c r="D34" s="61">
        <f t="shared" ref="D34:D37" si="2">SUM(F34:J34)</f>
        <v>8</v>
      </c>
      <c r="E34" s="34">
        <f>COUNTA('Monitoria Anual - 1'!S33:S40)</f>
        <v>0</v>
      </c>
      <c r="F34" s="124">
        <f>COUNTA('Monitoria Anual - 1'!N33:N40)</f>
        <v>0</v>
      </c>
      <c r="G34" s="124">
        <f>COUNTA('Monitoria Anual - 1'!O33:O40)</f>
        <v>4</v>
      </c>
      <c r="H34" s="124">
        <f>COUNTA('Monitoria Anual - 1'!P33:P40)</f>
        <v>1</v>
      </c>
      <c r="I34" s="124">
        <f>COUNTA('Monitoria Anual - 1'!Q33:Q40)</f>
        <v>3</v>
      </c>
      <c r="J34" s="124">
        <f>COUNTA('Monitoria Anual - 1'!R33:R40)</f>
        <v>0</v>
      </c>
      <c r="W34" s="1"/>
      <c r="X34" s="11"/>
    </row>
    <row r="35" spans="1:30" x14ac:dyDescent="0.25">
      <c r="A35" s="11"/>
      <c r="C35" s="62" t="s">
        <v>547</v>
      </c>
      <c r="D35" s="61">
        <f t="shared" si="2"/>
        <v>2</v>
      </c>
      <c r="E35" s="34">
        <f>COUNTA('Monitoria Anual - 1'!S41:S42)</f>
        <v>0</v>
      </c>
      <c r="F35" s="124">
        <f>COUNTA('Monitoria Anual - 1'!N41:N42)</f>
        <v>0</v>
      </c>
      <c r="G35" s="124">
        <f>COUNTA('Monitoria Anual - 1'!O41:O42)</f>
        <v>0</v>
      </c>
      <c r="H35" s="124">
        <f>COUNTA('Monitoria Anual - 1'!P41:P42)</f>
        <v>0</v>
      </c>
      <c r="I35" s="124">
        <f>COUNTA('Monitoria Anual - 1'!Q41:Q42)</f>
        <v>2</v>
      </c>
      <c r="J35" s="124">
        <f>COUNTA('Monitoria Anual - 1'!R41:R42)</f>
        <v>0</v>
      </c>
      <c r="W35" s="1"/>
      <c r="X35" s="11"/>
    </row>
    <row r="36" spans="1:30" x14ac:dyDescent="0.25">
      <c r="A36" s="11"/>
      <c r="C36" s="62" t="s">
        <v>548</v>
      </c>
      <c r="D36" s="61">
        <f t="shared" si="2"/>
        <v>9</v>
      </c>
      <c r="E36" s="34">
        <f>COUNTA('Monitoria Anual - 1'!S43:S51)</f>
        <v>2</v>
      </c>
      <c r="F36" s="124">
        <f>COUNTA('Monitoria Anual - 1'!N43:N51)</f>
        <v>0</v>
      </c>
      <c r="G36" s="124">
        <f>COUNTA('Monitoria Anual - 1'!O43:O51)</f>
        <v>2</v>
      </c>
      <c r="H36" s="124">
        <f>COUNTA('Monitoria Anual - 1'!P43:P51)</f>
        <v>1</v>
      </c>
      <c r="I36" s="124">
        <f>COUNTA('Monitoria Anual - 1'!Q43:Q51)</f>
        <v>6</v>
      </c>
      <c r="J36" s="124">
        <f>COUNTA('Monitoria Anual - 1'!R43:R51)</f>
        <v>0</v>
      </c>
      <c r="W36" s="1"/>
      <c r="X36" s="11"/>
    </row>
    <row r="37" spans="1:30" x14ac:dyDescent="0.25">
      <c r="A37" s="11"/>
      <c r="C37" s="62" t="s">
        <v>549</v>
      </c>
      <c r="D37" s="61">
        <f t="shared" si="2"/>
        <v>8</v>
      </c>
      <c r="E37" s="34">
        <f>COUNTA('Monitoria Anual - 1'!S52:S59)</f>
        <v>1</v>
      </c>
      <c r="F37" s="124">
        <f>COUNTA('Monitoria Anual - 1'!N52:N59)</f>
        <v>0</v>
      </c>
      <c r="G37" s="124">
        <f>COUNTA('Monitoria Anual - 1'!O52:O59)</f>
        <v>2</v>
      </c>
      <c r="H37" s="124">
        <f>COUNTA('Monitoria Anual - 1'!P52:P59)</f>
        <v>0</v>
      </c>
      <c r="I37" s="124">
        <f>COUNTA('Monitoria Anual - 1'!Q52:Q59)</f>
        <v>6</v>
      </c>
      <c r="J37" s="124">
        <f>COUNTA('Monitoria Anual - 1'!R52:R59)</f>
        <v>0</v>
      </c>
      <c r="W37" s="1"/>
      <c r="X37" s="11"/>
    </row>
    <row r="38" spans="1:30" x14ac:dyDescent="0.25">
      <c r="A38" s="11"/>
      <c r="X38" s="11"/>
    </row>
    <row r="39" spans="1:30" x14ac:dyDescent="0.25">
      <c r="A39" s="11"/>
      <c r="B39" s="11"/>
      <c r="C39" s="11"/>
      <c r="D39" s="11"/>
      <c r="E39" s="11"/>
      <c r="F39" s="11"/>
      <c r="G39" s="11"/>
      <c r="H39" s="11"/>
      <c r="I39" s="11"/>
      <c r="J39" s="11"/>
      <c r="K39" s="11"/>
      <c r="L39" s="11"/>
      <c r="M39" s="11"/>
      <c r="N39" s="11"/>
      <c r="O39" s="11"/>
      <c r="P39" s="11"/>
      <c r="Q39" s="11"/>
      <c r="R39" s="11"/>
      <c r="S39" s="11"/>
      <c r="T39" s="11"/>
      <c r="U39" s="11"/>
      <c r="V39" s="11"/>
      <c r="W39" s="11"/>
      <c r="X39" s="11"/>
    </row>
    <row r="41" spans="1:30" x14ac:dyDescent="0.25">
      <c r="A41" s="83"/>
      <c r="B41" s="83"/>
      <c r="C41" s="83"/>
      <c r="D41" s="83"/>
      <c r="E41" s="83"/>
      <c r="F41" s="83"/>
      <c r="G41" s="83"/>
      <c r="H41" s="83"/>
      <c r="I41" s="83"/>
      <c r="J41" s="83"/>
      <c r="K41" s="83"/>
      <c r="L41" s="83"/>
      <c r="M41" s="83"/>
      <c r="N41" s="83"/>
      <c r="O41" s="83"/>
      <c r="P41" s="83"/>
      <c r="Q41" s="83"/>
      <c r="R41" s="83"/>
      <c r="S41" s="83"/>
      <c r="T41" s="83"/>
      <c r="U41" s="83"/>
      <c r="V41" s="83"/>
      <c r="W41" s="83"/>
      <c r="X41" s="83"/>
      <c r="Y41" s="83"/>
      <c r="Z41" s="83"/>
      <c r="AA41" s="83"/>
      <c r="AB41" s="83"/>
      <c r="AC41" s="83"/>
      <c r="AD41" s="83"/>
    </row>
    <row r="42" spans="1:30" x14ac:dyDescent="0.25">
      <c r="A42" s="83"/>
      <c r="B42" s="83"/>
      <c r="C42" s="83"/>
      <c r="D42" s="83"/>
      <c r="E42" s="83"/>
      <c r="F42" s="83"/>
      <c r="G42" s="83"/>
      <c r="H42" s="83"/>
      <c r="I42" s="83"/>
      <c r="J42" s="83"/>
      <c r="K42" s="83"/>
      <c r="L42" s="83"/>
      <c r="M42" s="83"/>
      <c r="N42" s="83"/>
      <c r="O42" s="83"/>
      <c r="P42" s="83"/>
      <c r="Q42" s="83"/>
      <c r="R42" s="83"/>
      <c r="S42" s="83"/>
      <c r="T42" s="83"/>
      <c r="U42" s="83"/>
      <c r="V42" s="83"/>
      <c r="W42" s="83"/>
      <c r="X42" s="83"/>
      <c r="Y42" s="83"/>
      <c r="Z42" s="83"/>
      <c r="AA42" s="83"/>
      <c r="AB42" s="83"/>
      <c r="AC42" s="83"/>
      <c r="AD42" s="83"/>
    </row>
    <row r="43" spans="1:30" x14ac:dyDescent="0.25">
      <c r="A43" s="83"/>
      <c r="B43" s="83"/>
      <c r="C43" s="83"/>
      <c r="D43" s="83"/>
      <c r="E43" s="83"/>
      <c r="F43" s="83"/>
      <c r="G43" s="83"/>
      <c r="H43" s="83"/>
      <c r="I43" s="83"/>
      <c r="J43" s="83"/>
      <c r="K43" s="83"/>
      <c r="L43" s="83"/>
      <c r="M43" s="83"/>
      <c r="N43" s="83"/>
      <c r="O43" s="83"/>
      <c r="P43" s="83"/>
      <c r="Q43" s="83"/>
      <c r="R43" s="83"/>
      <c r="S43" s="83"/>
      <c r="T43" s="83"/>
      <c r="U43" s="83"/>
      <c r="V43" s="83"/>
      <c r="W43" s="83"/>
      <c r="X43" s="83"/>
      <c r="Y43" s="83"/>
      <c r="Z43" s="83"/>
      <c r="AA43" s="83"/>
      <c r="AB43" s="83"/>
      <c r="AC43" s="83"/>
      <c r="AD43" s="83"/>
    </row>
  </sheetData>
  <protectedRanges>
    <protectedRange algorithmName="SHA-512" hashValue="+yLnZSUBpd2TjnaILAvOuF5NfSLij+BjAcFfKoI+hVi6b0R3o8XDPafcqkKGRzPgDS+k2ipK5OzoZpuJKtIM4g==" saltValue="qcN1ibjwgEidGypG5oigsw==" spinCount="100000" sqref="A38:AD43 A1:AD37"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37">
    <cfRule type="cellIs" dxfId="40" priority="5" stopIfTrue="1" operator="equal">
      <formula>0</formula>
    </cfRule>
  </conditionalFormatting>
  <pageMargins left="0.25" right="0.25" top="0.75" bottom="0.75" header="0.3" footer="0.3"/>
  <pageSetup paperSize="9" scale="57" fitToHeight="0" orientation="landscape" r:id="rId1"/>
  <colBreaks count="1" manualBreakCount="1">
    <brk id="1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ilha3">
    <pageSetUpPr fitToPage="1"/>
  </sheetPr>
  <dimension ref="A1:EA126"/>
  <sheetViews>
    <sheetView showGridLines="0" topLeftCell="A7" zoomScale="80" zoomScaleNormal="80" workbookViewId="0">
      <selection activeCell="A7" sqref="A1:XFD1048576"/>
    </sheetView>
  </sheetViews>
  <sheetFormatPr defaultColWidth="8.85546875" defaultRowHeight="15" x14ac:dyDescent="0.25"/>
  <cols>
    <col min="1" max="1" width="33.42578125" style="479" bestFit="1" customWidth="1"/>
    <col min="2" max="2" width="6" style="479" customWidth="1"/>
    <col min="3" max="3" width="31.140625" style="479" customWidth="1"/>
    <col min="4" max="4" width="34.7109375" style="479" customWidth="1"/>
    <col min="5" max="5" width="27.85546875" style="479" customWidth="1"/>
    <col min="6" max="6" width="14.7109375" style="479" customWidth="1"/>
    <col min="7" max="7" width="15" style="479" customWidth="1"/>
    <col min="8" max="8" width="20.28515625" style="479" customWidth="1"/>
    <col min="9" max="9" width="16.140625" style="479" customWidth="1"/>
    <col min="10" max="10" width="89.5703125" style="479" customWidth="1"/>
    <col min="11" max="11" width="23.7109375" style="479" customWidth="1"/>
    <col min="12" max="12" width="28.7109375" style="479" customWidth="1"/>
    <col min="13" max="13" width="34.140625" style="479" customWidth="1"/>
    <col min="14" max="19" width="26.7109375" style="480" customWidth="1"/>
    <col min="20" max="20" width="168" style="479" customWidth="1"/>
    <col min="21" max="21" width="109.28515625" style="479" customWidth="1"/>
    <col min="22" max="22" width="95.7109375" style="479" customWidth="1"/>
    <col min="23" max="23" width="75.42578125" style="479" customWidth="1"/>
    <col min="24" max="24" width="101.85546875" style="479" customWidth="1"/>
    <col min="25" max="27" width="28.85546875" style="479" customWidth="1"/>
    <col min="28" max="28" width="18.7109375" style="479" customWidth="1"/>
    <col min="29" max="29" width="18.7109375" style="481" customWidth="1"/>
    <col min="30" max="30" width="23.42578125" style="479" customWidth="1"/>
    <col min="31" max="31" width="18.7109375" style="479" customWidth="1"/>
    <col min="32" max="32" width="27.140625" style="479" customWidth="1"/>
    <col min="33" max="33" width="23" style="479" bestFit="1" customWidth="1"/>
    <col min="34" max="34" width="18.7109375" style="479" customWidth="1"/>
    <col min="35" max="35" width="22.7109375" style="479" customWidth="1"/>
    <col min="36" max="36" width="7" style="478" customWidth="1"/>
    <col min="37" max="39" width="8.85546875" style="479"/>
    <col min="40" max="40" width="8.85546875" style="479" hidden="1" customWidth="1"/>
    <col min="41" max="16384" width="8.85546875" style="479"/>
  </cols>
  <sheetData>
    <row r="1" spans="1:40" ht="33.75" customHeight="1" x14ac:dyDescent="0.25">
      <c r="A1" s="264" t="s">
        <v>522</v>
      </c>
      <c r="B1" s="264"/>
      <c r="C1" s="264"/>
      <c r="D1" s="264"/>
      <c r="E1" s="264"/>
      <c r="F1" s="264"/>
      <c r="G1" s="264"/>
      <c r="H1" s="264"/>
      <c r="I1" s="264"/>
      <c r="J1" s="264"/>
      <c r="K1" s="264"/>
      <c r="L1" s="264"/>
      <c r="M1" s="264"/>
      <c r="N1" s="264"/>
      <c r="O1" s="264"/>
      <c r="P1" s="264"/>
      <c r="Q1" s="264"/>
      <c r="R1" s="264"/>
      <c r="S1" s="264"/>
      <c r="T1" s="264"/>
      <c r="U1" s="264"/>
      <c r="V1" s="264"/>
      <c r="W1" s="264"/>
      <c r="X1" s="264"/>
      <c r="Y1" s="264"/>
      <c r="Z1" s="264"/>
      <c r="AA1" s="264"/>
      <c r="AB1" s="264"/>
      <c r="AC1" s="264"/>
      <c r="AD1" s="264"/>
      <c r="AE1" s="264"/>
      <c r="AF1" s="264"/>
      <c r="AG1" s="264"/>
      <c r="AH1" s="264"/>
      <c r="AI1" s="264"/>
    </row>
    <row r="2" spans="1:40" ht="33.75" customHeight="1" thickBot="1" x14ac:dyDescent="0.3">
      <c r="A2" s="358" t="s">
        <v>801</v>
      </c>
      <c r="B2" s="358"/>
      <c r="C2" s="358"/>
      <c r="D2" s="358"/>
      <c r="E2" s="358"/>
      <c r="F2" s="358"/>
      <c r="G2" s="358"/>
      <c r="H2" s="358"/>
      <c r="I2" s="358"/>
      <c r="J2" s="358"/>
      <c r="K2" s="358"/>
      <c r="L2" s="358"/>
      <c r="M2" s="358"/>
      <c r="N2" s="358"/>
      <c r="O2" s="358"/>
      <c r="P2" s="358"/>
      <c r="Q2" s="358"/>
      <c r="R2" s="358"/>
      <c r="S2" s="358"/>
      <c r="T2" s="358"/>
      <c r="U2" s="358"/>
      <c r="V2" s="358"/>
      <c r="W2" s="358"/>
      <c r="X2" s="358"/>
      <c r="Y2" s="358"/>
      <c r="Z2" s="358"/>
      <c r="AA2" s="358"/>
      <c r="AB2" s="358"/>
      <c r="AC2" s="358"/>
      <c r="AD2" s="358"/>
      <c r="AE2" s="358"/>
      <c r="AF2" s="358"/>
      <c r="AG2" s="358"/>
      <c r="AH2" s="358"/>
      <c r="AI2" s="358"/>
    </row>
    <row r="3" spans="1:40" ht="3" customHeight="1" thickTop="1" x14ac:dyDescent="0.25"/>
    <row r="4" spans="1:40" ht="43.5" customHeight="1" x14ac:dyDescent="0.25">
      <c r="A4" s="45" t="s">
        <v>550</v>
      </c>
      <c r="B4" s="324" t="s">
        <v>2</v>
      </c>
      <c r="C4" s="324"/>
      <c r="D4" s="324"/>
      <c r="E4" s="324"/>
      <c r="F4" s="324"/>
      <c r="G4" s="325"/>
      <c r="H4" s="13"/>
      <c r="I4" s="13"/>
      <c r="J4" s="13"/>
      <c r="K4" s="13"/>
      <c r="L4" s="13"/>
      <c r="M4" s="13"/>
      <c r="N4" s="13"/>
      <c r="O4" s="13"/>
      <c r="P4" s="13"/>
      <c r="Q4" s="13"/>
      <c r="R4" s="13"/>
      <c r="S4" s="479"/>
    </row>
    <row r="6" spans="1:40" ht="26.25" customHeight="1" x14ac:dyDescent="0.25">
      <c r="A6" s="45" t="s">
        <v>3</v>
      </c>
      <c r="B6" s="359" t="s">
        <v>551</v>
      </c>
      <c r="C6" s="360"/>
      <c r="M6" s="480"/>
      <c r="AN6" s="479" t="s">
        <v>5</v>
      </c>
    </row>
    <row r="7" spans="1:40" ht="15.75" thickBot="1" x14ac:dyDescent="0.3">
      <c r="AN7" s="50" t="s">
        <v>6</v>
      </c>
    </row>
    <row r="8" spans="1:40" ht="27" customHeight="1" thickBot="1" x14ac:dyDescent="0.3">
      <c r="A8" s="361" t="s">
        <v>7</v>
      </c>
      <c r="B8" s="362"/>
      <c r="C8" s="362"/>
      <c r="D8" s="362"/>
      <c r="E8" s="362"/>
      <c r="F8" s="362"/>
      <c r="G8" s="362"/>
      <c r="H8" s="362"/>
      <c r="I8" s="362"/>
      <c r="J8" s="362"/>
      <c r="K8" s="362"/>
      <c r="L8" s="362"/>
      <c r="M8" s="363"/>
      <c r="N8" s="364" t="s">
        <v>8</v>
      </c>
      <c r="O8" s="365"/>
      <c r="P8" s="365"/>
      <c r="Q8" s="365"/>
      <c r="R8" s="365"/>
      <c r="S8" s="365"/>
      <c r="T8" s="365"/>
      <c r="U8" s="365"/>
      <c r="V8" s="365"/>
      <c r="W8" s="365"/>
      <c r="X8" s="366"/>
      <c r="Y8" s="367" t="s">
        <v>9</v>
      </c>
      <c r="Z8" s="368"/>
      <c r="AA8" s="368"/>
      <c r="AB8" s="368"/>
      <c r="AC8" s="368"/>
      <c r="AD8" s="368"/>
      <c r="AE8" s="368"/>
      <c r="AF8" s="368"/>
      <c r="AG8" s="368"/>
      <c r="AH8" s="368"/>
      <c r="AI8" s="369"/>
    </row>
    <row r="9" spans="1:40" ht="45" customHeight="1" x14ac:dyDescent="0.25">
      <c r="A9" s="332" t="s">
        <v>10</v>
      </c>
      <c r="B9" s="334" t="s">
        <v>11</v>
      </c>
      <c r="C9" s="334" t="s">
        <v>12</v>
      </c>
      <c r="D9" s="334" t="s">
        <v>13</v>
      </c>
      <c r="E9" s="338" t="s">
        <v>14</v>
      </c>
      <c r="F9" s="334" t="s">
        <v>15</v>
      </c>
      <c r="G9" s="334"/>
      <c r="H9" s="334" t="s">
        <v>16</v>
      </c>
      <c r="I9" s="338" t="s">
        <v>17</v>
      </c>
      <c r="J9" s="334" t="s">
        <v>18</v>
      </c>
      <c r="K9" s="336" t="s">
        <v>19</v>
      </c>
      <c r="L9" s="337"/>
      <c r="M9" s="334" t="s">
        <v>20</v>
      </c>
      <c r="N9" s="330" t="s">
        <v>21</v>
      </c>
      <c r="O9" s="342" t="s">
        <v>552</v>
      </c>
      <c r="P9" s="344" t="s">
        <v>23</v>
      </c>
      <c r="Q9" s="346" t="s">
        <v>24</v>
      </c>
      <c r="R9" s="348" t="s">
        <v>25</v>
      </c>
      <c r="S9" s="350" t="s">
        <v>26</v>
      </c>
      <c r="T9" s="352" t="s">
        <v>27</v>
      </c>
      <c r="U9" s="352" t="s">
        <v>28</v>
      </c>
      <c r="V9" s="352" t="s">
        <v>29</v>
      </c>
      <c r="W9" s="352" t="s">
        <v>30</v>
      </c>
      <c r="X9" s="354" t="s">
        <v>31</v>
      </c>
      <c r="Y9" s="372" t="s">
        <v>32</v>
      </c>
      <c r="Z9" s="340" t="s">
        <v>33</v>
      </c>
      <c r="AA9" s="374" t="s">
        <v>34</v>
      </c>
      <c r="AB9" s="340" t="s">
        <v>35</v>
      </c>
      <c r="AC9" s="340" t="s">
        <v>36</v>
      </c>
      <c r="AD9" s="340" t="s">
        <v>37</v>
      </c>
      <c r="AE9" s="340" t="s">
        <v>38</v>
      </c>
      <c r="AF9" s="370" t="s">
        <v>39</v>
      </c>
      <c r="AG9" s="340" t="s">
        <v>40</v>
      </c>
      <c r="AH9" s="340" t="s">
        <v>41</v>
      </c>
      <c r="AI9" s="356" t="s">
        <v>42</v>
      </c>
    </row>
    <row r="10" spans="1:40" ht="14.25" customHeight="1" x14ac:dyDescent="0.25">
      <c r="A10" s="333"/>
      <c r="B10" s="335"/>
      <c r="C10" s="335"/>
      <c r="D10" s="335"/>
      <c r="E10" s="339"/>
      <c r="F10" s="447" t="s">
        <v>43</v>
      </c>
      <c r="G10" s="447" t="s">
        <v>44</v>
      </c>
      <c r="H10" s="335"/>
      <c r="I10" s="339"/>
      <c r="J10" s="335"/>
      <c r="K10" s="448" t="s">
        <v>45</v>
      </c>
      <c r="L10" s="448" t="s">
        <v>46</v>
      </c>
      <c r="M10" s="335"/>
      <c r="N10" s="331"/>
      <c r="O10" s="343"/>
      <c r="P10" s="345"/>
      <c r="Q10" s="347"/>
      <c r="R10" s="349"/>
      <c r="S10" s="351"/>
      <c r="T10" s="353"/>
      <c r="U10" s="353"/>
      <c r="V10" s="353"/>
      <c r="W10" s="353"/>
      <c r="X10" s="355"/>
      <c r="Y10" s="373"/>
      <c r="Z10" s="341"/>
      <c r="AA10" s="375"/>
      <c r="AB10" s="341"/>
      <c r="AC10" s="341"/>
      <c r="AD10" s="341"/>
      <c r="AE10" s="341"/>
      <c r="AF10" s="371"/>
      <c r="AG10" s="341"/>
      <c r="AH10" s="341"/>
      <c r="AI10" s="357"/>
    </row>
    <row r="11" spans="1:40" s="38" customFormat="1" ht="409.5" x14ac:dyDescent="0.25">
      <c r="A11" s="482" t="s">
        <v>47</v>
      </c>
      <c r="B11" s="483">
        <v>43831</v>
      </c>
      <c r="C11" s="484" t="s">
        <v>49</v>
      </c>
      <c r="D11" s="485" t="s">
        <v>50</v>
      </c>
      <c r="E11" s="484"/>
      <c r="F11" s="486">
        <v>44030</v>
      </c>
      <c r="G11" s="486">
        <v>44185</v>
      </c>
      <c r="H11" s="484" t="s">
        <v>64</v>
      </c>
      <c r="I11" s="484"/>
      <c r="J11" s="484" t="s">
        <v>553</v>
      </c>
      <c r="K11" s="484" t="s">
        <v>554</v>
      </c>
      <c r="L11" s="484"/>
      <c r="M11" s="484" t="s">
        <v>53</v>
      </c>
      <c r="N11" s="487"/>
      <c r="O11" s="488"/>
      <c r="P11" s="487" t="s">
        <v>54</v>
      </c>
      <c r="Q11" s="487"/>
      <c r="R11" s="487"/>
      <c r="S11" s="489"/>
      <c r="T11" s="485" t="s">
        <v>1424</v>
      </c>
      <c r="U11" s="485" t="s">
        <v>555</v>
      </c>
      <c r="V11" s="485" t="s">
        <v>556</v>
      </c>
      <c r="W11" s="485" t="s">
        <v>557</v>
      </c>
      <c r="X11" s="485" t="s">
        <v>1425</v>
      </c>
      <c r="Y11" s="487"/>
      <c r="Z11" s="487"/>
      <c r="AA11" s="487"/>
      <c r="AB11" s="487"/>
      <c r="AC11" s="490">
        <v>44378</v>
      </c>
      <c r="AD11" s="491" t="s">
        <v>51</v>
      </c>
      <c r="AE11" s="487"/>
      <c r="AF11" s="487"/>
      <c r="AG11" s="487"/>
      <c r="AH11" s="487"/>
      <c r="AI11" s="487"/>
      <c r="AJ11" s="492"/>
    </row>
    <row r="12" spans="1:40" s="38" customFormat="1" ht="409.5" customHeight="1" x14ac:dyDescent="0.25">
      <c r="A12" s="482"/>
      <c r="B12" s="483">
        <v>43862</v>
      </c>
      <c r="C12" s="484" t="s">
        <v>61</v>
      </c>
      <c r="D12" s="485" t="s">
        <v>62</v>
      </c>
      <c r="E12" s="484" t="s">
        <v>558</v>
      </c>
      <c r="F12" s="486">
        <v>43969</v>
      </c>
      <c r="G12" s="486">
        <v>43974</v>
      </c>
      <c r="H12" s="484" t="s">
        <v>64</v>
      </c>
      <c r="I12" s="493"/>
      <c r="J12" s="484" t="s">
        <v>559</v>
      </c>
      <c r="K12" s="484" t="s">
        <v>560</v>
      </c>
      <c r="L12" s="484" t="s">
        <v>561</v>
      </c>
      <c r="M12" s="493"/>
      <c r="N12" s="487"/>
      <c r="O12" s="487"/>
      <c r="P12" s="487"/>
      <c r="Q12" s="487" t="s">
        <v>54</v>
      </c>
      <c r="R12" s="487"/>
      <c r="S12" s="489"/>
      <c r="T12" s="485" t="s">
        <v>1426</v>
      </c>
      <c r="U12" s="494" t="s">
        <v>1427</v>
      </c>
      <c r="V12" s="485" t="s">
        <v>1428</v>
      </c>
      <c r="W12" s="495" t="s">
        <v>562</v>
      </c>
      <c r="X12" s="495" t="s">
        <v>1429</v>
      </c>
      <c r="Y12" s="487"/>
      <c r="Z12" s="487"/>
      <c r="AA12" s="487"/>
      <c r="AB12" s="487"/>
      <c r="AC12" s="489"/>
      <c r="AD12" s="487"/>
      <c r="AE12" s="487"/>
      <c r="AF12" s="487"/>
      <c r="AG12" s="487"/>
      <c r="AH12" s="487"/>
      <c r="AI12" s="487"/>
      <c r="AJ12" s="492"/>
    </row>
    <row r="13" spans="1:40" s="38" customFormat="1" ht="154.5" customHeight="1" x14ac:dyDescent="0.25">
      <c r="A13" s="482"/>
      <c r="B13" s="483">
        <v>43891</v>
      </c>
      <c r="C13" s="484" t="s">
        <v>74</v>
      </c>
      <c r="D13" s="485" t="s">
        <v>75</v>
      </c>
      <c r="E13" s="484" t="s">
        <v>563</v>
      </c>
      <c r="F13" s="486">
        <v>44030</v>
      </c>
      <c r="G13" s="486">
        <v>43974</v>
      </c>
      <c r="H13" s="484" t="s">
        <v>77</v>
      </c>
      <c r="I13" s="484"/>
      <c r="J13" s="484" t="s">
        <v>564</v>
      </c>
      <c r="K13" s="484" t="s">
        <v>79</v>
      </c>
      <c r="L13" s="484"/>
      <c r="M13" s="484"/>
      <c r="N13" s="487"/>
      <c r="O13" s="487"/>
      <c r="P13" s="487"/>
      <c r="Q13" s="487" t="s">
        <v>54</v>
      </c>
      <c r="R13" s="487"/>
      <c r="S13" s="489"/>
      <c r="T13" s="496" t="s">
        <v>1430</v>
      </c>
      <c r="U13" s="485" t="s">
        <v>1431</v>
      </c>
      <c r="V13" s="485" t="s">
        <v>565</v>
      </c>
      <c r="W13" s="485" t="s">
        <v>566</v>
      </c>
      <c r="X13" s="485" t="s">
        <v>567</v>
      </c>
      <c r="Y13" s="487"/>
      <c r="Z13" s="487"/>
      <c r="AA13" s="487"/>
      <c r="AB13" s="487"/>
      <c r="AC13" s="489"/>
      <c r="AD13" s="487"/>
      <c r="AE13" s="487"/>
      <c r="AF13" s="487"/>
      <c r="AG13" s="487"/>
      <c r="AH13" s="487"/>
      <c r="AI13" s="487"/>
      <c r="AJ13" s="492"/>
    </row>
    <row r="14" spans="1:40" s="38" customFormat="1" ht="176.25" customHeight="1" x14ac:dyDescent="0.25">
      <c r="A14" s="482"/>
      <c r="B14" s="483">
        <v>43922</v>
      </c>
      <c r="C14" s="484" t="s">
        <v>568</v>
      </c>
      <c r="D14" s="485" t="s">
        <v>87</v>
      </c>
      <c r="E14" s="484" t="s">
        <v>88</v>
      </c>
      <c r="F14" s="486">
        <v>44030</v>
      </c>
      <c r="G14" s="486">
        <v>43944</v>
      </c>
      <c r="H14" s="484" t="s">
        <v>569</v>
      </c>
      <c r="I14" s="497"/>
      <c r="J14" s="484" t="s">
        <v>570</v>
      </c>
      <c r="K14" s="484" t="s">
        <v>571</v>
      </c>
      <c r="L14" s="484"/>
      <c r="M14" s="484"/>
      <c r="N14" s="487"/>
      <c r="O14" s="487"/>
      <c r="P14" s="487"/>
      <c r="Q14" s="487" t="s">
        <v>54</v>
      </c>
      <c r="R14" s="487"/>
      <c r="S14" s="489"/>
      <c r="T14" s="496" t="s">
        <v>572</v>
      </c>
      <c r="U14" s="496" t="s">
        <v>573</v>
      </c>
      <c r="V14" s="496" t="s">
        <v>574</v>
      </c>
      <c r="W14" s="485" t="s">
        <v>575</v>
      </c>
      <c r="X14" s="496" t="s">
        <v>576</v>
      </c>
      <c r="Y14" s="487"/>
      <c r="Z14" s="487"/>
      <c r="AA14" s="487"/>
      <c r="AB14" s="487"/>
      <c r="AC14" s="489"/>
      <c r="AD14" s="487"/>
      <c r="AE14" s="487"/>
      <c r="AF14" s="487"/>
      <c r="AG14" s="487"/>
      <c r="AH14" s="487"/>
      <c r="AI14" s="487"/>
      <c r="AJ14" s="492"/>
    </row>
    <row r="15" spans="1:40" s="38" customFormat="1" ht="160.5" customHeight="1" x14ac:dyDescent="0.25">
      <c r="A15" s="482"/>
      <c r="B15" s="483">
        <v>43952</v>
      </c>
      <c r="C15" s="484" t="s">
        <v>97</v>
      </c>
      <c r="D15" s="485" t="s">
        <v>98</v>
      </c>
      <c r="E15" s="484"/>
      <c r="F15" s="486">
        <v>44030</v>
      </c>
      <c r="G15" s="486">
        <v>43944</v>
      </c>
      <c r="H15" s="484" t="s">
        <v>99</v>
      </c>
      <c r="I15" s="484"/>
      <c r="J15" s="484" t="s">
        <v>577</v>
      </c>
      <c r="K15" s="484" t="s">
        <v>101</v>
      </c>
      <c r="L15" s="484"/>
      <c r="M15" s="484"/>
      <c r="N15" s="487"/>
      <c r="O15" s="487"/>
      <c r="P15" s="487"/>
      <c r="Q15" s="487" t="s">
        <v>54</v>
      </c>
      <c r="R15" s="487"/>
      <c r="S15" s="489"/>
      <c r="T15" s="498" t="s">
        <v>578</v>
      </c>
      <c r="U15" s="485" t="s">
        <v>579</v>
      </c>
      <c r="V15" s="485" t="s">
        <v>580</v>
      </c>
      <c r="W15" s="499" t="s">
        <v>581</v>
      </c>
      <c r="X15" s="485"/>
      <c r="Y15" s="487"/>
      <c r="Z15" s="487"/>
      <c r="AA15" s="487"/>
      <c r="AB15" s="487"/>
      <c r="AC15" s="489"/>
      <c r="AD15" s="487"/>
      <c r="AE15" s="487"/>
      <c r="AF15" s="487"/>
      <c r="AG15" s="487"/>
      <c r="AH15" s="487"/>
      <c r="AI15" s="487"/>
      <c r="AJ15" s="492"/>
    </row>
    <row r="16" spans="1:40" s="38" customFormat="1" ht="409.6" customHeight="1" x14ac:dyDescent="0.25">
      <c r="A16" s="482"/>
      <c r="B16" s="483">
        <v>43983</v>
      </c>
      <c r="C16" s="484" t="s">
        <v>106</v>
      </c>
      <c r="D16" s="485" t="s">
        <v>107</v>
      </c>
      <c r="E16" s="484"/>
      <c r="F16" s="486">
        <v>44030</v>
      </c>
      <c r="G16" s="486">
        <v>43944</v>
      </c>
      <c r="H16" s="484" t="s">
        <v>77</v>
      </c>
      <c r="I16" s="484"/>
      <c r="J16" s="484" t="s">
        <v>582</v>
      </c>
      <c r="K16" s="484" t="s">
        <v>583</v>
      </c>
      <c r="L16" s="484"/>
      <c r="M16" s="484"/>
      <c r="N16" s="487"/>
      <c r="O16" s="487"/>
      <c r="P16" s="487"/>
      <c r="Q16" s="487" t="s">
        <v>54</v>
      </c>
      <c r="R16" s="487"/>
      <c r="S16" s="489"/>
      <c r="T16" s="485" t="s">
        <v>1432</v>
      </c>
      <c r="U16" s="499" t="s">
        <v>1433</v>
      </c>
      <c r="V16" s="496" t="s">
        <v>1434</v>
      </c>
      <c r="W16" s="485" t="s">
        <v>584</v>
      </c>
      <c r="X16" s="485" t="s">
        <v>585</v>
      </c>
      <c r="Y16" s="487"/>
      <c r="Z16" s="487"/>
      <c r="AA16" s="487"/>
      <c r="AB16" s="487"/>
      <c r="AC16" s="489"/>
      <c r="AD16" s="487"/>
      <c r="AE16" s="487"/>
      <c r="AF16" s="500" t="s">
        <v>586</v>
      </c>
      <c r="AG16" s="487"/>
      <c r="AH16" s="487"/>
      <c r="AI16" s="487"/>
      <c r="AJ16" s="492"/>
    </row>
    <row r="17" spans="1:36" s="38" customFormat="1" ht="291.75" customHeight="1" x14ac:dyDescent="0.25">
      <c r="A17" s="482"/>
      <c r="B17" s="483">
        <v>44013</v>
      </c>
      <c r="C17" s="484" t="s">
        <v>587</v>
      </c>
      <c r="D17" s="485" t="s">
        <v>117</v>
      </c>
      <c r="E17" s="484"/>
      <c r="F17" s="486">
        <v>43850</v>
      </c>
      <c r="G17" s="486">
        <v>43944</v>
      </c>
      <c r="H17" s="484" t="s">
        <v>118</v>
      </c>
      <c r="I17" s="484"/>
      <c r="J17" s="484" t="s">
        <v>588</v>
      </c>
      <c r="K17" s="484" t="s">
        <v>589</v>
      </c>
      <c r="L17" s="484"/>
      <c r="M17" s="484"/>
      <c r="N17" s="487"/>
      <c r="O17" s="487"/>
      <c r="P17" s="487"/>
      <c r="Q17" s="487" t="s">
        <v>54</v>
      </c>
      <c r="R17" s="487"/>
      <c r="S17" s="489"/>
      <c r="T17" s="485" t="s">
        <v>1435</v>
      </c>
      <c r="U17" s="496" t="s">
        <v>590</v>
      </c>
      <c r="V17" s="485" t="s">
        <v>591</v>
      </c>
      <c r="W17" s="485" t="s">
        <v>592</v>
      </c>
      <c r="X17" s="485" t="s">
        <v>593</v>
      </c>
      <c r="Y17" s="487"/>
      <c r="Z17" s="487"/>
      <c r="AA17" s="487"/>
      <c r="AB17" s="487"/>
      <c r="AC17" s="489"/>
      <c r="AD17" s="487"/>
      <c r="AE17" s="487"/>
      <c r="AF17" s="487"/>
      <c r="AG17" s="487"/>
      <c r="AH17" s="487"/>
      <c r="AI17" s="487"/>
      <c r="AJ17" s="492"/>
    </row>
    <row r="18" spans="1:36" s="38" customFormat="1" ht="106.5" customHeight="1" x14ac:dyDescent="0.3">
      <c r="A18" s="482"/>
      <c r="B18" s="483">
        <v>44044</v>
      </c>
      <c r="C18" s="484" t="s">
        <v>125</v>
      </c>
      <c r="D18" s="485" t="s">
        <v>126</v>
      </c>
      <c r="E18" s="484" t="s">
        <v>127</v>
      </c>
      <c r="F18" s="486">
        <v>44030</v>
      </c>
      <c r="G18" s="486">
        <v>44033</v>
      </c>
      <c r="H18" s="484" t="s">
        <v>128</v>
      </c>
      <c r="I18" s="484">
        <v>0</v>
      </c>
      <c r="J18" s="484" t="s">
        <v>129</v>
      </c>
      <c r="K18" s="484"/>
      <c r="L18" s="484"/>
      <c r="M18" s="484"/>
      <c r="N18" s="487"/>
      <c r="O18" s="487"/>
      <c r="P18" s="487"/>
      <c r="Q18" s="487" t="s">
        <v>54</v>
      </c>
      <c r="R18" s="487"/>
      <c r="S18" s="489"/>
      <c r="T18" s="485" t="s">
        <v>594</v>
      </c>
      <c r="U18" s="501" t="s">
        <v>1436</v>
      </c>
      <c r="V18" s="502"/>
      <c r="W18" s="499" t="s">
        <v>595</v>
      </c>
      <c r="X18" s="485"/>
      <c r="Y18" s="487"/>
      <c r="Z18" s="487"/>
      <c r="AA18" s="487"/>
      <c r="AB18" s="487"/>
      <c r="AC18" s="489"/>
      <c r="AD18" s="487"/>
      <c r="AE18" s="487"/>
      <c r="AF18" s="487"/>
      <c r="AG18" s="487"/>
      <c r="AH18" s="487"/>
      <c r="AI18" s="487"/>
      <c r="AJ18" s="492"/>
    </row>
    <row r="19" spans="1:36" s="38" customFormat="1" ht="153" customHeight="1" x14ac:dyDescent="0.25">
      <c r="A19" s="482"/>
      <c r="B19" s="483">
        <v>44075</v>
      </c>
      <c r="C19" s="484" t="s">
        <v>136</v>
      </c>
      <c r="D19" s="485" t="s">
        <v>137</v>
      </c>
      <c r="E19" s="484" t="s">
        <v>137</v>
      </c>
      <c r="F19" s="486">
        <v>44030</v>
      </c>
      <c r="G19" s="486">
        <v>44002</v>
      </c>
      <c r="H19" s="484" t="s">
        <v>138</v>
      </c>
      <c r="I19" s="484"/>
      <c r="J19" s="484" t="s">
        <v>596</v>
      </c>
      <c r="K19" s="484"/>
      <c r="L19" s="484"/>
      <c r="M19" s="503"/>
      <c r="N19" s="487"/>
      <c r="O19" s="487" t="s">
        <v>54</v>
      </c>
      <c r="P19" s="487"/>
      <c r="Q19" s="487"/>
      <c r="R19" s="487"/>
      <c r="S19" s="489"/>
      <c r="T19" s="504" t="s">
        <v>597</v>
      </c>
      <c r="U19" s="504"/>
      <c r="V19" s="484" t="s">
        <v>598</v>
      </c>
      <c r="W19" s="485" t="s">
        <v>599</v>
      </c>
      <c r="X19" s="504" t="s">
        <v>600</v>
      </c>
      <c r="Y19" s="487"/>
      <c r="Z19" s="487"/>
      <c r="AA19" s="487"/>
      <c r="AB19" s="487"/>
      <c r="AC19" s="490">
        <v>44531</v>
      </c>
      <c r="AD19" s="487"/>
      <c r="AE19" s="487"/>
      <c r="AF19" s="487"/>
      <c r="AG19" s="487"/>
      <c r="AH19" s="487"/>
      <c r="AI19" s="487"/>
      <c r="AJ19" s="492"/>
    </row>
    <row r="20" spans="1:36" s="38" customFormat="1" ht="108.75" customHeight="1" x14ac:dyDescent="0.25">
      <c r="A20" s="482" t="s">
        <v>145</v>
      </c>
      <c r="B20" s="483">
        <v>43832</v>
      </c>
      <c r="C20" s="505" t="s">
        <v>147</v>
      </c>
      <c r="D20" s="485" t="s">
        <v>148</v>
      </c>
      <c r="E20" s="484" t="s">
        <v>149</v>
      </c>
      <c r="F20" s="486">
        <v>44030</v>
      </c>
      <c r="G20" s="486">
        <v>44002</v>
      </c>
      <c r="H20" s="484" t="s">
        <v>150</v>
      </c>
      <c r="I20" s="484"/>
      <c r="J20" s="484" t="s">
        <v>601</v>
      </c>
      <c r="K20" s="484"/>
      <c r="L20" s="484"/>
      <c r="M20" s="484"/>
      <c r="N20" s="487"/>
      <c r="O20" s="487" t="s">
        <v>54</v>
      </c>
      <c r="P20" s="487"/>
      <c r="Q20" s="487"/>
      <c r="R20" s="487"/>
      <c r="S20" s="489"/>
      <c r="T20" s="485" t="s">
        <v>602</v>
      </c>
      <c r="U20" s="485" t="s">
        <v>603</v>
      </c>
      <c r="V20" s="485" t="s">
        <v>604</v>
      </c>
      <c r="W20" s="485" t="s">
        <v>605</v>
      </c>
      <c r="X20" s="499" t="s">
        <v>606</v>
      </c>
      <c r="Y20" s="487"/>
      <c r="Z20" s="487"/>
      <c r="AA20" s="487"/>
      <c r="AB20" s="487"/>
      <c r="AC20" s="490">
        <v>44348</v>
      </c>
      <c r="AD20" s="487"/>
      <c r="AE20" s="487"/>
      <c r="AF20" s="487"/>
      <c r="AG20" s="487"/>
      <c r="AH20" s="487"/>
      <c r="AI20" s="487"/>
      <c r="AJ20" s="492"/>
    </row>
    <row r="21" spans="1:36" s="38" customFormat="1" ht="101.25" customHeight="1" x14ac:dyDescent="0.25">
      <c r="A21" s="482"/>
      <c r="B21" s="483">
        <v>43863</v>
      </c>
      <c r="C21" s="505" t="s">
        <v>156</v>
      </c>
      <c r="D21" s="485" t="s">
        <v>607</v>
      </c>
      <c r="E21" s="484" t="s">
        <v>608</v>
      </c>
      <c r="F21" s="486">
        <v>43849</v>
      </c>
      <c r="G21" s="486">
        <v>44002</v>
      </c>
      <c r="H21" s="484" t="s">
        <v>159</v>
      </c>
      <c r="I21" s="484"/>
      <c r="J21" s="484" t="s">
        <v>609</v>
      </c>
      <c r="K21" s="484" t="s">
        <v>161</v>
      </c>
      <c r="L21" s="484"/>
      <c r="M21" s="484" t="s">
        <v>610</v>
      </c>
      <c r="N21" s="487"/>
      <c r="O21" s="487" t="s">
        <v>54</v>
      </c>
      <c r="P21" s="487"/>
      <c r="Q21" s="487"/>
      <c r="R21" s="487"/>
      <c r="S21" s="489"/>
      <c r="T21" s="485" t="s">
        <v>611</v>
      </c>
      <c r="U21" s="485"/>
      <c r="V21" s="485" t="s">
        <v>612</v>
      </c>
      <c r="W21" s="485" t="s">
        <v>613</v>
      </c>
      <c r="X21" s="485" t="s">
        <v>614</v>
      </c>
      <c r="Y21" s="487"/>
      <c r="Z21" s="487"/>
      <c r="AA21" s="487"/>
      <c r="AB21" s="487"/>
      <c r="AC21" s="490">
        <v>44531</v>
      </c>
      <c r="AD21" s="487"/>
      <c r="AE21" s="487"/>
      <c r="AF21" s="500" t="s">
        <v>615</v>
      </c>
      <c r="AG21" s="487"/>
      <c r="AH21" s="487"/>
      <c r="AI21" s="487"/>
      <c r="AJ21" s="492"/>
    </row>
    <row r="22" spans="1:36" s="38" customFormat="1" ht="72" customHeight="1" x14ac:dyDescent="0.25">
      <c r="A22" s="482"/>
      <c r="B22" s="483">
        <v>43892</v>
      </c>
      <c r="C22" s="484" t="s">
        <v>616</v>
      </c>
      <c r="D22" s="485" t="s">
        <v>168</v>
      </c>
      <c r="E22" s="484"/>
      <c r="F22" s="486">
        <v>43881</v>
      </c>
      <c r="G22" s="486">
        <v>43851</v>
      </c>
      <c r="H22" s="484" t="s">
        <v>169</v>
      </c>
      <c r="I22" s="484"/>
      <c r="J22" s="484" t="s">
        <v>617</v>
      </c>
      <c r="K22" s="484"/>
      <c r="L22" s="484"/>
      <c r="M22" s="484"/>
      <c r="N22" s="487"/>
      <c r="O22" s="487"/>
      <c r="P22" s="487" t="s">
        <v>54</v>
      </c>
      <c r="Q22" s="487"/>
      <c r="R22" s="487"/>
      <c r="S22" s="489"/>
      <c r="T22" s="485" t="s">
        <v>618</v>
      </c>
      <c r="U22" s="485" t="s">
        <v>1437</v>
      </c>
      <c r="V22" s="485" t="s">
        <v>619</v>
      </c>
      <c r="W22" s="499" t="s">
        <v>620</v>
      </c>
      <c r="X22" s="485" t="s">
        <v>621</v>
      </c>
      <c r="Y22" s="487"/>
      <c r="Z22" s="487"/>
      <c r="AA22" s="487"/>
      <c r="AB22" s="487"/>
      <c r="AC22" s="490">
        <v>44896</v>
      </c>
      <c r="AD22" s="487"/>
      <c r="AE22" s="487"/>
      <c r="AF22" s="487"/>
      <c r="AG22" s="487"/>
      <c r="AH22" s="487"/>
      <c r="AI22" s="487"/>
      <c r="AJ22" s="492"/>
    </row>
    <row r="23" spans="1:36" s="38" customFormat="1" ht="153" customHeight="1" x14ac:dyDescent="0.25">
      <c r="A23" s="482"/>
      <c r="B23" s="483">
        <v>43923</v>
      </c>
      <c r="C23" s="505" t="s">
        <v>175</v>
      </c>
      <c r="D23" s="485" t="s">
        <v>176</v>
      </c>
      <c r="E23" s="484"/>
      <c r="F23" s="486">
        <v>44030</v>
      </c>
      <c r="G23" s="486">
        <v>44185</v>
      </c>
      <c r="H23" s="484" t="s">
        <v>177</v>
      </c>
      <c r="I23" s="484">
        <v>0</v>
      </c>
      <c r="J23" s="484" t="s">
        <v>622</v>
      </c>
      <c r="K23" s="484"/>
      <c r="L23" s="484"/>
      <c r="M23" s="484"/>
      <c r="N23" s="487"/>
      <c r="O23" s="487"/>
      <c r="P23" s="487" t="s">
        <v>54</v>
      </c>
      <c r="Q23" s="487"/>
      <c r="R23" s="487"/>
      <c r="S23" s="489"/>
      <c r="T23" s="485" t="s">
        <v>1438</v>
      </c>
      <c r="U23" s="485"/>
      <c r="V23" s="485"/>
      <c r="W23" s="485" t="s">
        <v>623</v>
      </c>
      <c r="X23" s="485" t="s">
        <v>624</v>
      </c>
      <c r="Y23" s="506"/>
      <c r="Z23" s="506"/>
      <c r="AA23" s="506"/>
      <c r="AB23" s="506"/>
      <c r="AC23" s="490">
        <v>44531</v>
      </c>
      <c r="AD23" s="506"/>
      <c r="AE23" s="506"/>
      <c r="AF23" s="507" t="s">
        <v>625</v>
      </c>
      <c r="AG23" s="487"/>
      <c r="AH23" s="487"/>
      <c r="AI23" s="487"/>
      <c r="AJ23" s="492"/>
    </row>
    <row r="24" spans="1:36" s="38" customFormat="1" ht="75.75" customHeight="1" x14ac:dyDescent="0.25">
      <c r="A24" s="482"/>
      <c r="B24" s="483">
        <v>43953</v>
      </c>
      <c r="C24" s="484" t="s">
        <v>626</v>
      </c>
      <c r="D24" s="485" t="s">
        <v>183</v>
      </c>
      <c r="E24" s="484"/>
      <c r="F24" s="486">
        <v>44030</v>
      </c>
      <c r="G24" s="486">
        <v>44185</v>
      </c>
      <c r="H24" s="484" t="s">
        <v>184</v>
      </c>
      <c r="I24" s="484"/>
      <c r="J24" s="484" t="s">
        <v>627</v>
      </c>
      <c r="K24" s="484"/>
      <c r="L24" s="484"/>
      <c r="M24" s="484"/>
      <c r="N24" s="487"/>
      <c r="O24" s="487"/>
      <c r="P24" s="487" t="s">
        <v>54</v>
      </c>
      <c r="Q24" s="487"/>
      <c r="R24" s="487"/>
      <c r="S24" s="489"/>
      <c r="T24" s="485" t="s">
        <v>1439</v>
      </c>
      <c r="U24" s="485"/>
      <c r="V24" s="485" t="s">
        <v>628</v>
      </c>
      <c r="W24" s="485" t="s">
        <v>613</v>
      </c>
      <c r="X24" s="485" t="s">
        <v>629</v>
      </c>
      <c r="Y24" s="506"/>
      <c r="Z24" s="506"/>
      <c r="AA24" s="506"/>
      <c r="AB24" s="506"/>
      <c r="AC24" s="490">
        <v>44531</v>
      </c>
      <c r="AD24" s="506"/>
      <c r="AE24" s="506"/>
      <c r="AF24" s="506"/>
      <c r="AG24" s="487"/>
      <c r="AH24" s="487"/>
      <c r="AI24" s="487"/>
      <c r="AJ24" s="492"/>
    </row>
    <row r="25" spans="1:36" s="38" customFormat="1" ht="237" customHeight="1" x14ac:dyDescent="0.25">
      <c r="A25" s="482"/>
      <c r="B25" s="483">
        <v>43984</v>
      </c>
      <c r="C25" s="484" t="s">
        <v>190</v>
      </c>
      <c r="D25" s="485" t="s">
        <v>191</v>
      </c>
      <c r="E25" s="484"/>
      <c r="F25" s="486">
        <v>44030</v>
      </c>
      <c r="G25" s="486">
        <v>44035</v>
      </c>
      <c r="H25" s="484" t="s">
        <v>177</v>
      </c>
      <c r="I25" s="508">
        <v>10000</v>
      </c>
      <c r="J25" s="484" t="s">
        <v>630</v>
      </c>
      <c r="K25" s="484" t="s">
        <v>161</v>
      </c>
      <c r="L25" s="484"/>
      <c r="M25" s="484"/>
      <c r="N25" s="487"/>
      <c r="O25" s="487"/>
      <c r="P25" s="487"/>
      <c r="Q25" s="487" t="s">
        <v>54</v>
      </c>
      <c r="R25" s="487"/>
      <c r="S25" s="489"/>
      <c r="T25" s="485" t="s">
        <v>1440</v>
      </c>
      <c r="U25" s="485" t="s">
        <v>631</v>
      </c>
      <c r="V25" s="496" t="s">
        <v>632</v>
      </c>
      <c r="W25" s="499" t="s">
        <v>633</v>
      </c>
      <c r="X25" s="496" t="s">
        <v>634</v>
      </c>
      <c r="Y25" s="506"/>
      <c r="Z25" s="506"/>
      <c r="AA25" s="506"/>
      <c r="AB25" s="506"/>
      <c r="AC25" s="509"/>
      <c r="AD25" s="506"/>
      <c r="AE25" s="506"/>
      <c r="AF25" s="507" t="s">
        <v>625</v>
      </c>
      <c r="AG25" s="487"/>
      <c r="AH25" s="487"/>
      <c r="AI25" s="487"/>
      <c r="AJ25" s="492"/>
    </row>
    <row r="26" spans="1:36" s="492" customFormat="1" ht="136.5" customHeight="1" x14ac:dyDescent="0.25">
      <c r="A26" s="482"/>
      <c r="B26" s="483">
        <v>44014</v>
      </c>
      <c r="C26" s="484" t="s">
        <v>200</v>
      </c>
      <c r="D26" s="485" t="s">
        <v>191</v>
      </c>
      <c r="E26" s="484"/>
      <c r="F26" s="486">
        <v>44030</v>
      </c>
      <c r="G26" s="486">
        <v>44035</v>
      </c>
      <c r="H26" s="484" t="s">
        <v>118</v>
      </c>
      <c r="I26" s="484"/>
      <c r="J26" s="484" t="s">
        <v>635</v>
      </c>
      <c r="K26" s="484" t="s">
        <v>161</v>
      </c>
      <c r="L26" s="484"/>
      <c r="M26" s="484"/>
      <c r="N26" s="506"/>
      <c r="O26" s="506"/>
      <c r="P26" s="506"/>
      <c r="Q26" s="506" t="s">
        <v>54</v>
      </c>
      <c r="R26" s="506"/>
      <c r="S26" s="509"/>
      <c r="T26" s="496" t="s">
        <v>1441</v>
      </c>
      <c r="U26" s="485" t="s">
        <v>1442</v>
      </c>
      <c r="V26" s="485"/>
      <c r="W26" s="485" t="s">
        <v>636</v>
      </c>
      <c r="X26" s="496" t="s">
        <v>637</v>
      </c>
      <c r="Y26" s="506"/>
      <c r="Z26" s="506"/>
      <c r="AA26" s="510"/>
      <c r="AB26" s="510"/>
      <c r="AC26" s="510"/>
      <c r="AD26" s="510"/>
      <c r="AE26" s="506"/>
      <c r="AF26" s="507" t="s">
        <v>625</v>
      </c>
      <c r="AG26" s="506"/>
      <c r="AH26" s="506"/>
      <c r="AI26" s="507"/>
    </row>
    <row r="27" spans="1:36" s="38" customFormat="1" ht="159" customHeight="1" x14ac:dyDescent="0.25">
      <c r="A27" s="482"/>
      <c r="B27" s="483">
        <v>44045</v>
      </c>
      <c r="C27" s="484" t="s">
        <v>1443</v>
      </c>
      <c r="D27" s="485" t="s">
        <v>206</v>
      </c>
      <c r="E27" s="484"/>
      <c r="F27" s="486">
        <v>44030</v>
      </c>
      <c r="G27" s="486">
        <v>44035</v>
      </c>
      <c r="H27" s="484" t="s">
        <v>177</v>
      </c>
      <c r="I27" s="508">
        <v>100000</v>
      </c>
      <c r="J27" s="484" t="s">
        <v>207</v>
      </c>
      <c r="K27" s="484"/>
      <c r="L27" s="484"/>
      <c r="M27" s="484"/>
      <c r="N27" s="487"/>
      <c r="O27" s="487"/>
      <c r="P27" s="487"/>
      <c r="Q27" s="487" t="s">
        <v>54</v>
      </c>
      <c r="R27" s="487"/>
      <c r="S27" s="489"/>
      <c r="T27" s="485" t="s">
        <v>638</v>
      </c>
      <c r="U27" s="496" t="s">
        <v>639</v>
      </c>
      <c r="V27" s="496" t="s">
        <v>640</v>
      </c>
      <c r="W27" s="485" t="s">
        <v>641</v>
      </c>
      <c r="X27" s="485" t="s">
        <v>642</v>
      </c>
      <c r="Y27" s="506"/>
      <c r="Z27" s="506"/>
      <c r="AA27" s="510"/>
      <c r="AB27" s="510"/>
      <c r="AC27" s="510"/>
      <c r="AD27" s="510"/>
      <c r="AE27" s="506"/>
      <c r="AF27" s="507" t="s">
        <v>625</v>
      </c>
      <c r="AG27" s="487"/>
      <c r="AH27" s="487"/>
      <c r="AI27" s="507"/>
      <c r="AJ27" s="492"/>
    </row>
    <row r="28" spans="1:36" s="492" customFormat="1" ht="86.25" customHeight="1" x14ac:dyDescent="0.25">
      <c r="A28" s="482"/>
      <c r="B28" s="483">
        <v>44076</v>
      </c>
      <c r="C28" s="484" t="s">
        <v>1444</v>
      </c>
      <c r="D28" s="485" t="s">
        <v>206</v>
      </c>
      <c r="E28" s="484"/>
      <c r="F28" s="486">
        <v>44030</v>
      </c>
      <c r="G28" s="486">
        <v>44035</v>
      </c>
      <c r="H28" s="484" t="s">
        <v>213</v>
      </c>
      <c r="I28" s="484"/>
      <c r="J28" s="484" t="s">
        <v>643</v>
      </c>
      <c r="K28" s="484" t="s">
        <v>217</v>
      </c>
      <c r="L28" s="484" t="s">
        <v>218</v>
      </c>
      <c r="M28" s="484"/>
      <c r="N28" s="506"/>
      <c r="O28" s="506"/>
      <c r="P28" s="506"/>
      <c r="Q28" s="506" t="s">
        <v>54</v>
      </c>
      <c r="R28" s="506"/>
      <c r="S28" s="509"/>
      <c r="T28" s="496" t="s">
        <v>644</v>
      </c>
      <c r="U28" s="496" t="s">
        <v>645</v>
      </c>
      <c r="V28" s="496" t="s">
        <v>646</v>
      </c>
      <c r="W28" s="485" t="s">
        <v>213</v>
      </c>
      <c r="X28" s="485"/>
      <c r="Y28" s="506"/>
      <c r="Z28" s="506"/>
      <c r="AA28" s="510"/>
      <c r="AB28" s="510"/>
      <c r="AC28" s="510"/>
      <c r="AD28" s="510"/>
      <c r="AE28" s="506"/>
      <c r="AF28" s="507"/>
      <c r="AG28" s="506"/>
      <c r="AH28" s="506"/>
      <c r="AI28" s="507"/>
    </row>
    <row r="29" spans="1:36" s="38" customFormat="1" ht="187.5" customHeight="1" x14ac:dyDescent="0.25">
      <c r="A29" s="482"/>
      <c r="B29" s="483">
        <v>44106</v>
      </c>
      <c r="C29" s="484" t="s">
        <v>647</v>
      </c>
      <c r="D29" s="485" t="s">
        <v>206</v>
      </c>
      <c r="E29" s="484" t="s">
        <v>220</v>
      </c>
      <c r="F29" s="486">
        <v>44030</v>
      </c>
      <c r="G29" s="486">
        <v>44035</v>
      </c>
      <c r="H29" s="484" t="s">
        <v>221</v>
      </c>
      <c r="I29" s="508">
        <v>900000</v>
      </c>
      <c r="J29" s="484" t="s">
        <v>223</v>
      </c>
      <c r="K29" s="484" t="s">
        <v>224</v>
      </c>
      <c r="L29" s="484"/>
      <c r="M29" s="484"/>
      <c r="N29" s="487"/>
      <c r="O29" s="487"/>
      <c r="P29" s="487"/>
      <c r="Q29" s="487" t="s">
        <v>54</v>
      </c>
      <c r="R29" s="487"/>
      <c r="S29" s="489"/>
      <c r="T29" s="485" t="s">
        <v>648</v>
      </c>
      <c r="U29" s="485" t="s">
        <v>649</v>
      </c>
      <c r="V29" s="485" t="s">
        <v>650</v>
      </c>
      <c r="W29" s="485" t="s">
        <v>613</v>
      </c>
      <c r="X29" s="485" t="s">
        <v>651</v>
      </c>
      <c r="Y29" s="506"/>
      <c r="Z29" s="506"/>
      <c r="AA29" s="510"/>
      <c r="AB29" s="510"/>
      <c r="AC29" s="510"/>
      <c r="AD29" s="510"/>
      <c r="AE29" s="506"/>
      <c r="AF29" s="507"/>
      <c r="AG29" s="487"/>
      <c r="AH29" s="487"/>
      <c r="AI29" s="507"/>
      <c r="AJ29" s="492"/>
    </row>
    <row r="30" spans="1:36" s="38" customFormat="1" ht="144" customHeight="1" x14ac:dyDescent="0.25">
      <c r="A30" s="482"/>
      <c r="B30" s="483">
        <v>44137</v>
      </c>
      <c r="C30" s="484" t="s">
        <v>228</v>
      </c>
      <c r="D30" s="485" t="s">
        <v>206</v>
      </c>
      <c r="E30" s="484"/>
      <c r="F30" s="486">
        <v>44030</v>
      </c>
      <c r="G30" s="486">
        <v>44035</v>
      </c>
      <c r="H30" s="484" t="s">
        <v>229</v>
      </c>
      <c r="I30" s="484"/>
      <c r="J30" s="484" t="s">
        <v>652</v>
      </c>
      <c r="K30" s="484"/>
      <c r="L30" s="484"/>
      <c r="M30" s="484" t="s">
        <v>231</v>
      </c>
      <c r="N30" s="487"/>
      <c r="O30" s="487"/>
      <c r="P30" s="487"/>
      <c r="Q30" s="487" t="s">
        <v>54</v>
      </c>
      <c r="R30" s="487"/>
      <c r="S30" s="489"/>
      <c r="T30" s="504" t="s">
        <v>1445</v>
      </c>
      <c r="U30" s="511"/>
      <c r="V30" s="485"/>
      <c r="W30" s="485" t="s">
        <v>653</v>
      </c>
      <c r="X30" s="485"/>
      <c r="Y30" s="506"/>
      <c r="Z30" s="506"/>
      <c r="AA30" s="506"/>
      <c r="AB30" s="510"/>
      <c r="AC30" s="510"/>
      <c r="AD30" s="510"/>
      <c r="AE30" s="506"/>
      <c r="AF30" s="507" t="s">
        <v>654</v>
      </c>
      <c r="AG30" s="487"/>
      <c r="AH30" s="487"/>
      <c r="AI30" s="507"/>
      <c r="AJ30" s="492"/>
    </row>
    <row r="31" spans="1:36" s="38" customFormat="1" ht="123.75" customHeight="1" x14ac:dyDescent="0.25">
      <c r="A31" s="482"/>
      <c r="B31" s="483">
        <v>44167</v>
      </c>
      <c r="C31" s="484" t="s">
        <v>655</v>
      </c>
      <c r="D31" s="485" t="s">
        <v>236</v>
      </c>
      <c r="E31" s="484" t="s">
        <v>237</v>
      </c>
      <c r="F31" s="486">
        <v>43849</v>
      </c>
      <c r="G31" s="486">
        <v>44035</v>
      </c>
      <c r="H31" s="484" t="s">
        <v>150</v>
      </c>
      <c r="I31" s="484"/>
      <c r="J31" s="484" t="s">
        <v>238</v>
      </c>
      <c r="K31" s="484"/>
      <c r="L31" s="484"/>
      <c r="M31" s="484"/>
      <c r="N31" s="487"/>
      <c r="O31" s="487"/>
      <c r="P31" s="487"/>
      <c r="Q31" s="487" t="s">
        <v>54</v>
      </c>
      <c r="R31" s="487"/>
      <c r="S31" s="489"/>
      <c r="T31" s="485" t="s">
        <v>1446</v>
      </c>
      <c r="U31" s="485" t="s">
        <v>1447</v>
      </c>
      <c r="V31" s="485" t="s">
        <v>656</v>
      </c>
      <c r="W31" s="499" t="s">
        <v>657</v>
      </c>
      <c r="X31" s="485" t="s">
        <v>658</v>
      </c>
      <c r="Y31" s="487"/>
      <c r="Z31" s="487"/>
      <c r="AA31" s="487"/>
      <c r="AB31" s="510"/>
      <c r="AC31" s="510"/>
      <c r="AD31" s="510"/>
      <c r="AE31" s="487"/>
      <c r="AF31" s="512" t="s">
        <v>659</v>
      </c>
      <c r="AG31" s="487"/>
      <c r="AH31" s="487"/>
      <c r="AI31" s="487"/>
      <c r="AJ31" s="492"/>
    </row>
    <row r="32" spans="1:36" s="38" customFormat="1" ht="112.5" customHeight="1" x14ac:dyDescent="0.25">
      <c r="A32" s="482"/>
      <c r="B32" s="513" t="s">
        <v>240</v>
      </c>
      <c r="C32" s="484" t="s">
        <v>660</v>
      </c>
      <c r="D32" s="485" t="s">
        <v>241</v>
      </c>
      <c r="E32" s="484" t="s">
        <v>242</v>
      </c>
      <c r="F32" s="486">
        <v>44030</v>
      </c>
      <c r="G32" s="486">
        <v>44035</v>
      </c>
      <c r="H32" s="484" t="s">
        <v>184</v>
      </c>
      <c r="I32" s="484"/>
      <c r="J32" s="484" t="s">
        <v>243</v>
      </c>
      <c r="K32" s="484"/>
      <c r="L32" s="484"/>
      <c r="M32" s="484" t="s">
        <v>244</v>
      </c>
      <c r="N32" s="487"/>
      <c r="O32" s="487"/>
      <c r="P32" s="487"/>
      <c r="Q32" s="487" t="s">
        <v>54</v>
      </c>
      <c r="R32" s="487"/>
      <c r="S32" s="489"/>
      <c r="T32" s="485" t="s">
        <v>1448</v>
      </c>
      <c r="U32" s="485" t="s">
        <v>1449</v>
      </c>
      <c r="V32" s="485" t="s">
        <v>661</v>
      </c>
      <c r="W32" s="496" t="s">
        <v>662</v>
      </c>
      <c r="X32" s="504" t="s">
        <v>663</v>
      </c>
      <c r="Y32" s="487"/>
      <c r="Z32" s="487"/>
      <c r="AA32" s="487"/>
      <c r="AB32" s="510"/>
      <c r="AC32" s="510"/>
      <c r="AD32" s="510"/>
      <c r="AE32" s="487"/>
      <c r="AF32" s="512" t="s">
        <v>664</v>
      </c>
      <c r="AG32" s="487"/>
      <c r="AH32" s="487"/>
      <c r="AI32" s="487"/>
      <c r="AJ32" s="492"/>
    </row>
    <row r="33" spans="1:131" s="38" customFormat="1" ht="225" customHeight="1" x14ac:dyDescent="0.25">
      <c r="A33" s="482" t="s">
        <v>248</v>
      </c>
      <c r="B33" s="483">
        <v>43833</v>
      </c>
      <c r="C33" s="485" t="s">
        <v>250</v>
      </c>
      <c r="D33" s="485" t="s">
        <v>251</v>
      </c>
      <c r="E33" s="514"/>
      <c r="F33" s="515">
        <v>44030</v>
      </c>
      <c r="G33" s="515">
        <v>44185</v>
      </c>
      <c r="H33" s="514" t="s">
        <v>252</v>
      </c>
      <c r="I33" s="516">
        <v>30000</v>
      </c>
      <c r="J33" s="484" t="s">
        <v>254</v>
      </c>
      <c r="K33" s="484"/>
      <c r="L33" s="484"/>
      <c r="M33" s="504" t="s">
        <v>255</v>
      </c>
      <c r="N33" s="487"/>
      <c r="O33" s="487"/>
      <c r="P33" s="487" t="s">
        <v>54</v>
      </c>
      <c r="Q33" s="487"/>
      <c r="R33" s="487"/>
      <c r="S33" s="489"/>
      <c r="T33" s="485" t="s">
        <v>665</v>
      </c>
      <c r="U33" s="485"/>
      <c r="V33" s="485"/>
      <c r="W33" s="501" t="s">
        <v>252</v>
      </c>
      <c r="X33" s="495" t="s">
        <v>666</v>
      </c>
      <c r="Y33" s="487"/>
      <c r="Z33" s="487"/>
      <c r="AA33" s="487"/>
      <c r="AB33" s="510"/>
      <c r="AC33" s="490">
        <v>44317</v>
      </c>
      <c r="AD33" s="510"/>
      <c r="AE33" s="487"/>
      <c r="AF33" s="512" t="s">
        <v>667</v>
      </c>
      <c r="AG33" s="487"/>
      <c r="AH33" s="487"/>
      <c r="AI33" s="487"/>
      <c r="AJ33" s="492"/>
    </row>
    <row r="34" spans="1:131" s="38" customFormat="1" ht="140.25" customHeight="1" x14ac:dyDescent="0.25">
      <c r="A34" s="482"/>
      <c r="B34" s="483">
        <v>43864</v>
      </c>
      <c r="C34" s="485" t="s">
        <v>668</v>
      </c>
      <c r="D34" s="485" t="s">
        <v>261</v>
      </c>
      <c r="E34" s="514"/>
      <c r="F34" s="515">
        <v>44030</v>
      </c>
      <c r="G34" s="515">
        <v>44184</v>
      </c>
      <c r="H34" s="514" t="s">
        <v>270</v>
      </c>
      <c r="I34" s="516">
        <v>30000</v>
      </c>
      <c r="J34" s="484" t="s">
        <v>669</v>
      </c>
      <c r="K34" s="484"/>
      <c r="L34" s="484"/>
      <c r="M34" s="504" t="s">
        <v>263</v>
      </c>
      <c r="N34" s="487"/>
      <c r="O34" s="487" t="s">
        <v>54</v>
      </c>
      <c r="P34" s="487"/>
      <c r="Q34" s="487"/>
      <c r="R34" s="487"/>
      <c r="S34" s="489"/>
      <c r="T34" s="485" t="s">
        <v>670</v>
      </c>
      <c r="U34" s="499" t="s">
        <v>1450</v>
      </c>
      <c r="V34" s="485" t="s">
        <v>671</v>
      </c>
      <c r="W34" s="485" t="s">
        <v>672</v>
      </c>
      <c r="X34" s="485" t="s">
        <v>673</v>
      </c>
      <c r="Y34" s="487"/>
      <c r="Z34" s="487"/>
      <c r="AA34" s="487"/>
      <c r="AB34" s="510"/>
      <c r="AC34" s="490">
        <v>44317</v>
      </c>
      <c r="AD34" s="510"/>
      <c r="AE34" s="487"/>
      <c r="AF34" s="507" t="s">
        <v>654</v>
      </c>
      <c r="AG34" s="487"/>
      <c r="AH34" s="487"/>
      <c r="AI34" s="487"/>
      <c r="AJ34" s="492"/>
    </row>
    <row r="35" spans="1:131" s="38" customFormat="1" ht="144.75" customHeight="1" x14ac:dyDescent="0.25">
      <c r="A35" s="482"/>
      <c r="B35" s="483">
        <v>43893</v>
      </c>
      <c r="C35" s="496" t="s">
        <v>1451</v>
      </c>
      <c r="D35" s="485" t="s">
        <v>268</v>
      </c>
      <c r="E35" s="514" t="s">
        <v>674</v>
      </c>
      <c r="F35" s="515">
        <v>44030</v>
      </c>
      <c r="G35" s="515">
        <v>44032</v>
      </c>
      <c r="H35" s="514" t="s">
        <v>270</v>
      </c>
      <c r="I35" s="516">
        <v>450000</v>
      </c>
      <c r="J35" s="484" t="s">
        <v>271</v>
      </c>
      <c r="K35" s="484" t="s">
        <v>272</v>
      </c>
      <c r="L35" s="484" t="s">
        <v>272</v>
      </c>
      <c r="M35" s="504"/>
      <c r="N35" s="487"/>
      <c r="O35" s="487" t="s">
        <v>54</v>
      </c>
      <c r="P35" s="487"/>
      <c r="Q35" s="487"/>
      <c r="R35" s="487"/>
      <c r="S35" s="489"/>
      <c r="T35" s="517" t="s">
        <v>1452</v>
      </c>
      <c r="U35" s="504" t="s">
        <v>675</v>
      </c>
      <c r="V35" s="496" t="s">
        <v>676</v>
      </c>
      <c r="W35" s="485" t="s">
        <v>677</v>
      </c>
      <c r="X35" s="496"/>
      <c r="Y35" s="487"/>
      <c r="Z35" s="487"/>
      <c r="AA35" s="487"/>
      <c r="AB35" s="487"/>
      <c r="AC35" s="518">
        <v>45108</v>
      </c>
      <c r="AD35" s="487"/>
      <c r="AE35" s="487"/>
      <c r="AF35" s="487"/>
      <c r="AG35" s="487"/>
      <c r="AH35" s="487"/>
      <c r="AI35" s="487"/>
      <c r="AJ35" s="492"/>
    </row>
    <row r="36" spans="1:131" s="38" customFormat="1" ht="240" customHeight="1" x14ac:dyDescent="0.25">
      <c r="A36" s="482"/>
      <c r="B36" s="483">
        <v>43924</v>
      </c>
      <c r="C36" s="496" t="s">
        <v>1453</v>
      </c>
      <c r="D36" s="485" t="s">
        <v>678</v>
      </c>
      <c r="E36" s="514" t="s">
        <v>679</v>
      </c>
      <c r="F36" s="515">
        <v>44030</v>
      </c>
      <c r="G36" s="515">
        <v>44035</v>
      </c>
      <c r="H36" s="514" t="s">
        <v>270</v>
      </c>
      <c r="I36" s="516">
        <v>544300</v>
      </c>
      <c r="J36" s="484" t="s">
        <v>680</v>
      </c>
      <c r="K36" s="484" t="s">
        <v>681</v>
      </c>
      <c r="L36" s="484" t="s">
        <v>272</v>
      </c>
      <c r="M36" s="484" t="s">
        <v>281</v>
      </c>
      <c r="N36" s="487"/>
      <c r="O36" s="487"/>
      <c r="P36" s="487"/>
      <c r="Q36" s="487" t="s">
        <v>54</v>
      </c>
      <c r="R36" s="487"/>
      <c r="S36" s="489"/>
      <c r="T36" s="496" t="s">
        <v>1454</v>
      </c>
      <c r="U36" s="496" t="s">
        <v>682</v>
      </c>
      <c r="V36" s="496" t="s">
        <v>683</v>
      </c>
      <c r="W36" s="496" t="s">
        <v>684</v>
      </c>
      <c r="X36" s="485" t="s">
        <v>685</v>
      </c>
      <c r="Y36" s="487"/>
      <c r="Z36" s="487"/>
      <c r="AA36" s="487"/>
      <c r="AB36" s="487"/>
      <c r="AC36" s="489"/>
      <c r="AD36" s="487"/>
      <c r="AE36" s="487"/>
      <c r="AF36" s="487"/>
      <c r="AG36" s="487"/>
      <c r="AH36" s="487"/>
      <c r="AI36" s="487"/>
      <c r="AJ36" s="492"/>
    </row>
    <row r="37" spans="1:131" s="38" customFormat="1" ht="108.75" customHeight="1" x14ac:dyDescent="0.25">
      <c r="A37" s="482"/>
      <c r="B37" s="519">
        <v>43954</v>
      </c>
      <c r="C37" s="520" t="s">
        <v>288</v>
      </c>
      <c r="D37" s="521" t="s">
        <v>289</v>
      </c>
      <c r="E37" s="522"/>
      <c r="F37" s="523">
        <v>44030</v>
      </c>
      <c r="G37" s="523">
        <v>44035</v>
      </c>
      <c r="H37" s="522" t="s">
        <v>290</v>
      </c>
      <c r="I37" s="522"/>
      <c r="J37" s="520" t="s">
        <v>291</v>
      </c>
      <c r="K37" s="520" t="s">
        <v>686</v>
      </c>
      <c r="L37" s="520"/>
      <c r="M37" s="520"/>
      <c r="N37" s="524"/>
      <c r="O37" s="524"/>
      <c r="P37" s="524"/>
      <c r="Q37" s="524" t="s">
        <v>54</v>
      </c>
      <c r="R37" s="524"/>
      <c r="S37" s="525"/>
      <c r="T37" s="521" t="s">
        <v>1455</v>
      </c>
      <c r="U37" s="521"/>
      <c r="V37" s="521" t="s">
        <v>687</v>
      </c>
      <c r="W37" s="521" t="s">
        <v>688</v>
      </c>
      <c r="X37" s="521" t="s">
        <v>1456</v>
      </c>
      <c r="Y37" s="524"/>
      <c r="Z37" s="524"/>
      <c r="AA37" s="524"/>
      <c r="AB37" s="524"/>
      <c r="AC37" s="525"/>
      <c r="AD37" s="524"/>
      <c r="AE37" s="524"/>
      <c r="AF37" s="524"/>
      <c r="AG37" s="524"/>
      <c r="AH37" s="524"/>
      <c r="AI37" s="524"/>
      <c r="AJ37" s="492"/>
    </row>
    <row r="38" spans="1:131" s="538" customFormat="1" ht="79.5" customHeight="1" x14ac:dyDescent="0.25">
      <c r="A38" s="526"/>
      <c r="B38" s="527">
        <v>43985</v>
      </c>
      <c r="C38" s="528" t="s">
        <v>298</v>
      </c>
      <c r="D38" s="528" t="s">
        <v>299</v>
      </c>
      <c r="E38" s="529"/>
      <c r="F38" s="530">
        <v>44092</v>
      </c>
      <c r="G38" s="530">
        <v>44002</v>
      </c>
      <c r="H38" s="529" t="s">
        <v>252</v>
      </c>
      <c r="I38" s="531">
        <v>120000</v>
      </c>
      <c r="J38" s="532" t="s">
        <v>689</v>
      </c>
      <c r="K38" s="532" t="s">
        <v>690</v>
      </c>
      <c r="L38" s="532"/>
      <c r="M38" s="532" t="s">
        <v>303</v>
      </c>
      <c r="N38" s="533"/>
      <c r="O38" s="533" t="s">
        <v>54</v>
      </c>
      <c r="P38" s="533"/>
      <c r="Q38" s="533"/>
      <c r="R38" s="533"/>
      <c r="S38" s="534"/>
      <c r="T38" s="528" t="s">
        <v>691</v>
      </c>
      <c r="U38" s="528"/>
      <c r="V38" s="528"/>
      <c r="W38" s="528" t="s">
        <v>252</v>
      </c>
      <c r="X38" s="528"/>
      <c r="Y38" s="533"/>
      <c r="Z38" s="533"/>
      <c r="AA38" s="533"/>
      <c r="AB38" s="533"/>
      <c r="AC38" s="535">
        <v>45108</v>
      </c>
      <c r="AD38" s="533"/>
      <c r="AE38" s="533"/>
      <c r="AF38" s="536" t="s">
        <v>692</v>
      </c>
      <c r="AG38" s="533"/>
      <c r="AH38" s="537"/>
      <c r="AI38" s="487"/>
      <c r="AJ38" s="492"/>
      <c r="AK38" s="38"/>
      <c r="AL38" s="38"/>
      <c r="AM38" s="38"/>
      <c r="AN38" s="38"/>
      <c r="AO38" s="38"/>
      <c r="AP38" s="38"/>
      <c r="AQ38" s="38"/>
      <c r="AR38" s="38"/>
      <c r="AS38" s="38"/>
      <c r="AT38" s="38"/>
      <c r="AU38" s="38"/>
      <c r="AV38" s="38"/>
      <c r="AW38" s="38"/>
      <c r="AX38" s="38"/>
      <c r="AY38" s="38"/>
      <c r="AZ38" s="38"/>
      <c r="BA38" s="38"/>
      <c r="BB38" s="38"/>
      <c r="BC38" s="38"/>
      <c r="BD38" s="38"/>
      <c r="BE38" s="38"/>
      <c r="BF38" s="38"/>
      <c r="BG38" s="38"/>
      <c r="BH38" s="38"/>
      <c r="BI38" s="38"/>
      <c r="BJ38" s="38"/>
      <c r="BK38" s="38"/>
      <c r="BL38" s="38"/>
      <c r="BM38" s="38"/>
      <c r="BN38" s="38"/>
      <c r="BO38" s="38"/>
      <c r="BP38" s="38"/>
      <c r="BQ38" s="38"/>
      <c r="BR38" s="38"/>
      <c r="BS38" s="38"/>
      <c r="BT38" s="38"/>
      <c r="BU38" s="38"/>
      <c r="BV38" s="38"/>
      <c r="BW38" s="38"/>
      <c r="BX38" s="38"/>
      <c r="BY38" s="38"/>
      <c r="BZ38" s="38"/>
      <c r="CA38" s="38"/>
      <c r="CB38" s="38"/>
      <c r="CC38" s="38"/>
      <c r="CD38" s="38"/>
      <c r="CE38" s="38"/>
      <c r="CF38" s="38"/>
      <c r="CG38" s="38"/>
      <c r="CH38" s="38"/>
      <c r="CI38" s="38"/>
      <c r="CJ38" s="38"/>
      <c r="CK38" s="38"/>
      <c r="CL38" s="38"/>
      <c r="CM38" s="38"/>
      <c r="CN38" s="38"/>
      <c r="CO38" s="38"/>
      <c r="CP38" s="38"/>
      <c r="CQ38" s="38"/>
      <c r="CR38" s="38"/>
      <c r="CS38" s="38"/>
      <c r="CT38" s="38"/>
      <c r="CU38" s="38"/>
      <c r="CV38" s="38"/>
      <c r="CW38" s="38"/>
      <c r="CX38" s="38"/>
      <c r="CY38" s="38"/>
      <c r="CZ38" s="38"/>
      <c r="DA38" s="38"/>
      <c r="DB38" s="38"/>
      <c r="DC38" s="38"/>
      <c r="DD38" s="38"/>
      <c r="DE38" s="38"/>
      <c r="DF38" s="38"/>
      <c r="DG38" s="38"/>
      <c r="DH38" s="38"/>
      <c r="DI38" s="38"/>
      <c r="DJ38" s="38"/>
      <c r="DK38" s="38"/>
      <c r="DL38" s="38"/>
      <c r="DM38" s="38"/>
      <c r="DN38" s="38"/>
      <c r="DO38" s="38"/>
      <c r="DP38" s="38"/>
      <c r="DQ38" s="38"/>
      <c r="DR38" s="38"/>
      <c r="DS38" s="38"/>
      <c r="DT38" s="38"/>
      <c r="DU38" s="38"/>
      <c r="DV38" s="38"/>
      <c r="DW38" s="38"/>
      <c r="DX38" s="38"/>
      <c r="DY38" s="38"/>
      <c r="DZ38" s="38"/>
      <c r="EA38" s="38"/>
    </row>
    <row r="39" spans="1:131" s="549" customFormat="1" ht="136.5" customHeight="1" x14ac:dyDescent="0.25">
      <c r="A39" s="482"/>
      <c r="B39" s="539">
        <v>44015</v>
      </c>
      <c r="C39" s="540" t="s">
        <v>693</v>
      </c>
      <c r="D39" s="540" t="s">
        <v>311</v>
      </c>
      <c r="E39" s="541"/>
      <c r="F39" s="542">
        <v>44030</v>
      </c>
      <c r="G39" s="542">
        <v>44035</v>
      </c>
      <c r="H39" s="541" t="s">
        <v>118</v>
      </c>
      <c r="I39" s="541"/>
      <c r="J39" s="543" t="s">
        <v>312</v>
      </c>
      <c r="K39" s="544"/>
      <c r="L39" s="544" t="s">
        <v>313</v>
      </c>
      <c r="M39" s="543" t="s">
        <v>281</v>
      </c>
      <c r="N39" s="545"/>
      <c r="O39" s="545"/>
      <c r="P39" s="545"/>
      <c r="Q39" s="545" t="s">
        <v>54</v>
      </c>
      <c r="R39" s="545"/>
      <c r="S39" s="546"/>
      <c r="T39" s="540" t="s">
        <v>1457</v>
      </c>
      <c r="U39" s="547" t="s">
        <v>694</v>
      </c>
      <c r="V39" s="540"/>
      <c r="W39" s="540" t="s">
        <v>695</v>
      </c>
      <c r="X39" s="540" t="s">
        <v>696</v>
      </c>
      <c r="Y39" s="545"/>
      <c r="Z39" s="545"/>
      <c r="AA39" s="545"/>
      <c r="AB39" s="545"/>
      <c r="AC39" s="546"/>
      <c r="AD39" s="545"/>
      <c r="AE39" s="545"/>
      <c r="AF39" s="545"/>
      <c r="AG39" s="545"/>
      <c r="AH39" s="548"/>
      <c r="AI39" s="487"/>
      <c r="AJ39" s="492"/>
      <c r="AK39" s="38"/>
      <c r="AL39" s="38"/>
      <c r="AM39" s="38"/>
      <c r="AN39" s="38"/>
      <c r="AO39" s="38"/>
      <c r="AP39" s="38"/>
      <c r="AQ39" s="38"/>
      <c r="AR39" s="38"/>
      <c r="AS39" s="38"/>
      <c r="AT39" s="38"/>
      <c r="AU39" s="38"/>
      <c r="AV39" s="38"/>
      <c r="AW39" s="38"/>
      <c r="AX39" s="38"/>
      <c r="AY39" s="38"/>
      <c r="AZ39" s="38"/>
      <c r="BA39" s="38"/>
      <c r="BB39" s="38"/>
      <c r="BC39" s="38"/>
      <c r="BD39" s="38"/>
      <c r="BE39" s="38"/>
      <c r="BF39" s="38"/>
      <c r="BG39" s="38"/>
      <c r="BH39" s="38"/>
      <c r="BI39" s="38"/>
      <c r="BJ39" s="38"/>
      <c r="BK39" s="38"/>
      <c r="BL39" s="38"/>
      <c r="BM39" s="38"/>
      <c r="BN39" s="38"/>
      <c r="BO39" s="38"/>
      <c r="BP39" s="38"/>
      <c r="BQ39" s="38"/>
      <c r="BR39" s="38"/>
      <c r="BS39" s="38"/>
      <c r="BT39" s="38"/>
      <c r="BU39" s="38"/>
      <c r="BV39" s="38"/>
      <c r="BW39" s="38"/>
      <c r="BX39" s="38"/>
      <c r="BY39" s="38"/>
      <c r="BZ39" s="38"/>
      <c r="CA39" s="38"/>
      <c r="CB39" s="38"/>
      <c r="CC39" s="38"/>
      <c r="CD39" s="38"/>
      <c r="CE39" s="38"/>
      <c r="CF39" s="38"/>
      <c r="CG39" s="38"/>
      <c r="CH39" s="38"/>
      <c r="CI39" s="38"/>
      <c r="CJ39" s="38"/>
      <c r="CK39" s="38"/>
      <c r="CL39" s="38"/>
      <c r="CM39" s="38"/>
      <c r="CN39" s="38"/>
      <c r="CO39" s="38"/>
      <c r="CP39" s="38"/>
      <c r="CQ39" s="38"/>
      <c r="CR39" s="38"/>
      <c r="CS39" s="38"/>
      <c r="CT39" s="38"/>
      <c r="CU39" s="38"/>
      <c r="CV39" s="38"/>
      <c r="CW39" s="38"/>
      <c r="CX39" s="38"/>
      <c r="CY39" s="38"/>
      <c r="CZ39" s="38"/>
      <c r="DA39" s="38"/>
      <c r="DB39" s="38"/>
      <c r="DC39" s="38"/>
      <c r="DD39" s="38"/>
      <c r="DE39" s="38"/>
      <c r="DF39" s="38"/>
      <c r="DG39" s="38"/>
      <c r="DH39" s="38"/>
      <c r="DI39" s="38"/>
      <c r="DJ39" s="38"/>
      <c r="DK39" s="38"/>
      <c r="DL39" s="38"/>
      <c r="DM39" s="38"/>
      <c r="DN39" s="38"/>
      <c r="DO39" s="38"/>
      <c r="DP39" s="38"/>
      <c r="DQ39" s="38"/>
      <c r="DR39" s="38"/>
      <c r="DS39" s="38"/>
      <c r="DT39" s="38"/>
      <c r="DU39" s="38"/>
      <c r="DV39" s="38"/>
      <c r="DW39" s="38"/>
      <c r="DX39" s="38"/>
      <c r="DY39" s="38"/>
      <c r="DZ39" s="38"/>
      <c r="EA39" s="38"/>
    </row>
    <row r="40" spans="1:131" s="492" customFormat="1" ht="100.5" customHeight="1" x14ac:dyDescent="0.25">
      <c r="A40" s="482"/>
      <c r="B40" s="550">
        <v>44046</v>
      </c>
      <c r="C40" s="551" t="s">
        <v>325</v>
      </c>
      <c r="D40" s="552" t="s">
        <v>319</v>
      </c>
      <c r="E40" s="553" t="s">
        <v>320</v>
      </c>
      <c r="F40" s="554">
        <v>44183</v>
      </c>
      <c r="G40" s="554">
        <v>44032</v>
      </c>
      <c r="H40" s="555" t="s">
        <v>386</v>
      </c>
      <c r="I40" s="553"/>
      <c r="J40" s="556" t="s">
        <v>322</v>
      </c>
      <c r="K40" s="556"/>
      <c r="L40" s="556"/>
      <c r="M40" s="556"/>
      <c r="N40" s="557"/>
      <c r="O40" s="557" t="s">
        <v>54</v>
      </c>
      <c r="P40" s="557"/>
      <c r="Q40" s="557"/>
      <c r="R40" s="557"/>
      <c r="S40" s="558"/>
      <c r="T40" s="552" t="s">
        <v>665</v>
      </c>
      <c r="U40" s="552"/>
      <c r="V40" s="552"/>
      <c r="W40" s="552" t="s">
        <v>613</v>
      </c>
      <c r="X40" s="552" t="s">
        <v>697</v>
      </c>
      <c r="Y40" s="559" t="s">
        <v>698</v>
      </c>
      <c r="Z40" s="559" t="s">
        <v>699</v>
      </c>
      <c r="AA40" s="557"/>
      <c r="AB40" s="557"/>
      <c r="AC40" s="560">
        <v>45108</v>
      </c>
      <c r="AD40" s="561"/>
      <c r="AE40" s="557"/>
      <c r="AF40" s="559" t="s">
        <v>700</v>
      </c>
      <c r="AG40" s="557"/>
      <c r="AH40" s="557"/>
      <c r="AI40" s="557"/>
    </row>
    <row r="41" spans="1:131" s="38" customFormat="1" ht="240.75" customHeight="1" x14ac:dyDescent="0.25">
      <c r="A41" s="482" t="s">
        <v>701</v>
      </c>
      <c r="B41" s="483">
        <v>43834</v>
      </c>
      <c r="C41" s="484" t="s">
        <v>329</v>
      </c>
      <c r="D41" s="485" t="s">
        <v>319</v>
      </c>
      <c r="E41" s="514" t="s">
        <v>702</v>
      </c>
      <c r="F41" s="515">
        <v>44030</v>
      </c>
      <c r="G41" s="515">
        <v>44035</v>
      </c>
      <c r="H41" s="514" t="s">
        <v>331</v>
      </c>
      <c r="I41" s="514"/>
      <c r="J41" s="485" t="s">
        <v>703</v>
      </c>
      <c r="K41" s="485" t="s">
        <v>333</v>
      </c>
      <c r="L41" s="485"/>
      <c r="M41" s="485"/>
      <c r="N41" s="487"/>
      <c r="O41" s="487"/>
      <c r="P41" s="487"/>
      <c r="Q41" s="487" t="s">
        <v>54</v>
      </c>
      <c r="R41" s="487"/>
      <c r="S41" s="489"/>
      <c r="T41" s="485" t="s">
        <v>704</v>
      </c>
      <c r="U41" s="485"/>
      <c r="V41" s="485"/>
      <c r="W41" s="562" t="s">
        <v>705</v>
      </c>
      <c r="X41" s="562" t="s">
        <v>706</v>
      </c>
      <c r="Y41" s="487"/>
      <c r="Z41" s="487"/>
      <c r="AA41" s="487"/>
      <c r="AB41" s="487"/>
      <c r="AC41" s="489"/>
      <c r="AD41" s="487"/>
      <c r="AE41" s="487"/>
      <c r="AF41" s="487"/>
      <c r="AG41" s="487"/>
      <c r="AH41" s="487"/>
      <c r="AI41" s="500"/>
      <c r="AJ41" s="492"/>
    </row>
    <row r="42" spans="1:131" s="38" customFormat="1" ht="409.5" customHeight="1" x14ac:dyDescent="0.25">
      <c r="A42" s="482"/>
      <c r="B42" s="483">
        <v>43865</v>
      </c>
      <c r="C42" s="484" t="s">
        <v>338</v>
      </c>
      <c r="D42" s="485" t="s">
        <v>339</v>
      </c>
      <c r="E42" s="514"/>
      <c r="F42" s="515">
        <v>44030</v>
      </c>
      <c r="G42" s="515">
        <v>44035</v>
      </c>
      <c r="H42" s="514" t="s">
        <v>340</v>
      </c>
      <c r="I42" s="514"/>
      <c r="J42" s="485" t="s">
        <v>707</v>
      </c>
      <c r="K42" s="485"/>
      <c r="L42" s="485"/>
      <c r="M42" s="485" t="s">
        <v>342</v>
      </c>
      <c r="N42" s="487"/>
      <c r="O42" s="487"/>
      <c r="P42" s="487"/>
      <c r="Q42" s="487" t="s">
        <v>54</v>
      </c>
      <c r="R42" s="487"/>
      <c r="S42" s="489"/>
      <c r="T42" s="504" t="s">
        <v>1458</v>
      </c>
      <c r="U42" s="484" t="s">
        <v>708</v>
      </c>
      <c r="V42" s="484" t="s">
        <v>709</v>
      </c>
      <c r="W42" s="485" t="s">
        <v>710</v>
      </c>
      <c r="X42" s="504" t="s">
        <v>711</v>
      </c>
      <c r="Y42" s="487"/>
      <c r="Z42" s="487"/>
      <c r="AA42" s="487"/>
      <c r="AB42" s="487"/>
      <c r="AC42" s="489"/>
      <c r="AD42" s="487"/>
      <c r="AE42" s="487"/>
      <c r="AF42" s="487"/>
      <c r="AG42" s="487"/>
      <c r="AH42" s="487"/>
      <c r="AI42" s="487"/>
      <c r="AJ42" s="492"/>
    </row>
    <row r="43" spans="1:131" s="38" customFormat="1" ht="130.5" customHeight="1" x14ac:dyDescent="0.25">
      <c r="A43" s="482" t="s">
        <v>348</v>
      </c>
      <c r="B43" s="483">
        <v>43835</v>
      </c>
      <c r="C43" s="484" t="s">
        <v>712</v>
      </c>
      <c r="D43" s="485" t="s">
        <v>351</v>
      </c>
      <c r="E43" s="514" t="s">
        <v>352</v>
      </c>
      <c r="F43" s="515">
        <v>44030</v>
      </c>
      <c r="G43" s="515">
        <v>44035</v>
      </c>
      <c r="H43" s="514" t="s">
        <v>353</v>
      </c>
      <c r="I43" s="514"/>
      <c r="J43" s="484" t="s">
        <v>354</v>
      </c>
      <c r="K43" s="514" t="s">
        <v>355</v>
      </c>
      <c r="L43" s="514" t="s">
        <v>356</v>
      </c>
      <c r="M43" s="484" t="s">
        <v>357</v>
      </c>
      <c r="N43" s="487"/>
      <c r="O43" s="487"/>
      <c r="P43" s="487"/>
      <c r="Q43" s="487"/>
      <c r="R43" s="487" t="s">
        <v>54</v>
      </c>
      <c r="S43" s="489"/>
      <c r="T43" s="485" t="s">
        <v>1459</v>
      </c>
      <c r="U43" s="495" t="s">
        <v>713</v>
      </c>
      <c r="V43" s="485"/>
      <c r="W43" s="485" t="s">
        <v>714</v>
      </c>
      <c r="X43" s="485" t="s">
        <v>715</v>
      </c>
      <c r="Y43" s="487"/>
      <c r="Z43" s="487"/>
      <c r="AA43" s="487"/>
      <c r="AB43" s="487"/>
      <c r="AC43" s="489"/>
      <c r="AD43" s="487"/>
      <c r="AE43" s="487"/>
      <c r="AF43" s="487"/>
      <c r="AG43" s="487"/>
      <c r="AH43" s="487"/>
      <c r="AI43" s="487"/>
      <c r="AJ43" s="492"/>
    </row>
    <row r="44" spans="1:131" s="38" customFormat="1" ht="273.75" customHeight="1" x14ac:dyDescent="0.25">
      <c r="A44" s="482"/>
      <c r="B44" s="483">
        <v>43866</v>
      </c>
      <c r="C44" s="484" t="s">
        <v>716</v>
      </c>
      <c r="D44" s="485" t="s">
        <v>717</v>
      </c>
      <c r="E44" s="514" t="s">
        <v>718</v>
      </c>
      <c r="F44" s="515">
        <v>44030</v>
      </c>
      <c r="G44" s="515">
        <v>44035</v>
      </c>
      <c r="H44" s="514" t="s">
        <v>365</v>
      </c>
      <c r="I44" s="514"/>
      <c r="J44" s="484" t="s">
        <v>366</v>
      </c>
      <c r="K44" s="514" t="s">
        <v>367</v>
      </c>
      <c r="L44" s="514" t="s">
        <v>368</v>
      </c>
      <c r="M44" s="484" t="s">
        <v>719</v>
      </c>
      <c r="N44" s="487"/>
      <c r="O44" s="487"/>
      <c r="P44" s="487" t="s">
        <v>54</v>
      </c>
      <c r="Q44" s="487"/>
      <c r="R44" s="487"/>
      <c r="S44" s="489"/>
      <c r="T44" s="504" t="s">
        <v>720</v>
      </c>
      <c r="U44" s="563" t="s">
        <v>721</v>
      </c>
      <c r="V44" s="504" t="s">
        <v>722</v>
      </c>
      <c r="W44" s="504" t="s">
        <v>723</v>
      </c>
      <c r="X44" s="562" t="s">
        <v>724</v>
      </c>
      <c r="Y44" s="487"/>
      <c r="Z44" s="487"/>
      <c r="AA44" s="487"/>
      <c r="AB44" s="487"/>
      <c r="AC44" s="489"/>
      <c r="AE44" s="487"/>
      <c r="AF44" s="487"/>
      <c r="AG44" s="487"/>
      <c r="AH44" s="487"/>
      <c r="AI44" s="500" t="s">
        <v>725</v>
      </c>
      <c r="AJ44" s="492"/>
    </row>
    <row r="45" spans="1:131" s="38" customFormat="1" ht="64.5" customHeight="1" x14ac:dyDescent="0.25">
      <c r="A45" s="482"/>
      <c r="B45" s="483">
        <v>43895</v>
      </c>
      <c r="C45" s="484" t="s">
        <v>726</v>
      </c>
      <c r="D45" s="485"/>
      <c r="E45" s="514"/>
      <c r="F45" s="514"/>
      <c r="G45" s="514"/>
      <c r="H45" s="514"/>
      <c r="I45" s="514"/>
      <c r="J45" s="484"/>
      <c r="K45" s="514"/>
      <c r="L45" s="514"/>
      <c r="M45" s="484"/>
      <c r="N45" s="487"/>
      <c r="O45" s="487"/>
      <c r="P45" s="487"/>
      <c r="Q45" s="487"/>
      <c r="R45" s="487"/>
      <c r="S45" s="489"/>
      <c r="T45" s="485"/>
      <c r="U45" s="485"/>
      <c r="V45" s="485"/>
      <c r="W45" s="485"/>
      <c r="X45" s="485"/>
      <c r="Y45" s="487"/>
      <c r="Z45" s="487"/>
      <c r="AA45" s="487"/>
      <c r="AB45" s="510"/>
      <c r="AC45" s="510"/>
      <c r="AD45" s="487"/>
      <c r="AE45" s="487"/>
      <c r="AF45" s="500"/>
      <c r="AG45" s="487"/>
      <c r="AH45" s="487"/>
      <c r="AI45" s="487"/>
      <c r="AJ45" s="492"/>
    </row>
    <row r="46" spans="1:131" s="38" customFormat="1" ht="247.5" customHeight="1" x14ac:dyDescent="0.25">
      <c r="A46" s="482"/>
      <c r="B46" s="483">
        <v>43926</v>
      </c>
      <c r="C46" s="484" t="s">
        <v>727</v>
      </c>
      <c r="D46" s="485" t="s">
        <v>385</v>
      </c>
      <c r="E46" s="514"/>
      <c r="F46" s="515">
        <v>44030</v>
      </c>
      <c r="G46" s="515">
        <v>44185</v>
      </c>
      <c r="H46" s="514" t="s">
        <v>386</v>
      </c>
      <c r="I46" s="514"/>
      <c r="J46" s="484" t="s">
        <v>387</v>
      </c>
      <c r="K46" s="514"/>
      <c r="L46" s="514"/>
      <c r="M46" s="484"/>
      <c r="N46" s="487"/>
      <c r="O46" s="487"/>
      <c r="P46" s="487" t="s">
        <v>54</v>
      </c>
      <c r="Q46" s="487"/>
      <c r="R46" s="487"/>
      <c r="S46" s="489"/>
      <c r="T46" s="499" t="s">
        <v>728</v>
      </c>
      <c r="U46" s="504" t="s">
        <v>721</v>
      </c>
      <c r="V46" s="504" t="s">
        <v>729</v>
      </c>
      <c r="W46" s="564" t="s">
        <v>730</v>
      </c>
      <c r="X46" s="485" t="s">
        <v>731</v>
      </c>
      <c r="Y46" s="487"/>
      <c r="Z46" s="487"/>
      <c r="AA46" s="487"/>
      <c r="AB46" s="487"/>
      <c r="AC46" s="490">
        <v>45108</v>
      </c>
      <c r="AD46" s="487"/>
      <c r="AE46" s="507"/>
      <c r="AF46" s="487"/>
      <c r="AG46" s="487"/>
      <c r="AH46" s="487"/>
      <c r="AI46" s="487"/>
      <c r="AJ46" s="492"/>
    </row>
    <row r="47" spans="1:131" s="38" customFormat="1" ht="161.25" customHeight="1" x14ac:dyDescent="0.25">
      <c r="A47" s="482"/>
      <c r="B47" s="483">
        <v>43956</v>
      </c>
      <c r="C47" s="484" t="s">
        <v>732</v>
      </c>
      <c r="D47" s="485" t="s">
        <v>392</v>
      </c>
      <c r="E47" s="514" t="s">
        <v>393</v>
      </c>
      <c r="F47" s="515">
        <v>44030</v>
      </c>
      <c r="G47" s="515">
        <v>44035</v>
      </c>
      <c r="H47" s="514" t="s">
        <v>386</v>
      </c>
      <c r="I47" s="514"/>
      <c r="J47" s="484" t="s">
        <v>733</v>
      </c>
      <c r="K47" s="514"/>
      <c r="L47" s="514"/>
      <c r="M47" s="484" t="s">
        <v>734</v>
      </c>
      <c r="N47" s="487"/>
      <c r="O47" s="487"/>
      <c r="P47" s="487"/>
      <c r="Q47" s="487" t="s">
        <v>54</v>
      </c>
      <c r="R47" s="487"/>
      <c r="S47" s="489"/>
      <c r="T47" s="504" t="s">
        <v>735</v>
      </c>
      <c r="U47" s="494" t="s">
        <v>1460</v>
      </c>
      <c r="V47" s="565" t="s">
        <v>736</v>
      </c>
      <c r="W47" s="504" t="s">
        <v>737</v>
      </c>
      <c r="X47" s="485" t="s">
        <v>738</v>
      </c>
      <c r="Y47" s="487"/>
      <c r="Z47" s="487"/>
      <c r="AA47" s="487"/>
      <c r="AB47" s="487"/>
      <c r="AC47" s="489"/>
      <c r="AD47" s="487"/>
      <c r="AE47" s="487"/>
      <c r="AF47" s="487"/>
      <c r="AG47" s="487"/>
      <c r="AH47" s="487"/>
      <c r="AI47" s="487"/>
      <c r="AJ47" s="492"/>
    </row>
    <row r="48" spans="1:131" s="38" customFormat="1" ht="240.75" customHeight="1" x14ac:dyDescent="0.25">
      <c r="A48" s="482"/>
      <c r="B48" s="483">
        <v>43987</v>
      </c>
      <c r="C48" s="505" t="s">
        <v>739</v>
      </c>
      <c r="D48" s="485" t="s">
        <v>403</v>
      </c>
      <c r="E48" s="514" t="s">
        <v>740</v>
      </c>
      <c r="F48" s="515">
        <v>44030</v>
      </c>
      <c r="G48" s="515">
        <v>44035</v>
      </c>
      <c r="H48" s="514" t="s">
        <v>365</v>
      </c>
      <c r="I48" s="514"/>
      <c r="J48" s="484" t="s">
        <v>741</v>
      </c>
      <c r="K48" s="514" t="s">
        <v>367</v>
      </c>
      <c r="L48" s="514" t="s">
        <v>368</v>
      </c>
      <c r="M48" s="484" t="s">
        <v>742</v>
      </c>
      <c r="N48" s="487"/>
      <c r="O48" s="487"/>
      <c r="P48" s="487"/>
      <c r="Q48" s="487" t="s">
        <v>54</v>
      </c>
      <c r="R48" s="487"/>
      <c r="S48" s="489"/>
      <c r="T48" s="566" t="s">
        <v>1461</v>
      </c>
      <c r="U48" s="485" t="s">
        <v>743</v>
      </c>
      <c r="V48" s="485" t="s">
        <v>744</v>
      </c>
      <c r="W48" s="485" t="s">
        <v>745</v>
      </c>
      <c r="X48" s="485" t="s">
        <v>746</v>
      </c>
      <c r="Y48" s="487"/>
      <c r="Z48" s="487"/>
      <c r="AA48" s="487"/>
      <c r="AB48" s="487"/>
      <c r="AC48" s="489"/>
      <c r="AD48" s="487"/>
      <c r="AE48" s="487"/>
      <c r="AF48" s="500" t="s">
        <v>747</v>
      </c>
      <c r="AG48" s="487"/>
      <c r="AH48" s="487"/>
      <c r="AI48" s="487"/>
      <c r="AJ48" s="492"/>
    </row>
    <row r="49" spans="1:36" s="38" customFormat="1" ht="236.25" customHeight="1" x14ac:dyDescent="0.25">
      <c r="A49" s="482"/>
      <c r="B49" s="483">
        <v>44017</v>
      </c>
      <c r="C49" s="484" t="s">
        <v>748</v>
      </c>
      <c r="D49" s="485" t="s">
        <v>412</v>
      </c>
      <c r="E49" s="514" t="s">
        <v>749</v>
      </c>
      <c r="F49" s="515">
        <v>44001</v>
      </c>
      <c r="G49" s="515">
        <v>44005</v>
      </c>
      <c r="H49" s="514" t="s">
        <v>414</v>
      </c>
      <c r="I49" s="514"/>
      <c r="J49" s="484" t="s">
        <v>750</v>
      </c>
      <c r="K49" s="514"/>
      <c r="L49" s="514"/>
      <c r="M49" s="484" t="s">
        <v>751</v>
      </c>
      <c r="N49" s="487"/>
      <c r="O49" s="487"/>
      <c r="P49" s="487"/>
      <c r="Q49" s="487" t="s">
        <v>54</v>
      </c>
      <c r="R49" s="487"/>
      <c r="S49" s="489"/>
      <c r="T49" s="562" t="s">
        <v>1462</v>
      </c>
      <c r="U49" s="504" t="s">
        <v>752</v>
      </c>
      <c r="V49" s="484" t="s">
        <v>753</v>
      </c>
      <c r="W49" s="485" t="s">
        <v>754</v>
      </c>
      <c r="X49" s="484" t="s">
        <v>755</v>
      </c>
      <c r="Y49" s="487"/>
      <c r="Z49" s="487"/>
      <c r="AA49" s="487"/>
      <c r="AB49" s="487"/>
      <c r="AC49" s="489"/>
      <c r="AD49" s="487"/>
      <c r="AE49" s="487"/>
      <c r="AF49" s="500" t="s">
        <v>484</v>
      </c>
      <c r="AG49" s="487"/>
      <c r="AH49" s="487"/>
      <c r="AI49" s="487"/>
      <c r="AJ49" s="492"/>
    </row>
    <row r="50" spans="1:36" s="38" customFormat="1" ht="84" customHeight="1" x14ac:dyDescent="0.25">
      <c r="A50" s="482"/>
      <c r="B50" s="483">
        <v>44048</v>
      </c>
      <c r="C50" s="484" t="s">
        <v>756</v>
      </c>
      <c r="D50" s="485"/>
      <c r="E50" s="514"/>
      <c r="F50" s="514"/>
      <c r="G50" s="514"/>
      <c r="H50" s="514"/>
      <c r="I50" s="514"/>
      <c r="J50" s="484"/>
      <c r="K50" s="514"/>
      <c r="L50" s="514"/>
      <c r="M50" s="484"/>
      <c r="N50" s="487"/>
      <c r="O50" s="487"/>
      <c r="P50" s="487"/>
      <c r="Q50" s="487"/>
      <c r="R50" s="487"/>
      <c r="S50" s="489"/>
      <c r="T50" s="567"/>
      <c r="U50" s="485"/>
      <c r="V50" s="485"/>
      <c r="W50" s="485"/>
      <c r="X50" s="485"/>
      <c r="Y50" s="487"/>
      <c r="Z50" s="487"/>
      <c r="AA50" s="487"/>
      <c r="AB50" s="487"/>
      <c r="AC50" s="489"/>
      <c r="AD50" s="487"/>
      <c r="AE50" s="487"/>
      <c r="AF50" s="487"/>
      <c r="AG50" s="487"/>
      <c r="AH50" s="487"/>
      <c r="AI50" s="487"/>
      <c r="AJ50" s="492"/>
    </row>
    <row r="51" spans="1:36" s="38" customFormat="1" ht="144" x14ac:dyDescent="0.25">
      <c r="A51" s="482"/>
      <c r="B51" s="483">
        <v>44079</v>
      </c>
      <c r="C51" s="484" t="s">
        <v>757</v>
      </c>
      <c r="D51" s="485" t="s">
        <v>432</v>
      </c>
      <c r="E51" s="514"/>
      <c r="F51" s="515">
        <v>44030</v>
      </c>
      <c r="G51" s="515">
        <v>44185</v>
      </c>
      <c r="H51" s="514" t="s">
        <v>386</v>
      </c>
      <c r="I51" s="485"/>
      <c r="J51" s="484" t="s">
        <v>758</v>
      </c>
      <c r="K51" s="514"/>
      <c r="L51" s="514"/>
      <c r="M51" s="484"/>
      <c r="N51" s="500"/>
      <c r="O51" s="487"/>
      <c r="P51" s="487"/>
      <c r="Q51" s="487" t="s">
        <v>54</v>
      </c>
      <c r="R51" s="487"/>
      <c r="S51" s="489"/>
      <c r="T51" s="566" t="s">
        <v>1463</v>
      </c>
      <c r="U51" s="504" t="s">
        <v>759</v>
      </c>
      <c r="V51" s="504" t="s">
        <v>760</v>
      </c>
      <c r="W51" s="504" t="s">
        <v>761</v>
      </c>
      <c r="X51" s="485"/>
      <c r="Y51" s="487"/>
      <c r="Z51" s="487"/>
      <c r="AA51" s="487"/>
      <c r="AB51" s="487"/>
      <c r="AC51" s="490">
        <v>44256</v>
      </c>
      <c r="AD51" s="487"/>
      <c r="AE51" s="487"/>
      <c r="AF51" s="487"/>
      <c r="AG51" s="487"/>
      <c r="AH51" s="487"/>
      <c r="AI51" s="487"/>
      <c r="AJ51" s="492"/>
    </row>
    <row r="52" spans="1:36" s="38" customFormat="1" ht="216" x14ac:dyDescent="0.25">
      <c r="A52" s="482" t="s">
        <v>438</v>
      </c>
      <c r="B52" s="483">
        <v>43836</v>
      </c>
      <c r="C52" s="484" t="s">
        <v>762</v>
      </c>
      <c r="D52" s="485" t="s">
        <v>450</v>
      </c>
      <c r="E52" s="514" t="s">
        <v>763</v>
      </c>
      <c r="F52" s="515">
        <v>44030</v>
      </c>
      <c r="G52" s="515">
        <v>44035</v>
      </c>
      <c r="H52" s="514" t="s">
        <v>443</v>
      </c>
      <c r="I52" s="514"/>
      <c r="J52" s="484" t="s">
        <v>444</v>
      </c>
      <c r="K52" s="514" t="s">
        <v>764</v>
      </c>
      <c r="L52" s="514" t="s">
        <v>446</v>
      </c>
      <c r="M52" s="485" t="s">
        <v>447</v>
      </c>
      <c r="N52" s="500"/>
      <c r="O52" s="487"/>
      <c r="P52" s="487"/>
      <c r="Q52" s="487" t="s">
        <v>54</v>
      </c>
      <c r="R52" s="487"/>
      <c r="S52" s="489"/>
      <c r="T52" s="485" t="s">
        <v>1464</v>
      </c>
      <c r="U52" s="485" t="s">
        <v>765</v>
      </c>
      <c r="V52" s="485"/>
      <c r="W52" s="485" t="s">
        <v>766</v>
      </c>
      <c r="X52" s="499" t="s">
        <v>767</v>
      </c>
      <c r="Y52" s="487"/>
      <c r="Z52" s="487"/>
      <c r="AA52" s="487"/>
      <c r="AB52" s="487"/>
      <c r="AC52" s="489"/>
      <c r="AD52" s="507" t="s">
        <v>768</v>
      </c>
      <c r="AE52" s="487"/>
      <c r="AF52" s="487"/>
      <c r="AG52" s="487"/>
      <c r="AH52" s="487"/>
      <c r="AI52" s="487"/>
      <c r="AJ52" s="492"/>
    </row>
    <row r="53" spans="1:36" s="38" customFormat="1" ht="36" x14ac:dyDescent="0.25">
      <c r="A53" s="482"/>
      <c r="B53" s="483">
        <v>43867</v>
      </c>
      <c r="C53" s="517" t="s">
        <v>769</v>
      </c>
      <c r="D53" s="485"/>
      <c r="E53" s="514"/>
      <c r="F53" s="514"/>
      <c r="G53" s="514"/>
      <c r="H53" s="514"/>
      <c r="I53" s="514"/>
      <c r="J53" s="484"/>
      <c r="K53" s="514"/>
      <c r="L53" s="514"/>
      <c r="M53" s="485"/>
      <c r="N53" s="500"/>
      <c r="O53" s="487"/>
      <c r="P53" s="487"/>
      <c r="Q53" s="487"/>
      <c r="R53" s="487"/>
      <c r="S53" s="489"/>
      <c r="T53" s="485"/>
      <c r="U53" s="485"/>
      <c r="V53" s="485"/>
      <c r="W53" s="485"/>
      <c r="X53" s="485"/>
      <c r="Y53" s="487"/>
      <c r="Z53" s="487"/>
      <c r="AA53" s="487"/>
      <c r="AB53" s="487"/>
      <c r="AC53" s="489"/>
      <c r="AD53" s="487"/>
      <c r="AE53" s="487"/>
      <c r="AF53" s="487"/>
      <c r="AG53" s="487"/>
      <c r="AH53" s="487"/>
      <c r="AI53" s="487"/>
      <c r="AJ53" s="492"/>
    </row>
    <row r="54" spans="1:36" s="38" customFormat="1" ht="90" x14ac:dyDescent="0.25">
      <c r="A54" s="482"/>
      <c r="B54" s="483">
        <v>43896</v>
      </c>
      <c r="C54" s="484" t="s">
        <v>770</v>
      </c>
      <c r="D54" s="485" t="s">
        <v>462</v>
      </c>
      <c r="E54" s="514"/>
      <c r="F54" s="515">
        <v>44030</v>
      </c>
      <c r="G54" s="568">
        <v>43709</v>
      </c>
      <c r="H54" s="514" t="s">
        <v>386</v>
      </c>
      <c r="I54" s="514"/>
      <c r="J54" s="484" t="s">
        <v>118</v>
      </c>
      <c r="K54" s="514"/>
      <c r="L54" s="514"/>
      <c r="M54" s="485" t="s">
        <v>463</v>
      </c>
      <c r="N54" s="500"/>
      <c r="O54" s="487"/>
      <c r="P54" s="487"/>
      <c r="Q54" s="487"/>
      <c r="R54" s="487" t="s">
        <v>54</v>
      </c>
      <c r="S54" s="489"/>
      <c r="T54" s="485" t="s">
        <v>771</v>
      </c>
      <c r="U54" s="485" t="s">
        <v>772</v>
      </c>
      <c r="V54" s="485"/>
      <c r="W54" s="485" t="s">
        <v>326</v>
      </c>
      <c r="X54" s="569" t="s">
        <v>1465</v>
      </c>
      <c r="Y54" s="487"/>
      <c r="Z54" s="487"/>
      <c r="AA54" s="487"/>
      <c r="AB54" s="487"/>
      <c r="AC54" s="489"/>
      <c r="AD54" s="487"/>
      <c r="AE54" s="487"/>
      <c r="AF54" s="487"/>
      <c r="AG54" s="487"/>
      <c r="AH54" s="487"/>
      <c r="AI54" s="487"/>
      <c r="AJ54" s="492"/>
    </row>
    <row r="55" spans="1:36" s="38" customFormat="1" ht="234" x14ac:dyDescent="0.25">
      <c r="A55" s="482"/>
      <c r="B55" s="483">
        <v>43927</v>
      </c>
      <c r="C55" s="485" t="s">
        <v>773</v>
      </c>
      <c r="D55" s="485" t="s">
        <v>467</v>
      </c>
      <c r="E55" s="514"/>
      <c r="F55" s="515">
        <v>44030</v>
      </c>
      <c r="G55" s="515">
        <v>44035</v>
      </c>
      <c r="H55" s="514" t="s">
        <v>386</v>
      </c>
      <c r="I55" s="514"/>
      <c r="J55" s="484" t="s">
        <v>468</v>
      </c>
      <c r="K55" s="514"/>
      <c r="L55" s="514"/>
      <c r="M55" s="485" t="s">
        <v>469</v>
      </c>
      <c r="N55" s="500"/>
      <c r="O55" s="487"/>
      <c r="P55" s="487"/>
      <c r="Q55" s="487" t="s">
        <v>54</v>
      </c>
      <c r="R55" s="487"/>
      <c r="S55" s="489"/>
      <c r="T55" s="499" t="s">
        <v>1466</v>
      </c>
      <c r="U55" s="570"/>
      <c r="V55" s="570"/>
      <c r="W55" s="570" t="s">
        <v>774</v>
      </c>
      <c r="X55" s="485" t="s">
        <v>775</v>
      </c>
      <c r="Y55" s="487"/>
      <c r="Z55" s="487"/>
      <c r="AA55" s="487"/>
      <c r="AB55" s="487"/>
      <c r="AC55" s="489"/>
      <c r="AD55" s="487"/>
      <c r="AE55" s="487"/>
      <c r="AF55" s="500" t="s">
        <v>776</v>
      </c>
      <c r="AG55" s="487"/>
      <c r="AH55" s="487"/>
      <c r="AI55" s="487"/>
      <c r="AJ55" s="492"/>
    </row>
    <row r="56" spans="1:36" s="38" customFormat="1" ht="396" x14ac:dyDescent="0.25">
      <c r="A56" s="482"/>
      <c r="B56" s="483">
        <v>43957</v>
      </c>
      <c r="C56" s="485" t="s">
        <v>777</v>
      </c>
      <c r="D56" s="485" t="s">
        <v>474</v>
      </c>
      <c r="E56" s="514" t="s">
        <v>475</v>
      </c>
      <c r="F56" s="515">
        <v>44030</v>
      </c>
      <c r="G56" s="515">
        <v>44035</v>
      </c>
      <c r="H56" s="514" t="s">
        <v>476</v>
      </c>
      <c r="I56" s="516">
        <v>50000</v>
      </c>
      <c r="J56" s="484" t="s">
        <v>778</v>
      </c>
      <c r="K56" s="514" t="s">
        <v>478</v>
      </c>
      <c r="L56" s="514" t="s">
        <v>479</v>
      </c>
      <c r="M56" s="485" t="s">
        <v>480</v>
      </c>
      <c r="N56" s="500"/>
      <c r="O56" s="487"/>
      <c r="P56" s="487"/>
      <c r="Q56" s="487" t="s">
        <v>54</v>
      </c>
      <c r="R56" s="487"/>
      <c r="S56" s="489"/>
      <c r="T56" s="504" t="s">
        <v>1467</v>
      </c>
      <c r="U56" s="494" t="s">
        <v>779</v>
      </c>
      <c r="V56" s="484" t="s">
        <v>780</v>
      </c>
      <c r="W56" s="504" t="s">
        <v>781</v>
      </c>
      <c r="X56" s="504" t="s">
        <v>782</v>
      </c>
      <c r="Y56" s="487"/>
      <c r="Z56" s="487"/>
      <c r="AA56" s="487"/>
      <c r="AB56" s="487"/>
      <c r="AC56" s="489"/>
      <c r="AD56" s="487"/>
      <c r="AE56" s="487"/>
      <c r="AF56" s="500"/>
      <c r="AG56" s="487"/>
      <c r="AH56" s="487"/>
      <c r="AI56" s="500" t="s">
        <v>783</v>
      </c>
      <c r="AJ56" s="492"/>
    </row>
    <row r="57" spans="1:36" s="38" customFormat="1" ht="108" x14ac:dyDescent="0.25">
      <c r="A57" s="482"/>
      <c r="B57" s="483">
        <v>43988</v>
      </c>
      <c r="C57" s="485" t="s">
        <v>784</v>
      </c>
      <c r="D57" s="485" t="s">
        <v>487</v>
      </c>
      <c r="E57" s="514"/>
      <c r="F57" s="515">
        <v>44030</v>
      </c>
      <c r="G57" s="515">
        <v>44035</v>
      </c>
      <c r="H57" s="514" t="s">
        <v>365</v>
      </c>
      <c r="I57" s="514"/>
      <c r="J57" s="484" t="s">
        <v>785</v>
      </c>
      <c r="K57" s="514"/>
      <c r="L57" s="514"/>
      <c r="M57" s="485"/>
      <c r="N57" s="500"/>
      <c r="O57" s="487"/>
      <c r="P57" s="487"/>
      <c r="Q57" s="487" t="s">
        <v>54</v>
      </c>
      <c r="R57" s="487"/>
      <c r="S57" s="489"/>
      <c r="T57" s="504" t="s">
        <v>786</v>
      </c>
      <c r="U57" s="504" t="s">
        <v>721</v>
      </c>
      <c r="V57" s="504" t="s">
        <v>787</v>
      </c>
      <c r="W57" s="504" t="s">
        <v>788</v>
      </c>
      <c r="X57" s="484"/>
      <c r="Y57" s="487"/>
      <c r="Z57" s="487"/>
      <c r="AA57" s="487"/>
      <c r="AB57" s="487"/>
      <c r="AC57" s="489"/>
      <c r="AD57" s="487"/>
      <c r="AE57" s="487"/>
      <c r="AF57" s="487"/>
      <c r="AG57" s="487"/>
      <c r="AH57" s="487"/>
      <c r="AI57" s="487"/>
      <c r="AJ57" s="492"/>
    </row>
    <row r="58" spans="1:36" s="38" customFormat="1" ht="180" x14ac:dyDescent="0.25">
      <c r="A58" s="482"/>
      <c r="B58" s="483">
        <v>44018</v>
      </c>
      <c r="C58" s="485" t="s">
        <v>789</v>
      </c>
      <c r="D58" s="485" t="s">
        <v>495</v>
      </c>
      <c r="E58" s="514" t="s">
        <v>496</v>
      </c>
      <c r="F58" s="515">
        <v>44030</v>
      </c>
      <c r="G58" s="515">
        <v>44035</v>
      </c>
      <c r="H58" s="514" t="s">
        <v>497</v>
      </c>
      <c r="I58" s="514"/>
      <c r="J58" s="484" t="s">
        <v>498</v>
      </c>
      <c r="K58" s="514" t="s">
        <v>499</v>
      </c>
      <c r="L58" s="514" t="s">
        <v>500</v>
      </c>
      <c r="M58" s="485" t="s">
        <v>501</v>
      </c>
      <c r="N58" s="500"/>
      <c r="O58" s="487"/>
      <c r="P58" s="487"/>
      <c r="Q58" s="487" t="s">
        <v>54</v>
      </c>
      <c r="R58" s="487"/>
      <c r="S58" s="489"/>
      <c r="T58" s="485" t="s">
        <v>1468</v>
      </c>
      <c r="U58" s="485" t="s">
        <v>790</v>
      </c>
      <c r="V58" s="496" t="s">
        <v>791</v>
      </c>
      <c r="W58" s="485" t="s">
        <v>792</v>
      </c>
      <c r="X58" s="485" t="s">
        <v>793</v>
      </c>
      <c r="Y58" s="487"/>
      <c r="Z58" s="487"/>
      <c r="AA58" s="487"/>
      <c r="AB58" s="487"/>
      <c r="AC58" s="489"/>
      <c r="AD58" s="487"/>
      <c r="AE58" s="487"/>
      <c r="AF58" s="487"/>
      <c r="AG58" s="487"/>
      <c r="AH58" s="487"/>
      <c r="AI58" s="487"/>
      <c r="AJ58" s="492"/>
    </row>
    <row r="59" spans="1:36" s="38" customFormat="1" ht="162" x14ac:dyDescent="0.25">
      <c r="A59" s="482"/>
      <c r="B59" s="483">
        <v>44049</v>
      </c>
      <c r="C59" s="485" t="s">
        <v>794</v>
      </c>
      <c r="D59" s="485" t="s">
        <v>508</v>
      </c>
      <c r="E59" s="514" t="s">
        <v>509</v>
      </c>
      <c r="F59" s="515">
        <v>44030</v>
      </c>
      <c r="G59" s="515">
        <v>44035</v>
      </c>
      <c r="H59" s="514" t="s">
        <v>99</v>
      </c>
      <c r="I59" s="514"/>
      <c r="J59" s="484" t="s">
        <v>795</v>
      </c>
      <c r="K59" s="514" t="s">
        <v>511</v>
      </c>
      <c r="L59" s="514" t="s">
        <v>512</v>
      </c>
      <c r="M59" s="485"/>
      <c r="N59" s="500"/>
      <c r="O59" s="487"/>
      <c r="P59" s="487"/>
      <c r="Q59" s="487" t="s">
        <v>54</v>
      </c>
      <c r="R59" s="487"/>
      <c r="S59" s="489"/>
      <c r="T59" s="485" t="s">
        <v>1469</v>
      </c>
      <c r="U59" s="485"/>
      <c r="V59" s="485" t="s">
        <v>796</v>
      </c>
      <c r="W59" s="485" t="s">
        <v>797</v>
      </c>
      <c r="X59" s="485"/>
      <c r="Y59" s="487"/>
      <c r="Z59" s="487"/>
      <c r="AA59" s="487"/>
      <c r="AB59" s="487"/>
      <c r="AC59" s="489"/>
      <c r="AD59" s="487"/>
      <c r="AE59" s="487"/>
      <c r="AF59" s="500" t="s">
        <v>798</v>
      </c>
      <c r="AG59" s="487"/>
      <c r="AH59" s="487"/>
      <c r="AI59" s="487"/>
      <c r="AJ59" s="492"/>
    </row>
    <row r="60" spans="1:36" ht="26.25" customHeight="1" thickBot="1" x14ac:dyDescent="0.3">
      <c r="A60" s="131"/>
      <c r="B60" s="132"/>
      <c r="C60" s="132"/>
      <c r="D60" s="132"/>
      <c r="E60" s="132"/>
      <c r="F60" s="132"/>
      <c r="G60" s="132"/>
      <c r="H60" s="132"/>
      <c r="I60" s="132"/>
      <c r="J60" s="132"/>
      <c r="K60" s="132"/>
      <c r="L60" s="132"/>
      <c r="M60" s="133"/>
      <c r="N60" s="571"/>
      <c r="O60" s="571"/>
      <c r="P60" s="571"/>
      <c r="Q60" s="571"/>
      <c r="R60" s="571"/>
      <c r="S60" s="571"/>
      <c r="T60" s="572"/>
      <c r="U60" s="572"/>
      <c r="V60" s="572"/>
      <c r="W60" s="572"/>
      <c r="X60" s="572"/>
      <c r="Y60" s="572"/>
      <c r="Z60" s="572"/>
      <c r="AA60" s="572"/>
      <c r="AB60" s="572"/>
      <c r="AC60" s="573"/>
      <c r="AD60" s="572"/>
      <c r="AE60" s="572"/>
      <c r="AF60" s="572"/>
      <c r="AG60" s="572"/>
      <c r="AH60" s="572"/>
      <c r="AI60" s="572"/>
      <c r="AJ60" s="479"/>
    </row>
    <row r="61" spans="1:36" ht="26.25" customHeight="1" x14ac:dyDescent="0.25">
      <c r="A61" s="129"/>
      <c r="B61" s="44"/>
      <c r="C61" s="44"/>
      <c r="D61" s="44"/>
      <c r="E61" s="44"/>
      <c r="F61" s="44"/>
      <c r="G61" s="44"/>
      <c r="H61" s="44"/>
      <c r="I61" s="44"/>
      <c r="J61" s="44"/>
      <c r="K61" s="44"/>
      <c r="L61" s="44"/>
      <c r="M61" s="44"/>
      <c r="N61" s="44"/>
    </row>
    <row r="62" spans="1:36" ht="43.5" customHeight="1" x14ac:dyDescent="0.25">
      <c r="A62" s="130"/>
      <c r="B62" s="130"/>
      <c r="C62" s="130"/>
      <c r="AJ62" s="479"/>
    </row>
    <row r="64" spans="1:36" ht="15.75" x14ac:dyDescent="0.25">
      <c r="A64" s="328"/>
      <c r="B64" s="327"/>
      <c r="C64" s="327"/>
      <c r="D64" s="327"/>
      <c r="E64" s="329"/>
      <c r="F64" s="327"/>
      <c r="G64" s="327"/>
      <c r="H64" s="327"/>
      <c r="I64" s="327"/>
      <c r="J64" s="326"/>
      <c r="K64" s="326"/>
      <c r="L64" s="326"/>
      <c r="M64" s="326"/>
      <c r="N64" s="41"/>
      <c r="AJ64" s="479"/>
    </row>
    <row r="65" spans="1:29" s="479" customFormat="1" ht="15.75" x14ac:dyDescent="0.25">
      <c r="A65" s="328"/>
      <c r="B65" s="327"/>
      <c r="C65" s="327"/>
      <c r="D65" s="327"/>
      <c r="E65" s="329"/>
      <c r="F65" s="481"/>
      <c r="G65" s="481"/>
      <c r="H65" s="327"/>
      <c r="I65" s="327"/>
      <c r="J65" s="326"/>
      <c r="K65" s="574"/>
      <c r="L65" s="574"/>
      <c r="M65" s="326"/>
      <c r="O65" s="480"/>
      <c r="P65" s="480"/>
      <c r="Q65" s="480"/>
      <c r="R65" s="480"/>
      <c r="S65" s="480"/>
      <c r="AC65" s="481"/>
    </row>
    <row r="66" spans="1:29" s="479" customFormat="1" x14ac:dyDescent="0.25">
      <c r="A66" s="481"/>
      <c r="B66" s="481"/>
      <c r="O66" s="480"/>
      <c r="P66" s="480"/>
      <c r="Q66" s="480"/>
      <c r="R66" s="480"/>
      <c r="S66" s="480"/>
      <c r="AC66" s="481"/>
    </row>
    <row r="67" spans="1:29" s="479" customFormat="1" x14ac:dyDescent="0.25">
      <c r="A67" s="481"/>
      <c r="B67" s="481"/>
      <c r="O67" s="480"/>
      <c r="P67" s="480"/>
      <c r="Q67" s="480"/>
      <c r="R67" s="480"/>
      <c r="S67" s="480"/>
      <c r="AC67" s="481"/>
    </row>
    <row r="68" spans="1:29" s="479" customFormat="1" x14ac:dyDescent="0.25">
      <c r="A68" s="481"/>
      <c r="B68" s="481"/>
      <c r="O68" s="480"/>
      <c r="P68" s="480"/>
      <c r="Q68" s="480"/>
      <c r="R68" s="480"/>
      <c r="S68" s="480"/>
      <c r="AC68" s="481"/>
    </row>
    <row r="69" spans="1:29" s="479" customFormat="1" x14ac:dyDescent="0.25">
      <c r="A69" s="481"/>
      <c r="B69" s="481"/>
      <c r="O69" s="480"/>
      <c r="P69" s="480"/>
      <c r="Q69" s="480"/>
      <c r="R69" s="480"/>
      <c r="S69" s="480"/>
      <c r="AC69" s="481"/>
    </row>
    <row r="70" spans="1:29" s="479" customFormat="1" x14ac:dyDescent="0.25">
      <c r="A70" s="481"/>
      <c r="B70" s="481"/>
      <c r="O70" s="480"/>
      <c r="P70" s="480"/>
      <c r="Q70" s="480"/>
      <c r="R70" s="480"/>
      <c r="S70" s="480"/>
      <c r="AC70" s="481"/>
    </row>
    <row r="71" spans="1:29" s="479" customFormat="1" x14ac:dyDescent="0.25">
      <c r="A71" s="481"/>
      <c r="B71" s="481"/>
      <c r="O71" s="480"/>
      <c r="P71" s="480"/>
      <c r="Q71" s="480"/>
      <c r="R71" s="480"/>
      <c r="S71" s="480"/>
      <c r="AC71" s="481"/>
    </row>
    <row r="72" spans="1:29" s="479" customFormat="1" x14ac:dyDescent="0.25">
      <c r="A72" s="481"/>
      <c r="B72" s="481"/>
      <c r="O72" s="480"/>
      <c r="P72" s="480"/>
      <c r="Q72" s="480"/>
      <c r="R72" s="480"/>
      <c r="S72" s="480"/>
      <c r="AC72" s="481"/>
    </row>
    <row r="73" spans="1:29" s="479" customFormat="1" x14ac:dyDescent="0.25">
      <c r="A73" s="481"/>
      <c r="B73" s="481"/>
      <c r="O73" s="480"/>
      <c r="P73" s="480"/>
      <c r="Q73" s="480"/>
      <c r="R73" s="480"/>
      <c r="S73" s="480"/>
      <c r="AC73" s="481"/>
    </row>
    <row r="74" spans="1:29" s="479" customFormat="1" x14ac:dyDescent="0.25">
      <c r="A74" s="481"/>
      <c r="B74" s="481"/>
      <c r="O74" s="480"/>
      <c r="P74" s="480"/>
      <c r="Q74" s="480"/>
      <c r="R74" s="480"/>
      <c r="S74" s="480"/>
      <c r="AC74" s="481"/>
    </row>
    <row r="75" spans="1:29" s="479" customFormat="1" x14ac:dyDescent="0.25">
      <c r="N75" s="480"/>
      <c r="O75" s="480"/>
      <c r="P75" s="480"/>
      <c r="Q75" s="480"/>
      <c r="R75" s="480"/>
      <c r="S75" s="480"/>
      <c r="AC75" s="481"/>
    </row>
    <row r="76" spans="1:29" s="479" customFormat="1" ht="15.75" x14ac:dyDescent="0.25">
      <c r="A76" s="328"/>
      <c r="B76" s="327"/>
      <c r="C76" s="327"/>
      <c r="D76" s="327"/>
      <c r="E76" s="329"/>
      <c r="F76" s="327"/>
      <c r="G76" s="327"/>
      <c r="H76" s="327"/>
      <c r="I76" s="327"/>
      <c r="J76" s="327"/>
      <c r="K76" s="326"/>
      <c r="L76" s="326"/>
      <c r="M76" s="327"/>
      <c r="N76" s="41"/>
      <c r="O76" s="480"/>
      <c r="P76" s="480"/>
      <c r="Q76" s="480"/>
      <c r="R76" s="480"/>
      <c r="S76" s="480"/>
      <c r="AC76" s="481"/>
    </row>
    <row r="77" spans="1:29" s="479" customFormat="1" ht="15" customHeight="1" x14ac:dyDescent="0.25">
      <c r="A77" s="328"/>
      <c r="B77" s="327"/>
      <c r="C77" s="327"/>
      <c r="D77" s="327"/>
      <c r="E77" s="329"/>
      <c r="F77" s="481"/>
      <c r="G77" s="481"/>
      <c r="H77" s="327"/>
      <c r="I77" s="327"/>
      <c r="J77" s="327"/>
      <c r="K77" s="574"/>
      <c r="L77" s="574"/>
      <c r="M77" s="327"/>
      <c r="O77" s="480"/>
      <c r="P77" s="480"/>
      <c r="Q77" s="480"/>
      <c r="R77" s="480"/>
      <c r="S77" s="480"/>
      <c r="AC77" s="481"/>
    </row>
    <row r="78" spans="1:29" s="479" customFormat="1" x14ac:dyDescent="0.25">
      <c r="A78" s="481"/>
      <c r="B78" s="481"/>
      <c r="O78" s="480"/>
      <c r="P78" s="480"/>
      <c r="Q78" s="480"/>
      <c r="R78" s="480"/>
      <c r="S78" s="480"/>
      <c r="AC78" s="481"/>
    </row>
    <row r="79" spans="1:29" s="479" customFormat="1" x14ac:dyDescent="0.25">
      <c r="A79" s="481"/>
      <c r="B79" s="481"/>
      <c r="O79" s="480"/>
      <c r="P79" s="480"/>
      <c r="Q79" s="480"/>
      <c r="R79" s="480"/>
      <c r="S79" s="480"/>
      <c r="AC79" s="481"/>
    </row>
    <row r="80" spans="1:29" s="479" customFormat="1" x14ac:dyDescent="0.25">
      <c r="A80" s="481"/>
      <c r="B80" s="481"/>
      <c r="O80" s="480"/>
      <c r="P80" s="480"/>
      <c r="Q80" s="480"/>
      <c r="R80" s="480"/>
      <c r="S80" s="480"/>
      <c r="AC80" s="481"/>
    </row>
    <row r="81" spans="1:29" s="479" customFormat="1" x14ac:dyDescent="0.25">
      <c r="A81" s="481"/>
      <c r="B81" s="481"/>
      <c r="O81" s="480"/>
      <c r="P81" s="480"/>
      <c r="Q81" s="480"/>
      <c r="R81" s="480"/>
      <c r="S81" s="480"/>
      <c r="AC81" s="481"/>
    </row>
    <row r="82" spans="1:29" s="479" customFormat="1" x14ac:dyDescent="0.25">
      <c r="A82" s="481"/>
      <c r="B82" s="481"/>
      <c r="O82" s="480"/>
      <c r="P82" s="480"/>
      <c r="Q82" s="480"/>
      <c r="R82" s="480"/>
      <c r="S82" s="480"/>
      <c r="AC82" s="481"/>
    </row>
    <row r="83" spans="1:29" s="479" customFormat="1" x14ac:dyDescent="0.25">
      <c r="A83" s="481"/>
      <c r="B83" s="481"/>
      <c r="O83" s="480"/>
      <c r="P83" s="480"/>
      <c r="Q83" s="480"/>
      <c r="R83" s="480"/>
      <c r="S83" s="480"/>
      <c r="AC83" s="481"/>
    </row>
    <row r="84" spans="1:29" s="479" customFormat="1" x14ac:dyDescent="0.25">
      <c r="A84" s="481"/>
      <c r="B84" s="481"/>
      <c r="O84" s="480"/>
      <c r="P84" s="480"/>
      <c r="Q84" s="480"/>
      <c r="R84" s="480"/>
      <c r="S84" s="480"/>
      <c r="AC84" s="481"/>
    </row>
    <row r="85" spans="1:29" s="479" customFormat="1" x14ac:dyDescent="0.25">
      <c r="A85" s="481"/>
      <c r="B85" s="481"/>
      <c r="O85" s="480"/>
      <c r="P85" s="480"/>
      <c r="Q85" s="480"/>
      <c r="R85" s="480"/>
      <c r="S85" s="480"/>
      <c r="AC85" s="481"/>
    </row>
    <row r="86" spans="1:29" s="479" customFormat="1" x14ac:dyDescent="0.25">
      <c r="A86" s="481"/>
      <c r="B86" s="481"/>
      <c r="O86" s="480"/>
      <c r="P86" s="480"/>
      <c r="Q86" s="480"/>
      <c r="R86" s="480"/>
      <c r="S86" s="480"/>
      <c r="AC86" s="481"/>
    </row>
    <row r="87" spans="1:29" s="479" customFormat="1" x14ac:dyDescent="0.25">
      <c r="N87" s="480"/>
      <c r="O87" s="480"/>
      <c r="P87" s="480"/>
      <c r="Q87" s="480"/>
      <c r="R87" s="480"/>
      <c r="S87" s="480"/>
      <c r="AC87" s="481"/>
    </row>
    <row r="88" spans="1:29" s="479" customFormat="1" ht="15.75" x14ac:dyDescent="0.25">
      <c r="A88" s="328"/>
      <c r="B88" s="327"/>
      <c r="C88" s="327"/>
      <c r="D88" s="327"/>
      <c r="E88" s="329"/>
      <c r="F88" s="327"/>
      <c r="G88" s="327"/>
      <c r="H88" s="327"/>
      <c r="I88" s="327"/>
      <c r="J88" s="327"/>
      <c r="K88" s="326"/>
      <c r="L88" s="326"/>
      <c r="M88" s="327"/>
      <c r="N88" s="41"/>
      <c r="O88" s="480"/>
      <c r="P88" s="480"/>
      <c r="Q88" s="480"/>
      <c r="R88" s="480"/>
      <c r="S88" s="480"/>
      <c r="AC88" s="481"/>
    </row>
    <row r="89" spans="1:29" s="479" customFormat="1" ht="15" customHeight="1" x14ac:dyDescent="0.25">
      <c r="A89" s="328"/>
      <c r="B89" s="327"/>
      <c r="C89" s="327"/>
      <c r="D89" s="327"/>
      <c r="E89" s="329"/>
      <c r="F89" s="481"/>
      <c r="G89" s="481"/>
      <c r="H89" s="327"/>
      <c r="I89" s="327"/>
      <c r="J89" s="327"/>
      <c r="K89" s="574"/>
      <c r="L89" s="574"/>
      <c r="M89" s="327"/>
      <c r="O89" s="480"/>
      <c r="P89" s="480"/>
      <c r="Q89" s="480"/>
      <c r="R89" s="480"/>
      <c r="S89" s="480"/>
      <c r="AC89" s="481"/>
    </row>
    <row r="90" spans="1:29" s="479" customFormat="1" x14ac:dyDescent="0.25">
      <c r="A90" s="481"/>
      <c r="B90" s="481"/>
      <c r="O90" s="480"/>
      <c r="P90" s="480"/>
      <c r="Q90" s="480"/>
      <c r="R90" s="480"/>
      <c r="S90" s="480"/>
      <c r="AC90" s="481"/>
    </row>
    <row r="91" spans="1:29" s="479" customFormat="1" x14ac:dyDescent="0.25">
      <c r="A91" s="481"/>
      <c r="B91" s="481"/>
      <c r="O91" s="480"/>
      <c r="P91" s="480"/>
      <c r="Q91" s="480"/>
      <c r="R91" s="480"/>
      <c r="S91" s="480"/>
      <c r="AC91" s="481"/>
    </row>
    <row r="92" spans="1:29" s="479" customFormat="1" x14ac:dyDescent="0.25">
      <c r="A92" s="481"/>
      <c r="B92" s="481"/>
      <c r="O92" s="480"/>
      <c r="P92" s="480"/>
      <c r="Q92" s="480"/>
      <c r="R92" s="480"/>
      <c r="S92" s="480"/>
      <c r="AC92" s="481"/>
    </row>
    <row r="93" spans="1:29" s="479" customFormat="1" x14ac:dyDescent="0.25">
      <c r="A93" s="481"/>
      <c r="B93" s="481"/>
      <c r="O93" s="480"/>
      <c r="P93" s="480"/>
      <c r="Q93" s="480"/>
      <c r="R93" s="480"/>
      <c r="S93" s="480"/>
      <c r="AC93" s="481"/>
    </row>
    <row r="94" spans="1:29" s="479" customFormat="1" x14ac:dyDescent="0.25">
      <c r="A94" s="481"/>
      <c r="B94" s="481"/>
      <c r="O94" s="480"/>
      <c r="P94" s="480"/>
      <c r="Q94" s="480"/>
      <c r="R94" s="480"/>
      <c r="S94" s="480"/>
      <c r="AC94" s="481"/>
    </row>
    <row r="95" spans="1:29" s="479" customFormat="1" x14ac:dyDescent="0.25">
      <c r="A95" s="481"/>
      <c r="B95" s="481"/>
      <c r="O95" s="480"/>
      <c r="P95" s="480"/>
      <c r="Q95" s="480"/>
      <c r="R95" s="480"/>
      <c r="S95" s="480"/>
      <c r="AC95" s="481"/>
    </row>
    <row r="96" spans="1:29" s="479" customFormat="1" x14ac:dyDescent="0.25">
      <c r="A96" s="481"/>
      <c r="B96" s="481"/>
      <c r="O96" s="480"/>
      <c r="P96" s="480"/>
      <c r="Q96" s="480"/>
      <c r="R96" s="480"/>
      <c r="S96" s="480"/>
      <c r="AC96" s="481"/>
    </row>
    <row r="97" spans="1:35" s="479" customFormat="1" x14ac:dyDescent="0.25">
      <c r="A97" s="481"/>
      <c r="B97" s="481"/>
      <c r="O97" s="480"/>
      <c r="P97" s="480"/>
      <c r="Q97" s="480"/>
      <c r="R97" s="480"/>
      <c r="S97" s="480"/>
      <c r="AC97" s="481"/>
    </row>
    <row r="98" spans="1:35" s="479" customFormat="1" x14ac:dyDescent="0.25">
      <c r="A98" s="481"/>
      <c r="B98" s="481"/>
      <c r="O98" s="480"/>
      <c r="P98" s="480"/>
      <c r="Q98" s="480"/>
      <c r="R98" s="480"/>
      <c r="S98" s="480"/>
      <c r="AC98" s="481"/>
    </row>
    <row r="99" spans="1:35" s="479" customFormat="1" x14ac:dyDescent="0.25">
      <c r="N99" s="480"/>
      <c r="O99" s="480"/>
      <c r="P99" s="480"/>
      <c r="Q99" s="480"/>
      <c r="R99" s="480"/>
      <c r="S99" s="480"/>
      <c r="AC99" s="481"/>
    </row>
    <row r="100" spans="1:35" s="479" customFormat="1" ht="15.75" x14ac:dyDescent="0.25">
      <c r="A100" s="328"/>
      <c r="B100" s="327"/>
      <c r="C100" s="327"/>
      <c r="D100" s="327"/>
      <c r="E100" s="329"/>
      <c r="F100" s="327"/>
      <c r="G100" s="327"/>
      <c r="H100" s="327"/>
      <c r="I100" s="327"/>
      <c r="J100" s="327"/>
      <c r="K100" s="326"/>
      <c r="L100" s="326"/>
      <c r="M100" s="327"/>
      <c r="N100" s="41"/>
      <c r="O100" s="480"/>
      <c r="P100" s="480"/>
      <c r="Q100" s="480"/>
      <c r="R100" s="480"/>
      <c r="S100" s="480"/>
      <c r="AC100" s="481"/>
    </row>
    <row r="101" spans="1:35" s="479" customFormat="1" ht="15.75" x14ac:dyDescent="0.25">
      <c r="A101" s="328"/>
      <c r="B101" s="327"/>
      <c r="C101" s="327"/>
      <c r="D101" s="327"/>
      <c r="E101" s="329"/>
      <c r="F101" s="481"/>
      <c r="G101" s="481"/>
      <c r="H101" s="327"/>
      <c r="I101" s="327"/>
      <c r="J101" s="327"/>
      <c r="K101" s="574"/>
      <c r="L101" s="574"/>
      <c r="M101" s="327"/>
      <c r="O101" s="480"/>
      <c r="P101" s="480"/>
      <c r="Q101" s="480"/>
      <c r="R101" s="480"/>
      <c r="S101" s="480"/>
      <c r="AC101" s="481"/>
    </row>
    <row r="102" spans="1:35" s="479" customFormat="1" x14ac:dyDescent="0.25">
      <c r="A102" s="481"/>
      <c r="B102" s="481"/>
      <c r="O102" s="480"/>
      <c r="P102" s="480"/>
      <c r="Q102" s="480"/>
      <c r="R102" s="480"/>
      <c r="S102" s="480"/>
      <c r="AC102" s="481"/>
    </row>
    <row r="103" spans="1:35" s="479" customFormat="1" x14ac:dyDescent="0.25">
      <c r="A103" s="481"/>
      <c r="B103" s="481"/>
      <c r="O103" s="480"/>
      <c r="P103" s="480"/>
      <c r="Q103" s="480"/>
      <c r="R103" s="480"/>
      <c r="S103" s="480"/>
      <c r="AC103" s="481"/>
    </row>
    <row r="104" spans="1:35" s="479" customFormat="1" x14ac:dyDescent="0.25">
      <c r="A104" s="481"/>
      <c r="B104" s="481"/>
      <c r="O104" s="480"/>
      <c r="P104" s="480"/>
      <c r="Q104" s="480"/>
      <c r="R104" s="480"/>
      <c r="S104" s="480"/>
      <c r="AC104" s="481"/>
    </row>
    <row r="105" spans="1:35" s="479" customFormat="1" x14ac:dyDescent="0.25">
      <c r="A105" s="481"/>
      <c r="B105" s="481"/>
      <c r="O105" s="480"/>
      <c r="P105" s="480"/>
      <c r="Q105" s="480"/>
      <c r="R105" s="480"/>
      <c r="S105" s="480"/>
      <c r="AC105" s="481"/>
    </row>
    <row r="106" spans="1:35" s="479" customFormat="1" x14ac:dyDescent="0.25">
      <c r="A106" s="481"/>
      <c r="B106" s="481"/>
      <c r="O106" s="480"/>
      <c r="P106" s="480"/>
      <c r="Q106" s="480"/>
      <c r="R106" s="480"/>
      <c r="S106" s="480"/>
      <c r="AC106" s="481"/>
    </row>
    <row r="107" spans="1:35" s="479" customFormat="1" x14ac:dyDescent="0.25">
      <c r="A107" s="481"/>
      <c r="B107" s="481"/>
      <c r="O107" s="480"/>
      <c r="P107" s="480"/>
      <c r="Q107" s="480"/>
      <c r="R107" s="480"/>
      <c r="S107" s="480"/>
      <c r="AC107" s="481"/>
    </row>
    <row r="108" spans="1:35" s="479" customFormat="1" x14ac:dyDescent="0.25">
      <c r="A108" s="481"/>
      <c r="B108" s="481"/>
      <c r="O108" s="480"/>
      <c r="P108" s="480"/>
      <c r="Q108" s="480"/>
      <c r="R108" s="480"/>
      <c r="S108" s="480"/>
      <c r="AC108" s="481"/>
    </row>
    <row r="109" spans="1:35" s="479" customFormat="1" x14ac:dyDescent="0.25">
      <c r="A109" s="481"/>
      <c r="B109" s="481"/>
      <c r="O109" s="480"/>
      <c r="P109" s="480"/>
      <c r="Q109" s="480"/>
      <c r="R109" s="480"/>
      <c r="S109" s="480"/>
      <c r="AC109" s="481"/>
    </row>
    <row r="110" spans="1:35" s="479" customFormat="1" x14ac:dyDescent="0.25">
      <c r="A110" s="481"/>
      <c r="B110" s="481"/>
      <c r="O110" s="480"/>
      <c r="P110" s="480"/>
      <c r="Q110" s="480"/>
      <c r="R110" s="480"/>
      <c r="S110" s="480"/>
      <c r="AC110" s="481"/>
    </row>
    <row r="111" spans="1:35" s="479" customFormat="1" x14ac:dyDescent="0.25">
      <c r="N111" s="480"/>
      <c r="O111" s="480"/>
      <c r="P111" s="480"/>
      <c r="Q111" s="480"/>
      <c r="R111" s="480"/>
      <c r="S111" s="480"/>
      <c r="T111" s="480"/>
      <c r="U111" s="480"/>
      <c r="V111" s="480"/>
      <c r="W111" s="480"/>
      <c r="X111" s="480"/>
      <c r="Y111" s="480"/>
      <c r="Z111" s="480"/>
      <c r="AA111" s="480"/>
      <c r="AB111" s="480"/>
      <c r="AC111" s="575"/>
      <c r="AD111" s="480"/>
      <c r="AE111" s="480"/>
      <c r="AF111" s="480"/>
      <c r="AG111" s="480"/>
      <c r="AH111" s="480"/>
      <c r="AI111" s="480"/>
    </row>
    <row r="112" spans="1:35" s="479" customFormat="1" x14ac:dyDescent="0.25">
      <c r="N112" s="480"/>
      <c r="O112" s="480"/>
      <c r="P112" s="480"/>
      <c r="Q112" s="480"/>
      <c r="R112" s="480"/>
      <c r="S112" s="480"/>
      <c r="T112" s="480"/>
      <c r="U112" s="480"/>
      <c r="V112" s="480"/>
      <c r="W112" s="480"/>
      <c r="X112" s="480"/>
      <c r="Y112" s="480"/>
      <c r="Z112" s="480"/>
      <c r="AA112" s="480"/>
      <c r="AB112" s="480"/>
      <c r="AC112" s="575"/>
      <c r="AD112" s="480"/>
      <c r="AE112" s="480"/>
      <c r="AF112" s="480"/>
      <c r="AG112" s="480"/>
      <c r="AH112" s="480"/>
      <c r="AI112" s="480"/>
    </row>
    <row r="113" spans="14:29" s="479" customFormat="1" x14ac:dyDescent="0.25">
      <c r="N113" s="480"/>
      <c r="O113" s="480"/>
      <c r="P113" s="480"/>
      <c r="Q113" s="480"/>
      <c r="R113" s="480"/>
      <c r="S113" s="480"/>
      <c r="AC113" s="481"/>
    </row>
    <row r="114" spans="14:29" s="479" customFormat="1" x14ac:dyDescent="0.25">
      <c r="N114" s="480"/>
      <c r="O114" s="480"/>
      <c r="P114" s="480"/>
      <c r="Q114" s="480"/>
      <c r="R114" s="480"/>
      <c r="S114" s="480"/>
      <c r="AC114" s="481"/>
    </row>
    <row r="115" spans="14:29" s="479" customFormat="1" x14ac:dyDescent="0.25">
      <c r="N115" s="480"/>
      <c r="O115" s="480"/>
      <c r="P115" s="480"/>
      <c r="Q115" s="480"/>
      <c r="R115" s="480"/>
      <c r="S115" s="480"/>
      <c r="AC115" s="481"/>
    </row>
    <row r="116" spans="14:29" s="479" customFormat="1" x14ac:dyDescent="0.25">
      <c r="N116" s="480"/>
      <c r="O116" s="480"/>
      <c r="P116" s="480"/>
      <c r="Q116" s="480"/>
      <c r="R116" s="480"/>
      <c r="S116" s="480"/>
      <c r="AC116" s="481"/>
    </row>
    <row r="117" spans="14:29" s="479" customFormat="1" x14ac:dyDescent="0.25">
      <c r="N117" s="480"/>
      <c r="O117" s="480"/>
      <c r="P117" s="480"/>
      <c r="Q117" s="480"/>
      <c r="R117" s="480"/>
      <c r="S117" s="480"/>
      <c r="AC117" s="481"/>
    </row>
    <row r="118" spans="14:29" s="479" customFormat="1" x14ac:dyDescent="0.25">
      <c r="N118" s="480"/>
      <c r="O118" s="480"/>
      <c r="P118" s="480"/>
      <c r="Q118" s="480"/>
      <c r="R118" s="480"/>
      <c r="S118" s="480"/>
      <c r="AC118" s="481"/>
    </row>
    <row r="119" spans="14:29" s="479" customFormat="1" x14ac:dyDescent="0.25">
      <c r="N119" s="480"/>
      <c r="O119" s="480"/>
      <c r="P119" s="480"/>
      <c r="Q119" s="480"/>
      <c r="R119" s="480"/>
      <c r="S119" s="480"/>
      <c r="AC119" s="481"/>
    </row>
    <row r="120" spans="14:29" s="479" customFormat="1" x14ac:dyDescent="0.25">
      <c r="N120" s="480"/>
      <c r="O120" s="480"/>
      <c r="P120" s="480"/>
      <c r="Q120" s="480"/>
      <c r="R120" s="480"/>
      <c r="S120" s="480"/>
      <c r="AC120" s="481"/>
    </row>
    <row r="121" spans="14:29" s="479" customFormat="1" x14ac:dyDescent="0.25">
      <c r="N121" s="480"/>
      <c r="O121" s="480"/>
      <c r="P121" s="480"/>
      <c r="Q121" s="480"/>
      <c r="R121" s="480"/>
      <c r="S121" s="480"/>
      <c r="AC121" s="481"/>
    </row>
    <row r="122" spans="14:29" s="479" customFormat="1" x14ac:dyDescent="0.25">
      <c r="N122" s="480"/>
      <c r="O122" s="480"/>
      <c r="P122" s="480"/>
      <c r="Q122" s="480"/>
      <c r="R122" s="480"/>
      <c r="S122" s="480"/>
      <c r="AC122" s="481"/>
    </row>
    <row r="123" spans="14:29" s="479" customFormat="1" x14ac:dyDescent="0.25">
      <c r="N123" s="480"/>
      <c r="O123" s="480"/>
      <c r="P123" s="480"/>
      <c r="Q123" s="480"/>
      <c r="R123" s="480"/>
      <c r="S123" s="480"/>
      <c r="AC123" s="481"/>
    </row>
    <row r="124" spans="14:29" s="479" customFormat="1" x14ac:dyDescent="0.25">
      <c r="N124" s="480"/>
      <c r="O124" s="480"/>
      <c r="P124" s="480"/>
      <c r="Q124" s="480"/>
      <c r="R124" s="480"/>
      <c r="S124" s="480"/>
      <c r="AC124" s="481"/>
    </row>
    <row r="125" spans="14:29" s="479" customFormat="1" x14ac:dyDescent="0.25">
      <c r="N125" s="480"/>
      <c r="O125" s="480"/>
      <c r="P125" s="480"/>
      <c r="Q125" s="480"/>
      <c r="R125" s="480"/>
      <c r="S125" s="480"/>
      <c r="AC125" s="481"/>
    </row>
    <row r="126" spans="14:29" s="479" customFormat="1" x14ac:dyDescent="0.25">
      <c r="N126" s="480"/>
      <c r="O126" s="480"/>
      <c r="P126" s="480"/>
      <c r="Q126" s="480"/>
      <c r="R126" s="480"/>
      <c r="S126" s="480"/>
      <c r="AC126" s="481"/>
    </row>
  </sheetData>
  <protectedRanges>
    <protectedRange sqref="A1:AI10 A11:B50 E11:I15 D16:I18 D41:T41 V41:AI41 D20:I26 E19:I19 X33 D27:H27 A51:AI135 D28:V40 W28:X32 W34:X40 Y28:AI40 K27:AI27 J11:AI26 D42:AC50 AD42:AI43 AD45:AI50 AE44:AI44" name="Intervalo1"/>
    <protectedRange sqref="C11:C15" name="Intervalo1_2"/>
    <protectedRange sqref="C16:C22" name="Intervalo1_3"/>
    <protectedRange sqref="C23:C30" name="Intervalo1_4"/>
    <protectedRange sqref="C31:C37" name="Intervalo1_5"/>
    <protectedRange sqref="C38:C47" name="Intervalo1_6"/>
    <protectedRange sqref="C48:C50" name="Intervalo1_7"/>
    <protectedRange sqref="D11:D15" name="Intervalo1_8"/>
    <protectedRange sqref="U41" name="Intervalo1_1"/>
    <protectedRange sqref="D19" name="Intervalo1_9"/>
    <protectedRange sqref="I27:J27" name="Intervalo1_10"/>
  </protectedRanges>
  <mergeCells count="90">
    <mergeCell ref="A11:A19"/>
    <mergeCell ref="A20:A32"/>
    <mergeCell ref="A33:A40"/>
    <mergeCell ref="A52:A59"/>
    <mergeCell ref="A41:A42"/>
    <mergeCell ref="A43:A51"/>
    <mergeCell ref="AI9:AI10"/>
    <mergeCell ref="AC9:AC10"/>
    <mergeCell ref="A1:AI1"/>
    <mergeCell ref="A2:AI2"/>
    <mergeCell ref="B4:G4"/>
    <mergeCell ref="B6:C6"/>
    <mergeCell ref="A8:M8"/>
    <mergeCell ref="N8:X8"/>
    <mergeCell ref="Y8:AI8"/>
    <mergeCell ref="AD9:AD10"/>
    <mergeCell ref="AE9:AE10"/>
    <mergeCell ref="AF9:AF10"/>
    <mergeCell ref="Y9:Y10"/>
    <mergeCell ref="Z9:Z10"/>
    <mergeCell ref="AA9:AA10"/>
    <mergeCell ref="AB9:AB10"/>
    <mergeCell ref="AH9:AH10"/>
    <mergeCell ref="O9:O10"/>
    <mergeCell ref="P9:P10"/>
    <mergeCell ref="Q9:Q10"/>
    <mergeCell ref="R9:R10"/>
    <mergeCell ref="S9:S10"/>
    <mergeCell ref="T9:T10"/>
    <mergeCell ref="U9:U10"/>
    <mergeCell ref="V9:V10"/>
    <mergeCell ref="W9:W10"/>
    <mergeCell ref="X9:X10"/>
    <mergeCell ref="AG9:AG10"/>
    <mergeCell ref="N9:N10"/>
    <mergeCell ref="A9:A10"/>
    <mergeCell ref="B9:B10"/>
    <mergeCell ref="C9:C10"/>
    <mergeCell ref="D9:D10"/>
    <mergeCell ref="K9:L9"/>
    <mergeCell ref="M9:M10"/>
    <mergeCell ref="E9:E10"/>
    <mergeCell ref="F9:G9"/>
    <mergeCell ref="H9:H10"/>
    <mergeCell ref="I9:I10"/>
    <mergeCell ref="J9:J10"/>
    <mergeCell ref="K64:L64"/>
    <mergeCell ref="M64:M65"/>
    <mergeCell ref="A64:A65"/>
    <mergeCell ref="B64:B65"/>
    <mergeCell ref="C64:C65"/>
    <mergeCell ref="D64:D65"/>
    <mergeCell ref="E64:E65"/>
    <mergeCell ref="F76:G76"/>
    <mergeCell ref="F64:G64"/>
    <mergeCell ref="H64:H65"/>
    <mergeCell ref="I64:I65"/>
    <mergeCell ref="J64:J65"/>
    <mergeCell ref="A76:A77"/>
    <mergeCell ref="B76:B77"/>
    <mergeCell ref="C76:C77"/>
    <mergeCell ref="D76:D77"/>
    <mergeCell ref="E76:E77"/>
    <mergeCell ref="A88:A89"/>
    <mergeCell ref="B88:B89"/>
    <mergeCell ref="C88:C89"/>
    <mergeCell ref="D88:D89"/>
    <mergeCell ref="E88:E89"/>
    <mergeCell ref="K88:L88"/>
    <mergeCell ref="M88:M89"/>
    <mergeCell ref="H76:H77"/>
    <mergeCell ref="I76:I77"/>
    <mergeCell ref="J76:J77"/>
    <mergeCell ref="K76:L76"/>
    <mergeCell ref="M76:M77"/>
    <mergeCell ref="F88:G88"/>
    <mergeCell ref="H88:H89"/>
    <mergeCell ref="I88:I89"/>
    <mergeCell ref="J88:J89"/>
    <mergeCell ref="H100:H101"/>
    <mergeCell ref="I100:I101"/>
    <mergeCell ref="J100:J101"/>
    <mergeCell ref="K100:L100"/>
    <mergeCell ref="M100:M101"/>
    <mergeCell ref="A100:A101"/>
    <mergeCell ref="B100:B101"/>
    <mergeCell ref="C100:C101"/>
    <mergeCell ref="D100:D101"/>
    <mergeCell ref="E100:E101"/>
    <mergeCell ref="F100:G100"/>
  </mergeCells>
  <conditionalFormatting sqref="N11:N50">
    <cfRule type="cellIs" dxfId="39" priority="11" stopIfTrue="1" operator="equal">
      <formula>"x"</formula>
    </cfRule>
  </conditionalFormatting>
  <conditionalFormatting sqref="O11:O59">
    <cfRule type="cellIs" dxfId="38" priority="10" operator="equal">
      <formula>"x"</formula>
    </cfRule>
  </conditionalFormatting>
  <conditionalFormatting sqref="P11:P59">
    <cfRule type="cellIs" dxfId="37" priority="9" operator="equal">
      <formula>"x"</formula>
    </cfRule>
  </conditionalFormatting>
  <conditionalFormatting sqref="Q11:Q59">
    <cfRule type="cellIs" dxfId="36" priority="8" stopIfTrue="1" operator="equal">
      <formula>"x"</formula>
    </cfRule>
  </conditionalFormatting>
  <conditionalFormatting sqref="R11:R59">
    <cfRule type="cellIs" dxfId="35" priority="7" operator="equal">
      <formula>"x"</formula>
    </cfRule>
  </conditionalFormatting>
  <conditionalFormatting sqref="S11:S59">
    <cfRule type="cellIs" dxfId="34" priority="4" stopIfTrue="1" operator="equal">
      <formula>$AN$7</formula>
    </cfRule>
    <cfRule type="cellIs" dxfId="33" priority="5" stopIfTrue="1" operator="equal">
      <formula>$AN$6</formula>
    </cfRule>
  </conditionalFormatting>
  <conditionalFormatting sqref="T39:T40">
    <cfRule type="cellIs" dxfId="32" priority="2" stopIfTrue="1" operator="equal">
      <formula>"x"</formula>
    </cfRule>
  </conditionalFormatting>
  <conditionalFormatting sqref="T44">
    <cfRule type="cellIs" dxfId="31" priority="1" stopIfTrue="1" operator="equal">
      <formula>"x"</formula>
    </cfRule>
  </conditionalFormatting>
  <conditionalFormatting sqref="V13">
    <cfRule type="cellIs" dxfId="30" priority="3" operator="equal">
      <formula>"x"</formula>
    </cfRule>
  </conditionalFormatting>
  <conditionalFormatting sqref="AN6:AN7">
    <cfRule type="cellIs" dxfId="29" priority="12" stopIfTrue="1" operator="equal">
      <formula>$AN$6</formula>
    </cfRule>
  </conditionalFormatting>
  <dataValidations count="1">
    <dataValidation type="list" allowBlank="1" showInputMessage="1" showErrorMessage="1" sqref="S11:S59" xr:uid="{00000000-0002-0000-0200-000000000000}">
      <formula1>$AN$6:$AN$7</formula1>
    </dataValidation>
  </dataValidations>
  <pageMargins left="0.511811024" right="0.511811024" top="0.78740157499999996" bottom="0.78740157499999996" header="0.31496062000000002" footer="0.31496062000000002"/>
  <pageSetup paperSize="9" scale="1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4">
    <pageSetUpPr fitToPage="1"/>
  </sheetPr>
  <dimension ref="A1:AB43"/>
  <sheetViews>
    <sheetView showGridLines="0" topLeftCell="B3" zoomScale="80" zoomScaleNormal="80" zoomScalePageLayoutView="70" workbookViewId="0">
      <selection activeCell="D5" sqref="D5:M5"/>
    </sheetView>
  </sheetViews>
  <sheetFormatPr defaultRowHeight="15" x14ac:dyDescent="0.25"/>
  <cols>
    <col min="1" max="1" width="2.85546875" customWidth="1"/>
    <col min="2" max="2" width="3.85546875" customWidth="1"/>
    <col min="3" max="3" width="53" bestFit="1" customWidth="1"/>
    <col min="4" max="4" width="14.85546875" bestFit="1" customWidth="1"/>
    <col min="5" max="5" width="7.42578125" customWidth="1"/>
    <col min="6" max="6" width="14.85546875"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11"/>
      <c r="B1" s="310" t="s">
        <v>522</v>
      </c>
      <c r="C1" s="310"/>
      <c r="D1" s="310"/>
      <c r="E1" s="310"/>
      <c r="F1" s="310"/>
      <c r="G1" s="310"/>
      <c r="H1" s="310"/>
      <c r="I1" s="310"/>
      <c r="J1" s="310"/>
      <c r="K1" s="310"/>
      <c r="L1" s="310"/>
      <c r="M1" s="310"/>
      <c r="N1" s="310"/>
      <c r="O1" s="310"/>
      <c r="P1" s="310"/>
      <c r="Q1" s="310"/>
      <c r="R1" s="310"/>
      <c r="S1" s="310"/>
      <c r="T1" s="310"/>
      <c r="U1" s="310"/>
      <c r="V1" s="310"/>
      <c r="W1" s="310"/>
      <c r="X1" s="11"/>
    </row>
    <row r="2" spans="1:28" s="15" customFormat="1" ht="21" customHeight="1" x14ac:dyDescent="0.25">
      <c r="A2" s="16"/>
      <c r="B2" s="310"/>
      <c r="C2" s="310"/>
      <c r="D2" s="310"/>
      <c r="E2" s="310"/>
      <c r="F2" s="310"/>
      <c r="G2" s="310"/>
      <c r="H2" s="310"/>
      <c r="I2" s="310"/>
      <c r="J2" s="310"/>
      <c r="K2" s="310"/>
      <c r="L2" s="310"/>
      <c r="M2" s="310"/>
      <c r="N2" s="310"/>
      <c r="O2" s="310"/>
      <c r="P2" s="310"/>
      <c r="Q2" s="310"/>
      <c r="R2" s="310"/>
      <c r="S2" s="310"/>
      <c r="T2" s="310"/>
      <c r="U2" s="310"/>
      <c r="V2" s="310"/>
      <c r="W2" s="310"/>
      <c r="X2" s="16"/>
    </row>
    <row r="3" spans="1:28" ht="33.75" customHeight="1" x14ac:dyDescent="0.35">
      <c r="A3" s="11"/>
      <c r="B3" s="316" t="str">
        <f>'Monitoria Anual - 2'!A2</f>
        <v>PLANO DE AÇÃO NACIONAL PARA A CONSERVAÇÃO DOS PRIMATAS DA MATA ATLÂNTICA E DA PREGUIÇA-DE-COLEIRA</v>
      </c>
      <c r="C3" s="316"/>
      <c r="D3" s="316"/>
      <c r="E3" s="316"/>
      <c r="F3" s="316"/>
      <c r="G3" s="316"/>
      <c r="H3" s="316"/>
      <c r="I3" s="316"/>
      <c r="J3" s="316"/>
      <c r="K3" s="316"/>
      <c r="L3" s="316"/>
      <c r="M3" s="316"/>
      <c r="N3" s="316"/>
      <c r="O3" s="316"/>
      <c r="P3" s="316"/>
      <c r="Q3" s="316"/>
      <c r="R3" s="316"/>
      <c r="S3" s="316"/>
      <c r="T3" s="316"/>
      <c r="U3" s="316"/>
      <c r="V3" s="316"/>
      <c r="W3" s="316"/>
      <c r="X3" s="11"/>
    </row>
    <row r="4" spans="1:28" x14ac:dyDescent="0.25">
      <c r="A4" s="11"/>
      <c r="J4" s="12"/>
      <c r="K4" s="12"/>
      <c r="L4" s="12"/>
      <c r="M4" s="12"/>
      <c r="N4" s="12"/>
      <c r="O4" s="12"/>
      <c r="X4" s="11"/>
    </row>
    <row r="5" spans="1:28" s="2" customFormat="1" ht="45" customHeight="1" x14ac:dyDescent="0.25">
      <c r="A5" s="18"/>
      <c r="B5" s="323" t="s">
        <v>1</v>
      </c>
      <c r="C5" s="323"/>
      <c r="D5" s="324" t="str">
        <f>'Monitoria Anual - 2'!B4</f>
        <v>AUMENTAR O HABITAT E REDUZIR O DECLÍNIO DAS POPULAÇÕES DE PRIMATAS E PREGUIÇA AMEAÇADOS DA MATA ATLÂNTICA EM CINCO ANOS</v>
      </c>
      <c r="E5" s="324"/>
      <c r="F5" s="324"/>
      <c r="G5" s="324"/>
      <c r="H5" s="324"/>
      <c r="I5" s="324"/>
      <c r="J5" s="324"/>
      <c r="K5" s="324"/>
      <c r="L5" s="324"/>
      <c r="M5" s="325"/>
      <c r="N5" s="13"/>
      <c r="O5" s="13"/>
      <c r="P5" s="13"/>
      <c r="Q5" s="13"/>
      <c r="R5" s="13"/>
      <c r="X5" s="18"/>
    </row>
    <row r="6" spans="1:28" x14ac:dyDescent="0.25">
      <c r="A6" s="11"/>
      <c r="J6" s="12"/>
      <c r="K6" s="12"/>
      <c r="L6" s="12"/>
      <c r="M6" s="12"/>
      <c r="N6" s="12"/>
      <c r="O6" s="12"/>
      <c r="X6" s="11"/>
    </row>
    <row r="7" spans="1:28" ht="26.25" customHeight="1" x14ac:dyDescent="0.25">
      <c r="A7" s="11"/>
      <c r="B7" s="323" t="s">
        <v>3</v>
      </c>
      <c r="C7" s="323"/>
      <c r="D7" s="311" t="str">
        <f>'Monitoria Anual - 2'!B6</f>
        <v>29 e 30 de outubro de 2020</v>
      </c>
      <c r="E7" s="311"/>
      <c r="F7" s="311"/>
      <c r="G7" s="312"/>
      <c r="H7" s="2"/>
      <c r="I7" s="14"/>
      <c r="J7" s="12"/>
      <c r="K7" s="12"/>
      <c r="L7" s="12"/>
      <c r="M7" s="12"/>
      <c r="N7" s="12"/>
      <c r="O7" s="12"/>
      <c r="X7" s="11"/>
    </row>
    <row r="8" spans="1:28" x14ac:dyDescent="0.25">
      <c r="A8" s="11"/>
      <c r="X8" s="11"/>
    </row>
    <row r="9" spans="1:28" ht="31.5" customHeight="1" x14ac:dyDescent="0.25">
      <c r="A9" s="11"/>
      <c r="B9" s="310" t="s">
        <v>523</v>
      </c>
      <c r="C9" s="310"/>
      <c r="D9" s="310"/>
      <c r="E9" s="310"/>
      <c r="F9" s="310"/>
      <c r="G9" s="310"/>
      <c r="H9" s="310"/>
      <c r="I9" s="310"/>
      <c r="J9" s="310"/>
      <c r="K9" s="310"/>
      <c r="L9" s="310"/>
      <c r="M9" s="310"/>
      <c r="N9" s="310"/>
      <c r="O9" s="310"/>
      <c r="P9" s="310"/>
      <c r="Q9" s="310"/>
      <c r="R9" s="310"/>
      <c r="S9" s="310"/>
      <c r="T9" s="310"/>
      <c r="U9" s="310"/>
      <c r="V9" s="310"/>
      <c r="W9" s="310"/>
      <c r="X9" s="11"/>
    </row>
    <row r="10" spans="1:28" x14ac:dyDescent="0.25">
      <c r="A10" s="11"/>
      <c r="G10" s="10"/>
      <c r="H10" s="10"/>
      <c r="I10" s="10"/>
      <c r="X10" s="11"/>
    </row>
    <row r="11" spans="1:28" ht="15.75" x14ac:dyDescent="0.25">
      <c r="A11" s="11"/>
      <c r="B11" s="311" t="s">
        <v>524</v>
      </c>
      <c r="C11" s="312"/>
      <c r="D11" s="38"/>
      <c r="E11" s="38"/>
      <c r="F11" s="38"/>
      <c r="G11" s="38"/>
      <c r="H11" s="38"/>
      <c r="I11" s="38"/>
      <c r="J11" s="38"/>
      <c r="K11" s="38"/>
      <c r="L11" s="38"/>
      <c r="M11" s="38"/>
      <c r="N11" s="38"/>
      <c r="O11" s="38"/>
      <c r="P11" s="38"/>
      <c r="Q11" s="38"/>
      <c r="R11" s="38"/>
      <c r="S11" s="38"/>
      <c r="T11" s="38"/>
      <c r="U11" s="38"/>
      <c r="V11" s="38"/>
      <c r="W11" s="38"/>
      <c r="X11" s="11"/>
    </row>
    <row r="12" spans="1:28" ht="15.75" thickBot="1" x14ac:dyDescent="0.3">
      <c r="A12" s="11"/>
      <c r="F12" s="319"/>
      <c r="G12" s="319"/>
      <c r="H12" s="128"/>
      <c r="X12" s="11"/>
    </row>
    <row r="13" spans="1:28" ht="33.75" customHeight="1" thickBot="1" x14ac:dyDescent="0.3">
      <c r="A13" s="11"/>
      <c r="C13" s="320" t="s">
        <v>799</v>
      </c>
      <c r="D13" s="321"/>
      <c r="E13" s="321"/>
      <c r="F13" s="321"/>
      <c r="G13" s="322"/>
      <c r="H13" s="3"/>
      <c r="X13" s="11"/>
    </row>
    <row r="14" spans="1:28" s="2" customFormat="1" ht="34.5" customHeight="1" thickBot="1" x14ac:dyDescent="0.3">
      <c r="A14" s="18"/>
      <c r="C14" s="26" t="s">
        <v>526</v>
      </c>
      <c r="D14" s="7" t="s">
        <v>527</v>
      </c>
      <c r="E14" s="8" t="s">
        <v>528</v>
      </c>
      <c r="F14" s="7" t="s">
        <v>529</v>
      </c>
      <c r="G14" s="9" t="s">
        <v>528</v>
      </c>
      <c r="H14" s="6"/>
      <c r="X14" s="18"/>
    </row>
    <row r="15" spans="1:28" ht="15.75" x14ac:dyDescent="0.25">
      <c r="A15" s="11"/>
      <c r="C15" s="64" t="s">
        <v>530</v>
      </c>
      <c r="D15" s="74"/>
      <c r="E15" s="75"/>
      <c r="F15" s="71">
        <f>COUNTA('Monitoria Anual - 2'!S11:S895)</f>
        <v>0</v>
      </c>
      <c r="G15" s="27">
        <f t="shared" ref="G15:G21" si="0">F15/$F$22</f>
        <v>0</v>
      </c>
      <c r="H15" s="4"/>
      <c r="X15" s="11"/>
    </row>
    <row r="16" spans="1:28" ht="15.75" x14ac:dyDescent="0.25">
      <c r="A16" s="11"/>
      <c r="C16" s="65" t="s">
        <v>531</v>
      </c>
      <c r="D16" s="76">
        <f>COUNTA('Monitoria Anual - 2'!N11:N895)</f>
        <v>0</v>
      </c>
      <c r="E16" s="28">
        <f>D16/$D$22</f>
        <v>0</v>
      </c>
      <c r="F16" s="72">
        <f>D16-AB16</f>
        <v>0</v>
      </c>
      <c r="G16" s="28">
        <f t="shared" si="0"/>
        <v>0</v>
      </c>
      <c r="H16" s="4"/>
      <c r="X16" s="11"/>
      <c r="Z16">
        <f>COUNTIFS('Monitoria Anual - 2'!N:N,"x",'Monitoria Anual - 2'!S:S,"Excluída")</f>
        <v>0</v>
      </c>
      <c r="AA16">
        <f>COUNTIFS('Monitoria Anual - 2'!N:N,"x",'Monitoria Anual - 2'!S:S,"Agrupada")</f>
        <v>0</v>
      </c>
      <c r="AB16">
        <f>Z16+AA16</f>
        <v>0</v>
      </c>
    </row>
    <row r="17" spans="1:28" ht="15.75" x14ac:dyDescent="0.25">
      <c r="A17" s="11"/>
      <c r="C17" s="66" t="s">
        <v>532</v>
      </c>
      <c r="D17" s="76">
        <f>COUNTA('Monitoria Anual - 2'!O11:O895)</f>
        <v>7</v>
      </c>
      <c r="E17" s="28">
        <f>D17/$D$22</f>
        <v>0.15217391304347827</v>
      </c>
      <c r="F17" s="72">
        <f>D17-AB17</f>
        <v>7</v>
      </c>
      <c r="G17" s="28">
        <f t="shared" si="0"/>
        <v>0.15217391304347827</v>
      </c>
      <c r="H17" s="4"/>
      <c r="X17" s="11"/>
      <c r="Z17">
        <f t="array" ref="Z17">COUNTIFS('Monitoria Anual - 2'!O:O,"x",'Monitoria Anual - 2'!S:S,"Excluída")</f>
        <v>0</v>
      </c>
      <c r="AA17">
        <f t="array" ref="AA17">COUNTIFS('Monitoria Anual - 2'!O:O,"x",'Monitoria Anual - 2'!S:S,"Agrupada")</f>
        <v>0</v>
      </c>
      <c r="AB17">
        <f>Z17+AA17</f>
        <v>0</v>
      </c>
    </row>
    <row r="18" spans="1:28" ht="15.75" x14ac:dyDescent="0.25">
      <c r="A18" s="11"/>
      <c r="C18" s="67" t="s">
        <v>533</v>
      </c>
      <c r="D18" s="76">
        <f>COUNTA('Monitoria Anual - 2'!P11:P895)</f>
        <v>7</v>
      </c>
      <c r="E18" s="28">
        <f>D18/$D$22</f>
        <v>0.15217391304347827</v>
      </c>
      <c r="F18" s="72">
        <f>D18-AB18</f>
        <v>7</v>
      </c>
      <c r="G18" s="28">
        <f t="shared" si="0"/>
        <v>0.15217391304347827</v>
      </c>
      <c r="H18" s="4"/>
      <c r="X18" s="11"/>
      <c r="Z18">
        <f t="array" ref="Z18">COUNTIFS('Monitoria Anual - 2'!P:P,"x",'Monitoria Anual - 2'!S:S,"Excluída")</f>
        <v>0</v>
      </c>
      <c r="AA18">
        <f t="array" ref="AA18">COUNTIFS('Monitoria Anual - 2'!P:P,"x",'Monitoria Anual - 2'!S:S,"Agrupada")</f>
        <v>0</v>
      </c>
      <c r="AB18">
        <f>Z18+AA18</f>
        <v>0</v>
      </c>
    </row>
    <row r="19" spans="1:28" ht="15.75" x14ac:dyDescent="0.25">
      <c r="A19" s="11"/>
      <c r="C19" s="68" t="s">
        <v>534</v>
      </c>
      <c r="D19" s="76">
        <f>COUNTA('Monitoria Anual - 2'!Q11:Q895)</f>
        <v>30</v>
      </c>
      <c r="E19" s="28">
        <f>D19/$D$22</f>
        <v>0.65217391304347827</v>
      </c>
      <c r="F19" s="72">
        <f t="shared" ref="F19:F20" si="1">D19-AB19</f>
        <v>30</v>
      </c>
      <c r="G19" s="28">
        <f t="shared" si="0"/>
        <v>0.65217391304347827</v>
      </c>
      <c r="H19" s="4"/>
      <c r="X19" s="11"/>
      <c r="Z19">
        <f t="array" ref="Z19">COUNTIFS('Monitoria Anual - 2'!Q:Q,"x",'Monitoria Anual - 2'!S:S,"Excluída")</f>
        <v>0</v>
      </c>
      <c r="AA19">
        <f t="array" ref="AA19">COUNTIFS('Monitoria Anual - 2'!Q:Q,"x",'Monitoria Anual - 2'!S:S,"Agrupada")</f>
        <v>0</v>
      </c>
      <c r="AB19">
        <f>Z19+AA19</f>
        <v>0</v>
      </c>
    </row>
    <row r="20" spans="1:28" ht="15.75" x14ac:dyDescent="0.25">
      <c r="A20" s="11"/>
      <c r="C20" s="69" t="s">
        <v>535</v>
      </c>
      <c r="D20" s="76">
        <f>COUNTA('Monitoria Anual - 2'!R11:R895)</f>
        <v>2</v>
      </c>
      <c r="E20" s="28">
        <f>D20/$D$22</f>
        <v>4.3478260869565216E-2</v>
      </c>
      <c r="F20" s="72">
        <f t="shared" si="1"/>
        <v>2</v>
      </c>
      <c r="G20" s="28">
        <f t="shared" si="0"/>
        <v>4.3478260869565216E-2</v>
      </c>
      <c r="H20" s="4"/>
      <c r="X20" s="11"/>
      <c r="Z20">
        <f t="array" ref="Z20">COUNTIFS('Monitoria Anual - 2'!R:R,"x",'Monitoria Anual - 2'!S:S,"Excluída")</f>
        <v>0</v>
      </c>
      <c r="AA20">
        <f t="array" ref="AA20">COUNTIFS('Monitoria Anual - 2'!R:R,"x",'Monitoria Anual - 2'!S:S,"Agrupada")</f>
        <v>0</v>
      </c>
      <c r="AB20">
        <f>Z20+AA20</f>
        <v>0</v>
      </c>
    </row>
    <row r="21" spans="1:28" ht="16.5" thickBot="1" x14ac:dyDescent="0.3">
      <c r="A21" s="11"/>
      <c r="C21" s="70" t="s">
        <v>536</v>
      </c>
      <c r="D21" s="77"/>
      <c r="E21" s="78"/>
      <c r="F21" s="73">
        <f>'Monitoria Anual - 2'!C62</f>
        <v>0</v>
      </c>
      <c r="G21" s="29">
        <f t="shared" si="0"/>
        <v>0</v>
      </c>
      <c r="H21" s="4"/>
      <c r="X21" s="11"/>
    </row>
    <row r="22" spans="1:28" ht="16.5" thickBot="1" x14ac:dyDescent="0.3">
      <c r="A22" s="11"/>
      <c r="C22" s="79" t="s">
        <v>537</v>
      </c>
      <c r="D22" s="81">
        <f>SUM(D16:D20)</f>
        <v>46</v>
      </c>
      <c r="E22" s="31">
        <f>SUM(E15:E21)</f>
        <v>1</v>
      </c>
      <c r="F22" s="80">
        <f>SUM(F16:F21)</f>
        <v>46</v>
      </c>
      <c r="G22" s="31">
        <f>SUM(G16:G21)</f>
        <v>1</v>
      </c>
      <c r="H22" s="4"/>
      <c r="X22" s="11"/>
    </row>
    <row r="23" spans="1:28" ht="15.75" thickBot="1" x14ac:dyDescent="0.3">
      <c r="A23" s="11"/>
      <c r="C23" s="60" t="s">
        <v>538</v>
      </c>
      <c r="D23" s="313">
        <f>COUNTIF('Monitoria Anual - 2'!S11:S59,"Agrupada")</f>
        <v>0</v>
      </c>
      <c r="E23" s="314"/>
      <c r="F23" s="314"/>
      <c r="G23" s="315"/>
      <c r="H23" s="5"/>
      <c r="X23" s="11"/>
    </row>
    <row r="24" spans="1:28" ht="15.75" thickBot="1" x14ac:dyDescent="0.3">
      <c r="A24" s="11"/>
      <c r="C24" s="59" t="s">
        <v>539</v>
      </c>
      <c r="D24" s="313">
        <f>COUNTIF('Monitoria Anual - 2'!S11:S59,"Excluída")</f>
        <v>0</v>
      </c>
      <c r="E24" s="314"/>
      <c r="F24" s="314"/>
      <c r="G24" s="315"/>
      <c r="X24" s="11"/>
    </row>
    <row r="25" spans="1:28" x14ac:dyDescent="0.25">
      <c r="A25" s="11"/>
      <c r="X25" s="11"/>
    </row>
    <row r="26" spans="1:28" x14ac:dyDescent="0.25">
      <c r="A26" s="11"/>
      <c r="X26" s="11"/>
    </row>
    <row r="27" spans="1:28" ht="15.75" x14ac:dyDescent="0.25">
      <c r="A27" s="11"/>
      <c r="B27" s="311" t="s">
        <v>540</v>
      </c>
      <c r="C27" s="312"/>
      <c r="D27" s="38"/>
      <c r="E27" s="38"/>
      <c r="F27" s="38"/>
      <c r="G27" s="38"/>
      <c r="X27" s="11"/>
    </row>
    <row r="28" spans="1:28" ht="16.5" thickBot="1" x14ac:dyDescent="0.3">
      <c r="A28" s="11"/>
      <c r="B28" s="38"/>
      <c r="C28" s="17"/>
      <c r="D28" s="17"/>
      <c r="E28" s="17"/>
      <c r="F28" s="17"/>
      <c r="G28" s="17"/>
      <c r="H28" s="38"/>
      <c r="I28" s="38"/>
      <c r="J28" s="38"/>
      <c r="K28" s="38"/>
      <c r="L28" s="38"/>
      <c r="M28" s="38"/>
      <c r="N28" s="38"/>
      <c r="O28" s="38"/>
      <c r="P28" s="38"/>
      <c r="Q28" s="38"/>
      <c r="R28" s="38"/>
      <c r="S28" s="38"/>
      <c r="T28" s="38"/>
      <c r="U28" s="38"/>
      <c r="V28" s="38"/>
      <c r="W28" s="38"/>
      <c r="X28" s="11"/>
    </row>
    <row r="29" spans="1:28" ht="16.5" thickBot="1" x14ac:dyDescent="0.3">
      <c r="A29" s="11"/>
      <c r="B29" s="17"/>
      <c r="C29" s="32" t="s">
        <v>541</v>
      </c>
      <c r="D29" s="54">
        <f>COUNTA('Monitoria Anual - 2'!A11:A50)</f>
        <v>5</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63" t="s">
        <v>542</v>
      </c>
      <c r="D31" s="63" t="s">
        <v>543</v>
      </c>
      <c r="E31" s="19"/>
      <c r="F31" s="20"/>
      <c r="G31" s="21"/>
      <c r="H31" s="23"/>
      <c r="I31" s="24"/>
      <c r="J31" s="25"/>
      <c r="W31" s="1"/>
      <c r="X31" s="11"/>
    </row>
    <row r="32" spans="1:28" x14ac:dyDescent="0.25">
      <c r="A32" s="11"/>
      <c r="C32" s="61" t="s">
        <v>544</v>
      </c>
      <c r="D32" s="82">
        <f>SUM(F32:J32)</f>
        <v>9</v>
      </c>
      <c r="E32" s="33">
        <f>COUNTA('Monitoria Anual - 2'!S11:S19)</f>
        <v>0</v>
      </c>
      <c r="F32" s="52">
        <f>COUNTA('Monitoria Anual - 2'!N11:N19)</f>
        <v>0</v>
      </c>
      <c r="G32" s="52">
        <f>COUNTA('Monitoria Anual - 2'!O11:O19)</f>
        <v>1</v>
      </c>
      <c r="H32" s="52">
        <f>COUNTA('Monitoria Anual - 2'!P11:P19)</f>
        <v>1</v>
      </c>
      <c r="I32" s="52">
        <f>COUNTA('Monitoria Anual - 2'!Q11:Q19)</f>
        <v>7</v>
      </c>
      <c r="J32" s="53">
        <f>COUNTA('Monitoria Anual - 2'!R11:R19)</f>
        <v>0</v>
      </c>
      <c r="W32" s="1"/>
      <c r="X32" s="11"/>
    </row>
    <row r="33" spans="1:24" x14ac:dyDescent="0.25">
      <c r="A33" s="11"/>
      <c r="C33" s="62" t="s">
        <v>545</v>
      </c>
      <c r="D33" s="61">
        <f>SUM(F33:J33)</f>
        <v>13</v>
      </c>
      <c r="E33" s="34">
        <f>COUNTA('Monitoria Anual - 2'!S20:S32)</f>
        <v>0</v>
      </c>
      <c r="F33" s="124">
        <f>COUNTA('Monitoria Anual - 2'!N20:N32)</f>
        <v>0</v>
      </c>
      <c r="G33" s="124">
        <f>COUNTA('Monitoria Anual - 2'!O20:O32)</f>
        <v>2</v>
      </c>
      <c r="H33" s="124">
        <f>COUNTA('Monitoria Anual - 2'!P20:P32)</f>
        <v>3</v>
      </c>
      <c r="I33" s="124">
        <f>COUNTA('Monitoria Anual - 2'!Q20:Q32)</f>
        <v>8</v>
      </c>
      <c r="J33" s="35">
        <f>COUNTA('Monitoria Anual - 2'!R20:R32)</f>
        <v>0</v>
      </c>
      <c r="W33" s="1"/>
      <c r="X33" s="11"/>
    </row>
    <row r="34" spans="1:24" x14ac:dyDescent="0.25">
      <c r="A34" s="11"/>
      <c r="C34" s="62" t="s">
        <v>546</v>
      </c>
      <c r="D34" s="61">
        <f t="shared" ref="D34:D37" si="2">SUM(F34:J34)</f>
        <v>9</v>
      </c>
      <c r="E34" s="34">
        <f>COUNTA('Monitoria Anual - 2'!S32:S40)</f>
        <v>0</v>
      </c>
      <c r="F34" s="124">
        <f>COUNTA('Monitoria Anual - 2'!N32:N40)</f>
        <v>0</v>
      </c>
      <c r="G34" s="124">
        <f>COUNTA('Monitoria Anual - 2'!O32:O40)</f>
        <v>4</v>
      </c>
      <c r="H34" s="124">
        <f>COUNTA('Monitoria Anual - 2'!P32:P40)</f>
        <v>1</v>
      </c>
      <c r="I34" s="124">
        <f>COUNTA('Monitoria Anual - 2'!Q32:Q40)</f>
        <v>4</v>
      </c>
      <c r="J34" s="35">
        <f>COUNTA('Monitoria Anual - 2'!R32:R40)</f>
        <v>0</v>
      </c>
      <c r="W34" s="1"/>
      <c r="X34" s="11"/>
    </row>
    <row r="35" spans="1:24" x14ac:dyDescent="0.25">
      <c r="A35" s="11"/>
      <c r="C35" s="62" t="s">
        <v>547</v>
      </c>
      <c r="D35" s="61">
        <f t="shared" si="2"/>
        <v>2</v>
      </c>
      <c r="E35" s="34">
        <f>COUNTA('Monitoria Anual - 2'!S41:S42)</f>
        <v>0</v>
      </c>
      <c r="F35" s="124">
        <f>COUNTA('Monitoria Anual - 2'!N41:N42)</f>
        <v>0</v>
      </c>
      <c r="G35" s="124">
        <f>COUNTA('Monitoria Anual - 2'!O41:O42)</f>
        <v>0</v>
      </c>
      <c r="H35" s="124">
        <f>COUNTA('Monitoria Anual - 2'!P41:P42)</f>
        <v>0</v>
      </c>
      <c r="I35" s="124">
        <f>COUNTA('Monitoria Anual - 2'!Q41:Q42)</f>
        <v>2</v>
      </c>
      <c r="J35" s="35">
        <f>COUNTA('Monitoria Anual - 2'!R41:R42)</f>
        <v>0</v>
      </c>
      <c r="W35" s="1"/>
      <c r="X35" s="11"/>
    </row>
    <row r="36" spans="1:24" x14ac:dyDescent="0.25">
      <c r="A36" s="11"/>
      <c r="C36" s="62" t="s">
        <v>548</v>
      </c>
      <c r="D36" s="61">
        <f t="shared" si="2"/>
        <v>7</v>
      </c>
      <c r="E36" s="34">
        <f>COUNTA('Monitoria Anual - 2'!S43:S51)</f>
        <v>0</v>
      </c>
      <c r="F36" s="124">
        <f>COUNTA('Monitoria Anual - 2'!N43:N51)</f>
        <v>0</v>
      </c>
      <c r="G36" s="124">
        <f>COUNTA('Monitoria Anual - 2'!O43:O51)</f>
        <v>0</v>
      </c>
      <c r="H36" s="124">
        <f>COUNTA('Monitoria Anual - 2'!P43:P51)</f>
        <v>2</v>
      </c>
      <c r="I36" s="124">
        <f>COUNTA('Monitoria Anual - 2'!Q43:Q51)</f>
        <v>4</v>
      </c>
      <c r="J36" s="35">
        <f>COUNTA('Monitoria Anual - 2'!R43:R51)</f>
        <v>1</v>
      </c>
      <c r="W36" s="1"/>
      <c r="X36" s="11"/>
    </row>
    <row r="37" spans="1:24" x14ac:dyDescent="0.25">
      <c r="A37" s="11"/>
      <c r="C37" s="62" t="s">
        <v>549</v>
      </c>
      <c r="D37" s="61">
        <f t="shared" si="2"/>
        <v>7</v>
      </c>
      <c r="E37" s="34">
        <f>COUNTA('Monitoria Anual - 2'!S52:S59)</f>
        <v>0</v>
      </c>
      <c r="F37" s="124">
        <f>COUNTA('Monitoria Anual - 2'!N52:N59)</f>
        <v>0</v>
      </c>
      <c r="G37" s="124">
        <f>COUNTA('Monitoria Anual - 2'!O52:O59)</f>
        <v>0</v>
      </c>
      <c r="H37" s="124">
        <f>COUNTA('Monitoria Anual - 2'!P52:P59)</f>
        <v>0</v>
      </c>
      <c r="I37" s="124">
        <f>COUNTA('Monitoria Anual - 2'!Q52:Q59)</f>
        <v>6</v>
      </c>
      <c r="J37" s="35">
        <f>COUNTA('Monitoria Anual - 2'!R52:R59)</f>
        <v>1</v>
      </c>
      <c r="W37" s="1"/>
      <c r="X37" s="11"/>
    </row>
    <row r="38" spans="1:24" x14ac:dyDescent="0.25">
      <c r="A38" s="11"/>
      <c r="W38" s="1"/>
      <c r="X38" s="11"/>
    </row>
    <row r="39" spans="1:24" x14ac:dyDescent="0.25">
      <c r="A39" s="11"/>
      <c r="W39" s="1"/>
      <c r="X39" s="11"/>
    </row>
    <row r="40" spans="1:24" x14ac:dyDescent="0.25">
      <c r="A40" s="11"/>
      <c r="W40" s="1"/>
      <c r="X40" s="11"/>
    </row>
    <row r="41" spans="1:24" x14ac:dyDescent="0.25">
      <c r="A41" s="11"/>
      <c r="W41" s="1"/>
      <c r="X41" s="11"/>
    </row>
    <row r="42" spans="1:24" x14ac:dyDescent="0.25">
      <c r="A42" s="11"/>
      <c r="X42" s="11"/>
    </row>
    <row r="43" spans="1:24"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row>
  </sheetData>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37 F33:F37">
    <cfRule type="cellIs" dxfId="28" priority="1" stopIfTrue="1" operator="equal">
      <formula>0</formula>
    </cfRule>
  </conditionalFormatting>
  <pageMargins left="0.25" right="0.25" top="0.75" bottom="0.75" header="0.3" footer="0.3"/>
  <pageSetup paperSize="9" scale="51" fitToHeight="0" orientation="landscape" r:id="rId1"/>
  <colBreaks count="1" manualBreakCount="1">
    <brk id="1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ilha5">
    <pageSetUpPr fitToPage="1"/>
  </sheetPr>
  <dimension ref="A1:AN303"/>
  <sheetViews>
    <sheetView showGridLines="0" topLeftCell="A4" zoomScale="80" zoomScaleNormal="80" workbookViewId="0">
      <pane xSplit="3" ySplit="9" topLeftCell="O20" activePane="bottomRight" state="frozen"/>
      <selection pane="topRight" activeCell="D12" sqref="D12"/>
      <selection pane="bottomLeft" activeCell="A14" sqref="A14"/>
      <selection pane="bottomRight" activeCell="A4" sqref="A1:XFD1048576"/>
    </sheetView>
  </sheetViews>
  <sheetFormatPr defaultColWidth="8.85546875" defaultRowHeight="60.75" customHeight="1" x14ac:dyDescent="0.25"/>
  <cols>
    <col min="1" max="1" width="29" style="576" customWidth="1"/>
    <col min="2" max="2" width="7.5703125" style="479" customWidth="1"/>
    <col min="3" max="3" width="27.140625" style="479" customWidth="1"/>
    <col min="4" max="4" width="32.7109375" style="479" customWidth="1"/>
    <col min="5" max="5" width="30" style="479" customWidth="1"/>
    <col min="6" max="6" width="8.85546875" style="479" customWidth="1"/>
    <col min="7" max="7" width="10.28515625" style="479" customWidth="1"/>
    <col min="8" max="8" width="25.140625" style="479" customWidth="1"/>
    <col min="9" max="9" width="13.42578125" style="479" customWidth="1"/>
    <col min="10" max="10" width="61.140625" style="479" customWidth="1"/>
    <col min="11" max="11" width="34.42578125" style="479" customWidth="1"/>
    <col min="12" max="12" width="20.7109375" style="479" customWidth="1"/>
    <col min="13" max="13" width="38.42578125" style="479" customWidth="1"/>
    <col min="14" max="14" width="21.7109375" style="480" customWidth="1"/>
    <col min="15" max="15" width="20.7109375" style="480" customWidth="1"/>
    <col min="16" max="16" width="24.7109375" style="480" customWidth="1"/>
    <col min="17" max="17" width="21.5703125" style="480" customWidth="1"/>
    <col min="18" max="18" width="16.140625" style="480" customWidth="1"/>
    <col min="19" max="19" width="19.5703125" style="480" customWidth="1"/>
    <col min="20" max="20" width="162.140625" style="479" customWidth="1"/>
    <col min="21" max="21" width="69.5703125" style="479" customWidth="1"/>
    <col min="22" max="22" width="48.5703125" style="479" customWidth="1"/>
    <col min="23" max="23" width="37.140625" style="479" customWidth="1"/>
    <col min="24" max="24" width="78.7109375" style="479" customWidth="1"/>
    <col min="25" max="25" width="39.7109375" style="479" customWidth="1"/>
    <col min="26" max="27" width="28.85546875" style="479" customWidth="1"/>
    <col min="28" max="32" width="18.7109375" style="479" customWidth="1"/>
    <col min="33" max="33" width="23" style="479" bestFit="1" customWidth="1"/>
    <col min="34" max="34" width="18.7109375" style="479" customWidth="1"/>
    <col min="35" max="35" width="22.7109375" style="479" customWidth="1"/>
    <col min="36" max="36" width="7" style="479" customWidth="1"/>
    <col min="37" max="39" width="8.85546875" style="479"/>
    <col min="40" max="40" width="8.85546875" style="479" hidden="1" customWidth="1"/>
    <col min="41" max="16384" width="8.85546875" style="479"/>
  </cols>
  <sheetData>
    <row r="1" spans="1:40" ht="60.75" customHeight="1" x14ac:dyDescent="0.25">
      <c r="A1" s="264" t="s">
        <v>522</v>
      </c>
      <c r="B1" s="264"/>
      <c r="C1" s="264"/>
      <c r="D1" s="264"/>
      <c r="E1" s="264"/>
      <c r="F1" s="264"/>
      <c r="G1" s="264"/>
      <c r="H1" s="264"/>
      <c r="I1" s="264"/>
      <c r="J1" s="264"/>
      <c r="K1" s="264"/>
      <c r="L1" s="264"/>
      <c r="M1" s="264"/>
      <c r="N1" s="264"/>
      <c r="O1" s="264"/>
      <c r="P1" s="264"/>
      <c r="Q1" s="264"/>
      <c r="R1" s="264"/>
      <c r="S1" s="264"/>
      <c r="T1" s="264"/>
      <c r="U1" s="264"/>
      <c r="V1" s="264"/>
      <c r="W1" s="264"/>
      <c r="X1" s="264"/>
      <c r="Y1" s="264"/>
      <c r="Z1" s="264"/>
      <c r="AA1" s="264"/>
      <c r="AB1" s="264"/>
      <c r="AC1" s="264"/>
      <c r="AD1" s="264"/>
      <c r="AE1" s="264"/>
      <c r="AF1" s="264"/>
      <c r="AG1" s="264"/>
      <c r="AH1" s="264"/>
      <c r="AI1" s="264"/>
      <c r="AJ1" s="572"/>
    </row>
    <row r="2" spans="1:40" ht="60.75" customHeight="1" thickBot="1" x14ac:dyDescent="0.3">
      <c r="A2" s="358" t="s">
        <v>800</v>
      </c>
      <c r="B2" s="358"/>
      <c r="C2" s="358"/>
      <c r="D2" s="358"/>
      <c r="E2" s="358"/>
      <c r="F2" s="358"/>
      <c r="G2" s="358"/>
      <c r="H2" s="358"/>
      <c r="I2" s="358"/>
      <c r="J2" s="358"/>
      <c r="K2" s="358"/>
      <c r="L2" s="358"/>
      <c r="M2" s="358"/>
      <c r="N2" s="358"/>
      <c r="O2" s="358"/>
      <c r="P2" s="358"/>
      <c r="Q2" s="358"/>
      <c r="R2" s="358"/>
      <c r="S2" s="358"/>
      <c r="T2" s="358"/>
      <c r="U2" s="358"/>
      <c r="V2" s="358"/>
      <c r="W2" s="358"/>
      <c r="X2" s="358"/>
      <c r="Y2" s="358"/>
      <c r="Z2" s="358"/>
      <c r="AA2" s="358"/>
      <c r="AB2" s="358"/>
      <c r="AC2" s="358"/>
      <c r="AD2" s="358"/>
      <c r="AE2" s="358"/>
      <c r="AF2" s="358"/>
      <c r="AG2" s="358"/>
      <c r="AH2" s="358"/>
      <c r="AI2" s="358"/>
      <c r="AJ2" s="572"/>
    </row>
    <row r="3" spans="1:40" ht="60.75" customHeight="1" thickTop="1" x14ac:dyDescent="0.25">
      <c r="AJ3" s="572"/>
    </row>
    <row r="4" spans="1:40" ht="26.25" customHeight="1" x14ac:dyDescent="0.25">
      <c r="A4" s="395" t="s">
        <v>522</v>
      </c>
      <c r="B4" s="395"/>
      <c r="C4" s="395"/>
      <c r="D4" s="395"/>
      <c r="E4" s="395"/>
      <c r="F4" s="395"/>
      <c r="G4" s="395"/>
      <c r="H4" s="395"/>
      <c r="I4" s="395"/>
      <c r="J4" s="395"/>
      <c r="K4" s="395"/>
      <c r="L4" s="395"/>
      <c r="M4" s="395"/>
      <c r="N4" s="395"/>
      <c r="O4" s="395"/>
      <c r="P4" s="395"/>
      <c r="Q4" s="395"/>
      <c r="R4" s="395"/>
      <c r="S4" s="395"/>
      <c r="T4" s="395"/>
      <c r="U4" s="395"/>
      <c r="V4" s="395"/>
      <c r="W4" s="395"/>
      <c r="X4" s="395"/>
      <c r="Y4" s="395"/>
      <c r="Z4" s="395"/>
      <c r="AA4" s="395"/>
      <c r="AB4" s="395"/>
      <c r="AC4" s="395"/>
      <c r="AD4" s="395"/>
      <c r="AE4" s="395"/>
      <c r="AF4" s="395"/>
      <c r="AG4" s="395"/>
      <c r="AH4" s="395"/>
      <c r="AI4" s="395"/>
      <c r="AJ4" s="572"/>
    </row>
    <row r="5" spans="1:40" ht="27" customHeight="1" thickBot="1" x14ac:dyDescent="0.3">
      <c r="A5" s="265" t="s">
        <v>801</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572"/>
    </row>
    <row r="6" spans="1:40" ht="16.5" customHeight="1" thickTop="1" x14ac:dyDescent="0.25">
      <c r="B6" s="577"/>
      <c r="C6" s="577"/>
      <c r="D6" s="577"/>
      <c r="E6" s="577"/>
      <c r="F6" s="577"/>
      <c r="G6" s="577"/>
      <c r="H6" s="577"/>
      <c r="I6" s="577"/>
      <c r="J6" s="577"/>
      <c r="K6" s="577"/>
      <c r="L6" s="577"/>
      <c r="M6" s="577"/>
      <c r="N6" s="578"/>
      <c r="O6" s="578"/>
      <c r="P6" s="578"/>
      <c r="Q6" s="578"/>
      <c r="R6" s="578"/>
      <c r="S6" s="578"/>
      <c r="T6" s="577"/>
      <c r="U6" s="577"/>
      <c r="V6" s="577"/>
      <c r="W6" s="577"/>
      <c r="X6" s="577"/>
      <c r="Y6" s="577"/>
      <c r="Z6" s="577"/>
      <c r="AA6" s="577"/>
      <c r="AB6" s="577"/>
      <c r="AC6" s="577"/>
      <c r="AD6" s="577"/>
      <c r="AE6" s="577"/>
      <c r="AF6" s="577"/>
      <c r="AG6" s="577"/>
      <c r="AH6" s="577"/>
      <c r="AI6" s="577"/>
      <c r="AJ6" s="572"/>
    </row>
    <row r="7" spans="1:40" ht="19.5" customHeight="1" x14ac:dyDescent="0.25">
      <c r="A7" s="144" t="s">
        <v>550</v>
      </c>
      <c r="B7" s="142" t="s">
        <v>2</v>
      </c>
      <c r="C7" s="142"/>
      <c r="D7" s="142"/>
      <c r="E7" s="142"/>
      <c r="F7" s="142"/>
      <c r="G7" s="143"/>
      <c r="H7" s="145"/>
      <c r="I7" s="145"/>
      <c r="J7" s="145"/>
      <c r="K7" s="145"/>
      <c r="L7" s="145"/>
      <c r="M7" s="145"/>
      <c r="N7" s="145"/>
      <c r="O7" s="145"/>
      <c r="P7" s="145"/>
      <c r="Q7" s="145"/>
      <c r="R7" s="145"/>
      <c r="S7" s="579"/>
      <c r="T7" s="579"/>
      <c r="U7" s="579"/>
      <c r="V7" s="579"/>
      <c r="W7" s="579"/>
      <c r="X7" s="579"/>
      <c r="Y7" s="579"/>
      <c r="Z7" s="579"/>
      <c r="AA7" s="579"/>
      <c r="AB7" s="579"/>
      <c r="AC7" s="579"/>
      <c r="AD7" s="579"/>
      <c r="AE7" s="579"/>
      <c r="AF7" s="579"/>
      <c r="AG7" s="579"/>
      <c r="AH7" s="579"/>
      <c r="AI7" s="579"/>
      <c r="AJ7" s="572"/>
    </row>
    <row r="8" spans="1:40" ht="21.75" customHeight="1" x14ac:dyDescent="0.25">
      <c r="A8" s="136" t="s">
        <v>3</v>
      </c>
      <c r="B8" s="396" t="s">
        <v>802</v>
      </c>
      <c r="C8" s="397"/>
      <c r="D8" s="577"/>
      <c r="E8" s="577"/>
      <c r="F8" s="577"/>
      <c r="G8" s="577"/>
      <c r="H8" s="577"/>
      <c r="I8" s="577"/>
      <c r="J8" s="577"/>
      <c r="K8" s="577"/>
      <c r="L8" s="577"/>
      <c r="M8" s="578"/>
      <c r="N8" s="578"/>
      <c r="O8" s="578"/>
      <c r="P8" s="578"/>
      <c r="Q8" s="578"/>
      <c r="R8" s="578"/>
      <c r="S8" s="578"/>
      <c r="T8" s="577"/>
      <c r="U8" s="577"/>
      <c r="V8" s="577"/>
      <c r="W8" s="577"/>
      <c r="X8" s="577"/>
      <c r="Y8" s="577"/>
      <c r="Z8" s="577"/>
      <c r="AA8" s="577"/>
      <c r="AB8" s="577"/>
      <c r="AC8" s="577"/>
      <c r="AD8" s="577"/>
      <c r="AE8" s="577"/>
      <c r="AF8" s="577"/>
      <c r="AG8" s="577"/>
      <c r="AH8" s="577"/>
      <c r="AI8" s="577"/>
      <c r="AJ8" s="572"/>
      <c r="AN8" s="479" t="s">
        <v>5</v>
      </c>
    </row>
    <row r="9" spans="1:40" ht="30.75" customHeight="1" thickBot="1" x14ac:dyDescent="0.3">
      <c r="AJ9" s="572"/>
      <c r="AN9" s="50" t="s">
        <v>6</v>
      </c>
    </row>
    <row r="10" spans="1:40" ht="20.25" customHeight="1" thickBot="1" x14ac:dyDescent="0.3">
      <c r="A10" s="361" t="s">
        <v>7</v>
      </c>
      <c r="B10" s="362"/>
      <c r="C10" s="362"/>
      <c r="D10" s="362"/>
      <c r="E10" s="362"/>
      <c r="F10" s="362"/>
      <c r="G10" s="362"/>
      <c r="H10" s="362"/>
      <c r="I10" s="362"/>
      <c r="J10" s="362"/>
      <c r="K10" s="362"/>
      <c r="L10" s="362"/>
      <c r="M10" s="363"/>
      <c r="N10" s="364" t="s">
        <v>8</v>
      </c>
      <c r="O10" s="365"/>
      <c r="P10" s="365"/>
      <c r="Q10" s="365"/>
      <c r="R10" s="365"/>
      <c r="S10" s="365"/>
      <c r="T10" s="365"/>
      <c r="U10" s="365"/>
      <c r="V10" s="365"/>
      <c r="W10" s="365"/>
      <c r="X10" s="366"/>
      <c r="Y10" s="367" t="s">
        <v>9</v>
      </c>
      <c r="Z10" s="368"/>
      <c r="AA10" s="368"/>
      <c r="AB10" s="368"/>
      <c r="AC10" s="368"/>
      <c r="AD10" s="368"/>
      <c r="AE10" s="368"/>
      <c r="AF10" s="368"/>
      <c r="AG10" s="368"/>
      <c r="AH10" s="368"/>
      <c r="AI10" s="369"/>
      <c r="AJ10" s="572"/>
    </row>
    <row r="11" spans="1:40" s="211" customFormat="1" ht="24.75" customHeight="1" x14ac:dyDescent="0.25">
      <c r="A11" s="383" t="s">
        <v>10</v>
      </c>
      <c r="B11" s="269" t="s">
        <v>11</v>
      </c>
      <c r="C11" s="269" t="s">
        <v>12</v>
      </c>
      <c r="D11" s="269" t="s">
        <v>13</v>
      </c>
      <c r="E11" s="273" t="s">
        <v>14</v>
      </c>
      <c r="F11" s="269" t="s">
        <v>15</v>
      </c>
      <c r="G11" s="269"/>
      <c r="H11" s="269" t="s">
        <v>16</v>
      </c>
      <c r="I11" s="275" t="s">
        <v>17</v>
      </c>
      <c r="J11" s="269" t="s">
        <v>18</v>
      </c>
      <c r="K11" s="289" t="s">
        <v>19</v>
      </c>
      <c r="L11" s="290"/>
      <c r="M11" s="275" t="s">
        <v>20</v>
      </c>
      <c r="N11" s="300" t="s">
        <v>21</v>
      </c>
      <c r="O11" s="302" t="s">
        <v>22</v>
      </c>
      <c r="P11" s="283" t="s">
        <v>23</v>
      </c>
      <c r="Q11" s="304" t="s">
        <v>24</v>
      </c>
      <c r="R11" s="255" t="s">
        <v>25</v>
      </c>
      <c r="S11" s="257" t="s">
        <v>26</v>
      </c>
      <c r="T11" s="259" t="s">
        <v>27</v>
      </c>
      <c r="U11" s="259" t="s">
        <v>28</v>
      </c>
      <c r="V11" s="259" t="s">
        <v>29</v>
      </c>
      <c r="W11" s="259" t="s">
        <v>30</v>
      </c>
      <c r="X11" s="296" t="s">
        <v>31</v>
      </c>
      <c r="Y11" s="298" t="s">
        <v>32</v>
      </c>
      <c r="Z11" s="253" t="s">
        <v>33</v>
      </c>
      <c r="AA11" s="291" t="s">
        <v>34</v>
      </c>
      <c r="AB11" s="253" t="s">
        <v>35</v>
      </c>
      <c r="AC11" s="253" t="s">
        <v>36</v>
      </c>
      <c r="AD11" s="253" t="s">
        <v>37</v>
      </c>
      <c r="AE11" s="253" t="s">
        <v>38</v>
      </c>
      <c r="AF11" s="277" t="s">
        <v>39</v>
      </c>
      <c r="AG11" s="253" t="s">
        <v>40</v>
      </c>
      <c r="AH11" s="253" t="s">
        <v>41</v>
      </c>
      <c r="AI11" s="280" t="s">
        <v>42</v>
      </c>
      <c r="AJ11" s="210"/>
    </row>
    <row r="12" spans="1:40" s="211" customFormat="1" ht="47.25" customHeight="1" x14ac:dyDescent="0.25">
      <c r="A12" s="384"/>
      <c r="B12" s="376"/>
      <c r="C12" s="376"/>
      <c r="D12" s="376"/>
      <c r="E12" s="385"/>
      <c r="F12" s="216" t="s">
        <v>43</v>
      </c>
      <c r="G12" s="216" t="s">
        <v>44</v>
      </c>
      <c r="H12" s="376"/>
      <c r="I12" s="386"/>
      <c r="J12" s="376"/>
      <c r="K12" s="580" t="s">
        <v>45</v>
      </c>
      <c r="L12" s="580" t="s">
        <v>46</v>
      </c>
      <c r="M12" s="386"/>
      <c r="N12" s="400"/>
      <c r="O12" s="389"/>
      <c r="P12" s="390"/>
      <c r="Q12" s="391"/>
      <c r="R12" s="392"/>
      <c r="S12" s="393"/>
      <c r="T12" s="388"/>
      <c r="U12" s="388"/>
      <c r="V12" s="388"/>
      <c r="W12" s="388"/>
      <c r="X12" s="401"/>
      <c r="Y12" s="402"/>
      <c r="Z12" s="387"/>
      <c r="AA12" s="399"/>
      <c r="AB12" s="387"/>
      <c r="AC12" s="387"/>
      <c r="AD12" s="387"/>
      <c r="AE12" s="387"/>
      <c r="AF12" s="398"/>
      <c r="AG12" s="387"/>
      <c r="AH12" s="387"/>
      <c r="AI12" s="394"/>
      <c r="AJ12" s="210"/>
    </row>
    <row r="13" spans="1:40" ht="409.5" customHeight="1" x14ac:dyDescent="0.25">
      <c r="A13" s="581" t="s">
        <v>47</v>
      </c>
      <c r="B13" s="582" t="s">
        <v>48</v>
      </c>
      <c r="C13" s="583" t="s">
        <v>49</v>
      </c>
      <c r="D13" s="583" t="s">
        <v>50</v>
      </c>
      <c r="E13" s="583"/>
      <c r="F13" s="584">
        <v>43282</v>
      </c>
      <c r="G13" s="584">
        <v>44378</v>
      </c>
      <c r="H13" s="583" t="s">
        <v>51</v>
      </c>
      <c r="I13" s="583"/>
      <c r="J13" s="583" t="s">
        <v>803</v>
      </c>
      <c r="K13" s="583" t="s">
        <v>804</v>
      </c>
      <c r="L13" s="583"/>
      <c r="M13" s="583" t="s">
        <v>53</v>
      </c>
      <c r="N13" s="585"/>
      <c r="O13" s="586" t="s">
        <v>54</v>
      </c>
      <c r="P13" s="585"/>
      <c r="Q13" s="585"/>
      <c r="R13" s="585"/>
      <c r="S13" s="140"/>
      <c r="T13" s="587" t="s">
        <v>1470</v>
      </c>
      <c r="U13" s="587"/>
      <c r="V13" s="587" t="s">
        <v>805</v>
      </c>
      <c r="W13" s="587" t="s">
        <v>806</v>
      </c>
      <c r="X13" s="587" t="s">
        <v>1471</v>
      </c>
      <c r="Y13" s="588"/>
      <c r="Z13" s="585"/>
      <c r="AA13" s="585"/>
      <c r="AB13" s="585"/>
      <c r="AC13" s="589">
        <v>44652</v>
      </c>
      <c r="AD13" s="585"/>
      <c r="AE13" s="585"/>
      <c r="AF13" s="585"/>
      <c r="AG13" s="585"/>
      <c r="AH13" s="585"/>
      <c r="AI13" s="585"/>
      <c r="AJ13" s="572"/>
    </row>
    <row r="14" spans="1:40" ht="409.5" x14ac:dyDescent="0.25">
      <c r="A14" s="581"/>
      <c r="B14" s="582" t="s">
        <v>60</v>
      </c>
      <c r="C14" s="583" t="s">
        <v>61</v>
      </c>
      <c r="D14" s="583" t="s">
        <v>62</v>
      </c>
      <c r="E14" s="583" t="s">
        <v>807</v>
      </c>
      <c r="F14" s="584">
        <v>43221</v>
      </c>
      <c r="G14" s="584">
        <v>45047</v>
      </c>
      <c r="H14" s="590" t="s">
        <v>64</v>
      </c>
      <c r="I14" s="583"/>
      <c r="J14" s="583" t="s">
        <v>808</v>
      </c>
      <c r="K14" s="583" t="s">
        <v>809</v>
      </c>
      <c r="L14" s="583" t="s">
        <v>561</v>
      </c>
      <c r="M14" s="583"/>
      <c r="N14" s="585"/>
      <c r="O14" s="585"/>
      <c r="P14" s="585"/>
      <c r="Q14" s="585" t="s">
        <v>54</v>
      </c>
      <c r="R14" s="585"/>
      <c r="S14" s="140"/>
      <c r="T14" s="587" t="s">
        <v>1472</v>
      </c>
      <c r="U14" s="583" t="s">
        <v>1473</v>
      </c>
      <c r="V14" s="587" t="s">
        <v>810</v>
      </c>
      <c r="W14" s="587" t="s">
        <v>811</v>
      </c>
      <c r="X14" s="587" t="s">
        <v>812</v>
      </c>
      <c r="Y14" s="588"/>
      <c r="Z14" s="585"/>
      <c r="AA14" s="585"/>
      <c r="AB14" s="585"/>
      <c r="AC14" s="585"/>
      <c r="AD14" s="585"/>
      <c r="AE14" s="585"/>
      <c r="AF14" s="472" t="s">
        <v>813</v>
      </c>
      <c r="AG14" s="585"/>
      <c r="AH14" s="585"/>
      <c r="AI14" s="585"/>
      <c r="AJ14" s="572"/>
    </row>
    <row r="15" spans="1:40" ht="288.75" customHeight="1" x14ac:dyDescent="0.25">
      <c r="A15" s="581"/>
      <c r="B15" s="582" t="s">
        <v>73</v>
      </c>
      <c r="C15" s="583" t="s">
        <v>74</v>
      </c>
      <c r="D15" s="583" t="s">
        <v>75</v>
      </c>
      <c r="E15" s="583" t="s">
        <v>814</v>
      </c>
      <c r="F15" s="584">
        <v>43282</v>
      </c>
      <c r="G15" s="584">
        <v>45047</v>
      </c>
      <c r="H15" s="583" t="s">
        <v>77</v>
      </c>
      <c r="I15" s="583"/>
      <c r="J15" s="583" t="s">
        <v>564</v>
      </c>
      <c r="K15" s="583" t="s">
        <v>79</v>
      </c>
      <c r="L15" s="583"/>
      <c r="M15" s="583"/>
      <c r="N15" s="585"/>
      <c r="O15" s="585"/>
      <c r="P15" s="585"/>
      <c r="Q15" s="585" t="s">
        <v>54</v>
      </c>
      <c r="R15" s="585"/>
      <c r="S15" s="140"/>
      <c r="T15" s="587" t="s">
        <v>1474</v>
      </c>
      <c r="U15" s="587" t="s">
        <v>815</v>
      </c>
      <c r="V15" s="587"/>
      <c r="W15" s="587" t="s">
        <v>816</v>
      </c>
      <c r="X15" s="587" t="s">
        <v>817</v>
      </c>
      <c r="Y15" s="588"/>
      <c r="Z15" s="585"/>
      <c r="AA15" s="585"/>
      <c r="AB15" s="585"/>
      <c r="AC15" s="585"/>
      <c r="AD15" s="585"/>
      <c r="AE15" s="585"/>
      <c r="AF15" s="585"/>
      <c r="AG15" s="585"/>
      <c r="AH15" s="585"/>
      <c r="AI15" s="585"/>
      <c r="AJ15" s="572"/>
    </row>
    <row r="16" spans="1:40" ht="266.25" customHeight="1" x14ac:dyDescent="0.25">
      <c r="A16" s="581"/>
      <c r="B16" s="582" t="s">
        <v>85</v>
      </c>
      <c r="C16" s="583" t="s">
        <v>568</v>
      </c>
      <c r="D16" s="583" t="s">
        <v>87</v>
      </c>
      <c r="E16" s="583" t="s">
        <v>88</v>
      </c>
      <c r="F16" s="584">
        <v>43282</v>
      </c>
      <c r="G16" s="584">
        <v>45017</v>
      </c>
      <c r="H16" s="583" t="s">
        <v>569</v>
      </c>
      <c r="I16" s="583"/>
      <c r="J16" s="583" t="s">
        <v>570</v>
      </c>
      <c r="K16" s="583" t="s">
        <v>571</v>
      </c>
      <c r="L16" s="583"/>
      <c r="M16" s="583"/>
      <c r="N16" s="585"/>
      <c r="O16" s="585"/>
      <c r="P16" s="585"/>
      <c r="Q16" s="585" t="s">
        <v>54</v>
      </c>
      <c r="R16" s="585"/>
      <c r="S16" s="140"/>
      <c r="T16" s="591" t="s">
        <v>1475</v>
      </c>
      <c r="U16" s="587" t="s">
        <v>818</v>
      </c>
      <c r="V16" s="587"/>
      <c r="W16" s="587" t="s">
        <v>819</v>
      </c>
      <c r="X16" s="583" t="s">
        <v>820</v>
      </c>
      <c r="Y16" s="588"/>
      <c r="Z16" s="585"/>
      <c r="AA16" s="585"/>
      <c r="AB16" s="585"/>
      <c r="AC16" s="585"/>
      <c r="AD16" s="585"/>
      <c r="AE16" s="585"/>
      <c r="AF16" s="585"/>
      <c r="AG16" s="585"/>
      <c r="AH16" s="585"/>
      <c r="AI16" s="585"/>
      <c r="AJ16" s="572"/>
    </row>
    <row r="17" spans="1:36" ht="345" customHeight="1" x14ac:dyDescent="0.25">
      <c r="A17" s="581"/>
      <c r="B17" s="582" t="s">
        <v>96</v>
      </c>
      <c r="C17" s="583" t="s">
        <v>97</v>
      </c>
      <c r="D17" s="583" t="s">
        <v>98</v>
      </c>
      <c r="E17" s="583"/>
      <c r="F17" s="584">
        <v>43282</v>
      </c>
      <c r="G17" s="584">
        <v>45017</v>
      </c>
      <c r="H17" s="583" t="s">
        <v>99</v>
      </c>
      <c r="I17" s="583"/>
      <c r="J17" s="583" t="s">
        <v>577</v>
      </c>
      <c r="K17" s="583" t="s">
        <v>101</v>
      </c>
      <c r="L17" s="583"/>
      <c r="M17" s="583"/>
      <c r="N17" s="585"/>
      <c r="O17" s="585"/>
      <c r="P17" s="585"/>
      <c r="Q17" s="585" t="s">
        <v>54</v>
      </c>
      <c r="R17" s="585"/>
      <c r="S17" s="140"/>
      <c r="T17" s="587" t="s">
        <v>1476</v>
      </c>
      <c r="U17" s="583" t="s">
        <v>821</v>
      </c>
      <c r="V17" s="583" t="s">
        <v>822</v>
      </c>
      <c r="W17" s="583" t="s">
        <v>823</v>
      </c>
      <c r="X17" s="583" t="s">
        <v>824</v>
      </c>
      <c r="Y17" s="588"/>
      <c r="Z17" s="585"/>
      <c r="AA17" s="585"/>
      <c r="AB17" s="585"/>
      <c r="AC17" s="585"/>
      <c r="AD17" s="585"/>
      <c r="AE17" s="585"/>
      <c r="AF17" s="585"/>
      <c r="AG17" s="585"/>
      <c r="AH17" s="585"/>
      <c r="AI17" s="585"/>
      <c r="AJ17" s="572"/>
    </row>
    <row r="18" spans="1:36" ht="354.75" customHeight="1" x14ac:dyDescent="0.25">
      <c r="A18" s="581"/>
      <c r="B18" s="582" t="s">
        <v>105</v>
      </c>
      <c r="C18" s="583" t="s">
        <v>106</v>
      </c>
      <c r="D18" s="583" t="s">
        <v>107</v>
      </c>
      <c r="E18" s="583"/>
      <c r="F18" s="584">
        <v>43282</v>
      </c>
      <c r="G18" s="584">
        <v>45017</v>
      </c>
      <c r="H18" s="583" t="s">
        <v>77</v>
      </c>
      <c r="I18" s="583"/>
      <c r="J18" s="583" t="s">
        <v>825</v>
      </c>
      <c r="K18" s="583" t="s">
        <v>583</v>
      </c>
      <c r="L18" s="583"/>
      <c r="M18" s="583"/>
      <c r="N18" s="585"/>
      <c r="O18" s="585"/>
      <c r="P18" s="585"/>
      <c r="Q18" s="585" t="s">
        <v>54</v>
      </c>
      <c r="R18" s="585"/>
      <c r="S18" s="140"/>
      <c r="T18" s="587" t="s">
        <v>826</v>
      </c>
      <c r="U18" s="587" t="s">
        <v>827</v>
      </c>
      <c r="V18" s="587" t="s">
        <v>828</v>
      </c>
      <c r="W18" s="587" t="s">
        <v>829</v>
      </c>
      <c r="X18" s="587"/>
      <c r="Y18" s="588"/>
      <c r="Z18" s="585"/>
      <c r="AA18" s="585"/>
      <c r="AB18" s="585"/>
      <c r="AC18" s="585"/>
      <c r="AD18" s="585"/>
      <c r="AE18" s="585"/>
      <c r="AF18" s="585"/>
      <c r="AG18" s="585"/>
      <c r="AH18" s="585"/>
      <c r="AI18" s="585"/>
      <c r="AJ18" s="572"/>
    </row>
    <row r="19" spans="1:36" ht="224.25" customHeight="1" x14ac:dyDescent="0.25">
      <c r="A19" s="581"/>
      <c r="B19" s="582" t="s">
        <v>115</v>
      </c>
      <c r="C19" s="583" t="s">
        <v>587</v>
      </c>
      <c r="D19" s="583" t="s">
        <v>117</v>
      </c>
      <c r="E19" s="583"/>
      <c r="F19" s="584">
        <v>43831</v>
      </c>
      <c r="G19" s="584">
        <v>45017</v>
      </c>
      <c r="H19" s="583" t="s">
        <v>118</v>
      </c>
      <c r="I19" s="583"/>
      <c r="J19" s="583" t="s">
        <v>588</v>
      </c>
      <c r="K19" s="583" t="s">
        <v>589</v>
      </c>
      <c r="L19" s="583"/>
      <c r="M19" s="583"/>
      <c r="N19" s="585"/>
      <c r="O19" s="585"/>
      <c r="P19" s="585"/>
      <c r="Q19" s="585" t="s">
        <v>54</v>
      </c>
      <c r="R19" s="585"/>
      <c r="S19" s="140"/>
      <c r="T19" s="592" t="s">
        <v>1477</v>
      </c>
      <c r="U19" s="587"/>
      <c r="V19" s="587"/>
      <c r="W19" s="587" t="s">
        <v>830</v>
      </c>
      <c r="X19" s="587"/>
      <c r="Y19" s="588"/>
      <c r="Z19" s="585"/>
      <c r="AA19" s="585"/>
      <c r="AB19" s="585"/>
      <c r="AC19" s="585"/>
      <c r="AD19" s="472"/>
      <c r="AE19" s="585"/>
      <c r="AF19" s="585"/>
      <c r="AG19" s="585"/>
      <c r="AH19" s="585"/>
      <c r="AI19" s="472"/>
      <c r="AJ19" s="572"/>
    </row>
    <row r="20" spans="1:36" ht="162.75" customHeight="1" x14ac:dyDescent="0.25">
      <c r="A20" s="581"/>
      <c r="B20" s="582" t="s">
        <v>124</v>
      </c>
      <c r="C20" s="583" t="s">
        <v>125</v>
      </c>
      <c r="D20" s="583" t="s">
        <v>126</v>
      </c>
      <c r="E20" s="583" t="s">
        <v>127</v>
      </c>
      <c r="F20" s="584">
        <v>43282</v>
      </c>
      <c r="G20" s="584">
        <v>44378</v>
      </c>
      <c r="H20" s="583" t="s">
        <v>128</v>
      </c>
      <c r="I20" s="583">
        <v>0</v>
      </c>
      <c r="J20" s="583" t="s">
        <v>129</v>
      </c>
      <c r="K20" s="583"/>
      <c r="L20" s="583"/>
      <c r="M20" s="583"/>
      <c r="N20" s="585"/>
      <c r="O20" s="585" t="s">
        <v>54</v>
      </c>
      <c r="P20" s="585"/>
      <c r="Q20" s="585"/>
      <c r="R20" s="585"/>
      <c r="S20" s="140"/>
      <c r="T20" s="587" t="s">
        <v>831</v>
      </c>
      <c r="U20" s="587"/>
      <c r="V20" s="587" t="s">
        <v>970</v>
      </c>
      <c r="W20" s="587" t="s">
        <v>128</v>
      </c>
      <c r="X20" s="587"/>
      <c r="Y20" s="588"/>
      <c r="Z20" s="585"/>
      <c r="AA20" s="585"/>
      <c r="AB20" s="585"/>
      <c r="AC20" s="589">
        <v>44652</v>
      </c>
      <c r="AD20" s="585"/>
      <c r="AE20" s="585"/>
      <c r="AF20" s="585"/>
      <c r="AG20" s="585"/>
      <c r="AH20" s="585"/>
      <c r="AI20" s="585"/>
      <c r="AJ20" s="572"/>
    </row>
    <row r="21" spans="1:36" ht="130.5" customHeight="1" x14ac:dyDescent="0.25">
      <c r="A21" s="581"/>
      <c r="B21" s="582" t="s">
        <v>135</v>
      </c>
      <c r="C21" s="583" t="s">
        <v>136</v>
      </c>
      <c r="D21" s="583" t="s">
        <v>137</v>
      </c>
      <c r="E21" s="583" t="s">
        <v>137</v>
      </c>
      <c r="F21" s="584">
        <v>43282</v>
      </c>
      <c r="G21" s="584">
        <v>44531</v>
      </c>
      <c r="H21" s="583" t="s">
        <v>138</v>
      </c>
      <c r="I21" s="583"/>
      <c r="J21" s="583" t="s">
        <v>596</v>
      </c>
      <c r="K21" s="583"/>
      <c r="L21" s="583"/>
      <c r="M21" s="583"/>
      <c r="N21" s="585"/>
      <c r="O21" s="585"/>
      <c r="P21" s="585" t="s">
        <v>54</v>
      </c>
      <c r="Q21" s="585"/>
      <c r="R21" s="585"/>
      <c r="S21" s="140"/>
      <c r="T21" s="583" t="s">
        <v>728</v>
      </c>
      <c r="U21" s="583"/>
      <c r="V21" s="583" t="s">
        <v>971</v>
      </c>
      <c r="W21" s="583" t="s">
        <v>184</v>
      </c>
      <c r="X21" s="587"/>
      <c r="Y21" s="593" t="s">
        <v>832</v>
      </c>
      <c r="Z21" s="585"/>
      <c r="AA21" s="585"/>
      <c r="AB21" s="585"/>
      <c r="AC21" s="589">
        <v>44743</v>
      </c>
      <c r="AD21" s="585"/>
      <c r="AE21" s="585"/>
      <c r="AF21" s="585"/>
      <c r="AG21" s="585"/>
      <c r="AH21" s="585"/>
      <c r="AI21" s="585"/>
      <c r="AJ21" s="572"/>
    </row>
    <row r="22" spans="1:36" ht="165.75" customHeight="1" x14ac:dyDescent="0.25">
      <c r="A22" s="581" t="s">
        <v>145</v>
      </c>
      <c r="B22" s="582" t="s">
        <v>146</v>
      </c>
      <c r="C22" s="587" t="s">
        <v>147</v>
      </c>
      <c r="D22" s="583" t="s">
        <v>148</v>
      </c>
      <c r="E22" s="583" t="s">
        <v>833</v>
      </c>
      <c r="F22" s="584">
        <v>43282</v>
      </c>
      <c r="G22" s="584">
        <v>44348</v>
      </c>
      <c r="H22" s="583" t="s">
        <v>150</v>
      </c>
      <c r="I22" s="583"/>
      <c r="J22" s="583" t="s">
        <v>601</v>
      </c>
      <c r="K22" s="583"/>
      <c r="L22" s="583"/>
      <c r="M22" s="583"/>
      <c r="N22" s="585"/>
      <c r="O22" s="585"/>
      <c r="P22" s="585"/>
      <c r="Q22" s="585"/>
      <c r="R22" s="585" t="s">
        <v>54</v>
      </c>
      <c r="S22" s="140"/>
      <c r="T22" s="587" t="s">
        <v>1478</v>
      </c>
      <c r="U22" s="587" t="s">
        <v>1479</v>
      </c>
      <c r="V22" s="587"/>
      <c r="W22" s="587" t="s">
        <v>834</v>
      </c>
      <c r="X22" s="587"/>
      <c r="Y22" s="588"/>
      <c r="Z22" s="585"/>
      <c r="AA22" s="585"/>
      <c r="AB22" s="585"/>
      <c r="AC22" s="585"/>
      <c r="AD22" s="585"/>
      <c r="AE22" s="585"/>
      <c r="AF22" s="472"/>
      <c r="AG22" s="585"/>
      <c r="AH22" s="585"/>
      <c r="AI22" s="585"/>
      <c r="AJ22" s="572"/>
    </row>
    <row r="23" spans="1:36" ht="285.75" customHeight="1" x14ac:dyDescent="0.25">
      <c r="A23" s="581"/>
      <c r="B23" s="582" t="s">
        <v>155</v>
      </c>
      <c r="C23" s="587" t="s">
        <v>156</v>
      </c>
      <c r="D23" s="583" t="s">
        <v>607</v>
      </c>
      <c r="E23" s="583" t="s">
        <v>608</v>
      </c>
      <c r="F23" s="584">
        <v>43466</v>
      </c>
      <c r="G23" s="584">
        <v>44531</v>
      </c>
      <c r="H23" s="583" t="s">
        <v>159</v>
      </c>
      <c r="I23" s="583"/>
      <c r="J23" s="583" t="s">
        <v>835</v>
      </c>
      <c r="K23" s="583" t="s">
        <v>161</v>
      </c>
      <c r="L23" s="583"/>
      <c r="M23" s="583" t="s">
        <v>610</v>
      </c>
      <c r="N23" s="585"/>
      <c r="O23" s="585"/>
      <c r="P23" s="585"/>
      <c r="Q23" s="585"/>
      <c r="R23" s="585" t="s">
        <v>54</v>
      </c>
      <c r="S23" s="140"/>
      <c r="T23" s="587" t="s">
        <v>836</v>
      </c>
      <c r="U23" s="587" t="s">
        <v>837</v>
      </c>
      <c r="V23" s="587" t="s">
        <v>838</v>
      </c>
      <c r="W23" s="587" t="s">
        <v>839</v>
      </c>
      <c r="X23" s="587"/>
      <c r="Y23" s="588"/>
      <c r="Z23" s="585"/>
      <c r="AA23" s="585"/>
      <c r="AB23" s="585"/>
      <c r="AC23" s="585"/>
      <c r="AD23" s="585"/>
      <c r="AE23" s="585"/>
      <c r="AF23" s="585"/>
      <c r="AG23" s="585"/>
      <c r="AH23" s="585"/>
      <c r="AI23" s="585"/>
      <c r="AJ23" s="572"/>
    </row>
    <row r="24" spans="1:36" ht="191.25" customHeight="1" x14ac:dyDescent="0.25">
      <c r="A24" s="581"/>
      <c r="B24" s="582" t="s">
        <v>167</v>
      </c>
      <c r="C24" s="583" t="s">
        <v>616</v>
      </c>
      <c r="D24" s="583" t="s">
        <v>168</v>
      </c>
      <c r="E24" s="583"/>
      <c r="F24" s="584">
        <v>43862</v>
      </c>
      <c r="G24" s="584">
        <v>44896</v>
      </c>
      <c r="H24" s="583" t="s">
        <v>169</v>
      </c>
      <c r="I24" s="583"/>
      <c r="J24" s="583" t="s">
        <v>617</v>
      </c>
      <c r="K24" s="583"/>
      <c r="L24" s="583"/>
      <c r="M24" s="583"/>
      <c r="N24" s="585"/>
      <c r="O24" s="585"/>
      <c r="P24" s="585"/>
      <c r="Q24" s="585" t="s">
        <v>54</v>
      </c>
      <c r="R24" s="585"/>
      <c r="S24" s="140"/>
      <c r="T24" s="587" t="s">
        <v>1480</v>
      </c>
      <c r="U24" s="587" t="s">
        <v>1481</v>
      </c>
      <c r="V24" s="587"/>
      <c r="W24" s="587" t="s">
        <v>840</v>
      </c>
      <c r="X24" s="587" t="s">
        <v>841</v>
      </c>
      <c r="Y24" s="588"/>
      <c r="Z24" s="585"/>
      <c r="AA24" s="585"/>
      <c r="AB24" s="585"/>
      <c r="AC24" s="589">
        <v>45108</v>
      </c>
      <c r="AD24" s="585"/>
      <c r="AE24" s="472"/>
      <c r="AF24" s="472" t="s">
        <v>813</v>
      </c>
      <c r="AG24" s="585"/>
      <c r="AH24" s="585"/>
      <c r="AI24" s="472" t="s">
        <v>842</v>
      </c>
      <c r="AJ24" s="572"/>
    </row>
    <row r="25" spans="1:36" ht="201.75" customHeight="1" x14ac:dyDescent="0.25">
      <c r="A25" s="581"/>
      <c r="B25" s="582" t="s">
        <v>174</v>
      </c>
      <c r="C25" s="587" t="s">
        <v>175</v>
      </c>
      <c r="D25" s="583" t="s">
        <v>176</v>
      </c>
      <c r="E25" s="583"/>
      <c r="F25" s="584">
        <v>43282</v>
      </c>
      <c r="G25" s="584">
        <v>44531</v>
      </c>
      <c r="H25" s="583" t="s">
        <v>177</v>
      </c>
      <c r="I25" s="583">
        <v>0</v>
      </c>
      <c r="J25" s="583" t="s">
        <v>843</v>
      </c>
      <c r="K25" s="583"/>
      <c r="L25" s="583"/>
      <c r="M25" s="583"/>
      <c r="N25" s="585"/>
      <c r="O25" s="585"/>
      <c r="P25" s="585" t="s">
        <v>54</v>
      </c>
      <c r="Q25" s="585"/>
      <c r="R25" s="585"/>
      <c r="S25" s="140"/>
      <c r="T25" s="587" t="s">
        <v>1482</v>
      </c>
      <c r="U25" s="594" t="s">
        <v>844</v>
      </c>
      <c r="V25" s="587" t="s">
        <v>972</v>
      </c>
      <c r="W25" s="587" t="s">
        <v>845</v>
      </c>
      <c r="X25" s="587"/>
      <c r="Y25" s="595"/>
      <c r="Z25" s="585"/>
      <c r="AA25" s="585"/>
      <c r="AB25" s="585"/>
      <c r="AC25" s="589">
        <v>44896</v>
      </c>
      <c r="AD25" s="585"/>
      <c r="AE25" s="585"/>
      <c r="AF25" s="585"/>
      <c r="AG25" s="585"/>
      <c r="AH25" s="585"/>
      <c r="AI25" s="585"/>
      <c r="AJ25" s="572"/>
    </row>
    <row r="26" spans="1:36" ht="286.5" customHeight="1" x14ac:dyDescent="0.25">
      <c r="A26" s="581"/>
      <c r="B26" s="582" t="s">
        <v>182</v>
      </c>
      <c r="C26" s="583" t="s">
        <v>626</v>
      </c>
      <c r="D26" s="583" t="s">
        <v>183</v>
      </c>
      <c r="E26" s="583"/>
      <c r="F26" s="584">
        <v>43282</v>
      </c>
      <c r="G26" s="584">
        <v>44531</v>
      </c>
      <c r="H26" s="583" t="s">
        <v>184</v>
      </c>
      <c r="I26" s="583"/>
      <c r="J26" s="583" t="s">
        <v>627</v>
      </c>
      <c r="K26" s="583"/>
      <c r="L26" s="583"/>
      <c r="M26" s="583"/>
      <c r="N26" s="585"/>
      <c r="O26" s="585"/>
      <c r="P26" s="585" t="s">
        <v>54</v>
      </c>
      <c r="Q26" s="585"/>
      <c r="R26" s="585"/>
      <c r="S26" s="140"/>
      <c r="T26" s="587" t="s">
        <v>846</v>
      </c>
      <c r="U26" s="594" t="s">
        <v>847</v>
      </c>
      <c r="V26" s="587" t="s">
        <v>972</v>
      </c>
      <c r="W26" s="587" t="s">
        <v>848</v>
      </c>
      <c r="X26" s="587" t="s">
        <v>849</v>
      </c>
      <c r="Y26" s="588"/>
      <c r="Z26" s="585"/>
      <c r="AA26" s="585"/>
      <c r="AB26" s="585"/>
      <c r="AC26" s="589">
        <v>44743</v>
      </c>
      <c r="AD26" s="585"/>
      <c r="AE26" s="585"/>
      <c r="AF26" s="472" t="s">
        <v>813</v>
      </c>
      <c r="AG26" s="585"/>
      <c r="AH26" s="585"/>
      <c r="AI26" s="585"/>
      <c r="AJ26" s="572"/>
    </row>
    <row r="27" spans="1:36" ht="302.25" customHeight="1" x14ac:dyDescent="0.25">
      <c r="A27" s="581"/>
      <c r="B27" s="582" t="s">
        <v>189</v>
      </c>
      <c r="C27" s="583" t="s">
        <v>190</v>
      </c>
      <c r="D27" s="583" t="s">
        <v>191</v>
      </c>
      <c r="E27" s="583"/>
      <c r="F27" s="584">
        <v>43282</v>
      </c>
      <c r="G27" s="584">
        <v>45108</v>
      </c>
      <c r="H27" s="583" t="s">
        <v>177</v>
      </c>
      <c r="I27" s="596">
        <v>10000</v>
      </c>
      <c r="J27" s="583" t="s">
        <v>850</v>
      </c>
      <c r="K27" s="583" t="s">
        <v>161</v>
      </c>
      <c r="L27" s="583"/>
      <c r="M27" s="583"/>
      <c r="N27" s="585"/>
      <c r="O27" s="585"/>
      <c r="P27" s="585"/>
      <c r="Q27" s="585" t="s">
        <v>54</v>
      </c>
      <c r="R27" s="585"/>
      <c r="S27" s="140"/>
      <c r="T27" s="587" t="s">
        <v>1483</v>
      </c>
      <c r="U27" s="587" t="s">
        <v>851</v>
      </c>
      <c r="V27" s="587" t="s">
        <v>852</v>
      </c>
      <c r="W27" s="587" t="s">
        <v>853</v>
      </c>
      <c r="X27" s="587" t="s">
        <v>854</v>
      </c>
      <c r="Y27" s="588"/>
      <c r="Z27" s="585"/>
      <c r="AA27" s="585"/>
      <c r="AB27" s="585"/>
      <c r="AC27" s="585"/>
      <c r="AD27" s="585"/>
      <c r="AE27" s="585"/>
      <c r="AF27" s="472" t="s">
        <v>813</v>
      </c>
      <c r="AG27" s="585"/>
      <c r="AH27" s="585"/>
      <c r="AI27" s="585"/>
      <c r="AJ27" s="572"/>
    </row>
    <row r="28" spans="1:36" ht="240" customHeight="1" x14ac:dyDescent="0.25">
      <c r="A28" s="581"/>
      <c r="B28" s="582" t="s">
        <v>199</v>
      </c>
      <c r="C28" s="583" t="s">
        <v>200</v>
      </c>
      <c r="D28" s="583" t="s">
        <v>191</v>
      </c>
      <c r="E28" s="583"/>
      <c r="F28" s="584">
        <v>43282</v>
      </c>
      <c r="G28" s="584">
        <v>45108</v>
      </c>
      <c r="H28" s="583" t="s">
        <v>118</v>
      </c>
      <c r="I28" s="583"/>
      <c r="J28" s="583" t="s">
        <v>855</v>
      </c>
      <c r="K28" s="583" t="s">
        <v>161</v>
      </c>
      <c r="L28" s="583"/>
      <c r="M28" s="583"/>
      <c r="N28" s="585"/>
      <c r="O28" s="585"/>
      <c r="P28" s="585"/>
      <c r="Q28" s="585" t="s">
        <v>54</v>
      </c>
      <c r="R28" s="585"/>
      <c r="S28" s="140"/>
      <c r="T28" s="597" t="s">
        <v>1484</v>
      </c>
      <c r="U28" s="587"/>
      <c r="V28" s="587"/>
      <c r="W28" s="587" t="s">
        <v>856</v>
      </c>
      <c r="X28" s="587" t="s">
        <v>857</v>
      </c>
      <c r="Y28" s="588"/>
      <c r="Z28" s="585"/>
      <c r="AA28" s="585"/>
      <c r="AB28" s="585"/>
      <c r="AC28" s="585"/>
      <c r="AD28" s="585"/>
      <c r="AE28" s="585"/>
      <c r="AF28" s="472" t="s">
        <v>813</v>
      </c>
      <c r="AG28" s="585"/>
      <c r="AH28" s="585"/>
      <c r="AI28" s="585"/>
      <c r="AJ28" s="572"/>
    </row>
    <row r="29" spans="1:36" ht="229.5" customHeight="1" x14ac:dyDescent="0.25">
      <c r="A29" s="581"/>
      <c r="B29" s="582" t="s">
        <v>205</v>
      </c>
      <c r="C29" s="583" t="s">
        <v>1485</v>
      </c>
      <c r="D29" s="583" t="s">
        <v>206</v>
      </c>
      <c r="E29" s="583"/>
      <c r="F29" s="584">
        <v>43282</v>
      </c>
      <c r="G29" s="584">
        <v>45108</v>
      </c>
      <c r="H29" s="583" t="s">
        <v>177</v>
      </c>
      <c r="I29" s="596">
        <v>100000</v>
      </c>
      <c r="J29" s="583" t="s">
        <v>858</v>
      </c>
      <c r="K29" s="583"/>
      <c r="L29" s="583"/>
      <c r="M29" s="583"/>
      <c r="N29" s="585"/>
      <c r="O29" s="585"/>
      <c r="P29" s="585"/>
      <c r="Q29" s="585" t="s">
        <v>54</v>
      </c>
      <c r="R29" s="585"/>
      <c r="S29" s="140"/>
      <c r="T29" s="592" t="s">
        <v>1486</v>
      </c>
      <c r="U29" s="587" t="s">
        <v>859</v>
      </c>
      <c r="V29" s="587" t="s">
        <v>860</v>
      </c>
      <c r="W29" s="587" t="s">
        <v>861</v>
      </c>
      <c r="X29" s="587" t="s">
        <v>862</v>
      </c>
      <c r="Y29" s="588"/>
      <c r="Z29" s="585"/>
      <c r="AA29" s="585"/>
      <c r="AB29" s="585"/>
      <c r="AC29" s="585"/>
      <c r="AD29" s="585"/>
      <c r="AE29" s="585"/>
      <c r="AF29" s="585"/>
      <c r="AG29" s="585"/>
      <c r="AH29" s="585"/>
      <c r="AI29" s="585"/>
      <c r="AJ29" s="572"/>
    </row>
    <row r="30" spans="1:36" ht="99" customHeight="1" x14ac:dyDescent="0.25">
      <c r="A30" s="581"/>
      <c r="B30" s="582" t="s">
        <v>212</v>
      </c>
      <c r="C30" s="583" t="s">
        <v>863</v>
      </c>
      <c r="D30" s="583" t="s">
        <v>206</v>
      </c>
      <c r="E30" s="583"/>
      <c r="F30" s="584">
        <v>43282</v>
      </c>
      <c r="G30" s="584">
        <v>45108</v>
      </c>
      <c r="H30" s="583" t="s">
        <v>213</v>
      </c>
      <c r="I30" s="583"/>
      <c r="J30" s="583" t="s">
        <v>643</v>
      </c>
      <c r="K30" s="583" t="s">
        <v>217</v>
      </c>
      <c r="L30" s="583" t="s">
        <v>218</v>
      </c>
      <c r="M30" s="583"/>
      <c r="N30" s="585"/>
      <c r="O30" s="585"/>
      <c r="P30" s="585"/>
      <c r="Q30" s="585" t="s">
        <v>54</v>
      </c>
      <c r="R30" s="585"/>
      <c r="S30" s="140"/>
      <c r="T30" s="587" t="s">
        <v>864</v>
      </c>
      <c r="U30" s="587" t="s">
        <v>865</v>
      </c>
      <c r="V30" s="587"/>
      <c r="W30" s="587" t="s">
        <v>213</v>
      </c>
      <c r="X30" s="587"/>
      <c r="Y30" s="588"/>
      <c r="Z30" s="585"/>
      <c r="AA30" s="585"/>
      <c r="AB30" s="585"/>
      <c r="AC30" s="585"/>
      <c r="AD30" s="585"/>
      <c r="AE30" s="585"/>
      <c r="AF30" s="585"/>
      <c r="AG30" s="585"/>
      <c r="AH30" s="585"/>
      <c r="AI30" s="585"/>
      <c r="AJ30" s="572"/>
    </row>
    <row r="31" spans="1:36" ht="141.75" customHeight="1" x14ac:dyDescent="0.25">
      <c r="A31" s="581"/>
      <c r="B31" s="582" t="s">
        <v>219</v>
      </c>
      <c r="C31" s="587" t="s">
        <v>1487</v>
      </c>
      <c r="D31" s="583" t="s">
        <v>206</v>
      </c>
      <c r="E31" s="583" t="s">
        <v>220</v>
      </c>
      <c r="F31" s="584">
        <v>43282</v>
      </c>
      <c r="G31" s="584">
        <v>45108</v>
      </c>
      <c r="H31" s="583" t="s">
        <v>221</v>
      </c>
      <c r="I31" s="596">
        <v>900000</v>
      </c>
      <c r="J31" s="583" t="s">
        <v>223</v>
      </c>
      <c r="K31" s="583" t="s">
        <v>224</v>
      </c>
      <c r="L31" s="583"/>
      <c r="M31" s="583"/>
      <c r="N31" s="585"/>
      <c r="O31" s="585"/>
      <c r="P31" s="585"/>
      <c r="Q31" s="585" t="s">
        <v>54</v>
      </c>
      <c r="R31" s="585"/>
      <c r="S31" s="140"/>
      <c r="T31" s="583" t="s">
        <v>866</v>
      </c>
      <c r="U31" s="587" t="s">
        <v>865</v>
      </c>
      <c r="V31" s="587"/>
      <c r="W31" s="587" t="s">
        <v>184</v>
      </c>
      <c r="X31" s="587" t="s">
        <v>867</v>
      </c>
      <c r="Y31" s="588"/>
      <c r="Z31" s="585"/>
      <c r="AA31" s="585"/>
      <c r="AB31" s="589"/>
      <c r="AC31" s="589"/>
      <c r="AD31" s="585"/>
      <c r="AE31" s="585"/>
      <c r="AF31" s="598"/>
      <c r="AG31" s="585"/>
      <c r="AH31" s="585"/>
      <c r="AI31" s="585"/>
      <c r="AJ31" s="572"/>
    </row>
    <row r="32" spans="1:36" ht="230.25" customHeight="1" x14ac:dyDescent="0.25">
      <c r="A32" s="581"/>
      <c r="B32" s="582" t="s">
        <v>227</v>
      </c>
      <c r="C32" s="583" t="s">
        <v>228</v>
      </c>
      <c r="D32" s="583" t="s">
        <v>206</v>
      </c>
      <c r="E32" s="583"/>
      <c r="F32" s="584">
        <v>43282</v>
      </c>
      <c r="G32" s="584">
        <v>45108</v>
      </c>
      <c r="H32" s="583" t="s">
        <v>229</v>
      </c>
      <c r="I32" s="583"/>
      <c r="J32" s="583" t="s">
        <v>868</v>
      </c>
      <c r="K32" s="583"/>
      <c r="L32" s="583"/>
      <c r="M32" s="583" t="s">
        <v>231</v>
      </c>
      <c r="N32" s="585"/>
      <c r="O32" s="585"/>
      <c r="P32" s="585"/>
      <c r="Q32" s="585" t="s">
        <v>54</v>
      </c>
      <c r="R32" s="585"/>
      <c r="S32" s="140"/>
      <c r="T32" s="587" t="s">
        <v>1488</v>
      </c>
      <c r="U32" s="587" t="s">
        <v>1489</v>
      </c>
      <c r="V32" s="587"/>
      <c r="W32" s="587" t="s">
        <v>869</v>
      </c>
      <c r="X32" s="587"/>
      <c r="Y32" s="588"/>
      <c r="Z32" s="585"/>
      <c r="AA32" s="585"/>
      <c r="AB32" s="589"/>
      <c r="AC32" s="589"/>
      <c r="AD32" s="585"/>
      <c r="AE32" s="585"/>
      <c r="AF32" s="472" t="s">
        <v>813</v>
      </c>
      <c r="AG32" s="585"/>
      <c r="AH32" s="585"/>
      <c r="AI32" s="585"/>
      <c r="AJ32" s="572"/>
    </row>
    <row r="33" spans="1:36" ht="60.75" customHeight="1" x14ac:dyDescent="0.25">
      <c r="A33" s="581"/>
      <c r="B33" s="582" t="s">
        <v>235</v>
      </c>
      <c r="C33" s="583" t="s">
        <v>1490</v>
      </c>
      <c r="D33" s="583" t="s">
        <v>236</v>
      </c>
      <c r="E33" s="583" t="s">
        <v>237</v>
      </c>
      <c r="F33" s="584">
        <v>43466</v>
      </c>
      <c r="G33" s="584">
        <v>45108</v>
      </c>
      <c r="H33" s="583" t="s">
        <v>150</v>
      </c>
      <c r="I33" s="583"/>
      <c r="J33" s="583" t="s">
        <v>870</v>
      </c>
      <c r="K33" s="583"/>
      <c r="L33" s="583"/>
      <c r="M33" s="583"/>
      <c r="N33" s="585"/>
      <c r="O33" s="585"/>
      <c r="P33" s="585"/>
      <c r="Q33" s="585" t="s">
        <v>54</v>
      </c>
      <c r="R33" s="585"/>
      <c r="S33" s="140"/>
      <c r="T33" s="587" t="s">
        <v>1491</v>
      </c>
      <c r="U33" s="587" t="s">
        <v>871</v>
      </c>
      <c r="V33" s="587"/>
      <c r="W33" s="587" t="s">
        <v>184</v>
      </c>
      <c r="X33" s="587" t="s">
        <v>1492</v>
      </c>
      <c r="Y33" s="588"/>
      <c r="Z33" s="585"/>
      <c r="AA33" s="585"/>
      <c r="AB33" s="585"/>
      <c r="AC33" s="585"/>
      <c r="AD33" s="585"/>
      <c r="AE33" s="585"/>
      <c r="AF33" s="472" t="s">
        <v>813</v>
      </c>
      <c r="AG33" s="585"/>
      <c r="AH33" s="585"/>
      <c r="AI33" s="585"/>
      <c r="AJ33" s="572"/>
    </row>
    <row r="34" spans="1:36" ht="224.25" customHeight="1" x14ac:dyDescent="0.25">
      <c r="A34" s="581"/>
      <c r="B34" s="582" t="s">
        <v>240</v>
      </c>
      <c r="C34" s="583" t="s">
        <v>660</v>
      </c>
      <c r="D34" s="583" t="s">
        <v>241</v>
      </c>
      <c r="E34" s="583" t="s">
        <v>242</v>
      </c>
      <c r="F34" s="584">
        <v>43282</v>
      </c>
      <c r="G34" s="584">
        <v>45108</v>
      </c>
      <c r="H34" s="583" t="s">
        <v>184</v>
      </c>
      <c r="I34" s="583"/>
      <c r="J34" s="583" t="s">
        <v>872</v>
      </c>
      <c r="K34" s="583"/>
      <c r="L34" s="583"/>
      <c r="M34" s="583" t="s">
        <v>244</v>
      </c>
      <c r="N34" s="585"/>
      <c r="O34" s="585"/>
      <c r="P34" s="585"/>
      <c r="Q34" s="585" t="s">
        <v>54</v>
      </c>
      <c r="R34" s="585"/>
      <c r="S34" s="140"/>
      <c r="T34" s="597" t="s">
        <v>1493</v>
      </c>
      <c r="U34" s="587" t="s">
        <v>873</v>
      </c>
      <c r="V34" s="587" t="s">
        <v>874</v>
      </c>
      <c r="W34" s="587" t="s">
        <v>875</v>
      </c>
      <c r="X34" s="587"/>
      <c r="Y34" s="588"/>
      <c r="Z34" s="585"/>
      <c r="AA34" s="585"/>
      <c r="AB34" s="585"/>
      <c r="AC34" s="589"/>
      <c r="AD34" s="585"/>
      <c r="AE34" s="585"/>
      <c r="AF34" s="585"/>
      <c r="AG34" s="585"/>
      <c r="AH34" s="585"/>
      <c r="AI34" s="585"/>
      <c r="AJ34" s="572"/>
    </row>
    <row r="35" spans="1:36" ht="279" customHeight="1" x14ac:dyDescent="0.25">
      <c r="A35" s="581" t="s">
        <v>248</v>
      </c>
      <c r="B35" s="582" t="s">
        <v>249</v>
      </c>
      <c r="C35" s="587" t="s">
        <v>250</v>
      </c>
      <c r="D35" s="590" t="s">
        <v>251</v>
      </c>
      <c r="E35" s="583"/>
      <c r="F35" s="599">
        <v>43282</v>
      </c>
      <c r="G35" s="599">
        <v>44317</v>
      </c>
      <c r="H35" s="590" t="s">
        <v>252</v>
      </c>
      <c r="I35" s="600">
        <v>30000</v>
      </c>
      <c r="J35" s="583" t="s">
        <v>876</v>
      </c>
      <c r="K35" s="583"/>
      <c r="L35" s="583"/>
      <c r="M35" s="583" t="s">
        <v>255</v>
      </c>
      <c r="N35" s="585"/>
      <c r="O35" s="585" t="s">
        <v>54</v>
      </c>
      <c r="P35" s="585"/>
      <c r="Q35" s="585"/>
      <c r="R35" s="585"/>
      <c r="S35" s="140"/>
      <c r="T35" s="587" t="s">
        <v>877</v>
      </c>
      <c r="U35" s="587"/>
      <c r="V35" s="587"/>
      <c r="W35" s="587" t="s">
        <v>252</v>
      </c>
      <c r="X35" s="587" t="s">
        <v>878</v>
      </c>
      <c r="Y35" s="588"/>
      <c r="Z35" s="585"/>
      <c r="AA35" s="585"/>
      <c r="AB35" s="585"/>
      <c r="AC35" s="589">
        <v>45108</v>
      </c>
      <c r="AD35" s="585"/>
      <c r="AE35" s="585"/>
      <c r="AF35" s="585"/>
      <c r="AG35" s="585"/>
      <c r="AH35" s="585"/>
      <c r="AI35" s="585"/>
      <c r="AJ35" s="572"/>
    </row>
    <row r="36" spans="1:36" ht="231" customHeight="1" x14ac:dyDescent="0.25">
      <c r="A36" s="581"/>
      <c r="B36" s="582" t="s">
        <v>260</v>
      </c>
      <c r="C36" s="583" t="s">
        <v>668</v>
      </c>
      <c r="D36" s="590" t="s">
        <v>261</v>
      </c>
      <c r="E36" s="583"/>
      <c r="F36" s="599">
        <v>43282</v>
      </c>
      <c r="G36" s="599">
        <v>44317</v>
      </c>
      <c r="H36" s="590" t="s">
        <v>270</v>
      </c>
      <c r="I36" s="600">
        <v>30000</v>
      </c>
      <c r="J36" s="583" t="s">
        <v>879</v>
      </c>
      <c r="K36" s="583"/>
      <c r="L36" s="583"/>
      <c r="M36" s="583" t="s">
        <v>880</v>
      </c>
      <c r="N36" s="585"/>
      <c r="O36" s="585" t="s">
        <v>54</v>
      </c>
      <c r="P36" s="585"/>
      <c r="Q36" s="585"/>
      <c r="R36" s="585"/>
      <c r="S36" s="140"/>
      <c r="T36" s="597" t="s">
        <v>1494</v>
      </c>
      <c r="U36" s="587"/>
      <c r="V36" s="587" t="s">
        <v>972</v>
      </c>
      <c r="W36" s="587" t="s">
        <v>973</v>
      </c>
      <c r="X36" s="587"/>
      <c r="Y36" s="141"/>
      <c r="Z36" s="585"/>
      <c r="AA36" s="585"/>
      <c r="AB36" s="585"/>
      <c r="AC36" s="589">
        <v>44621</v>
      </c>
      <c r="AD36" s="585"/>
      <c r="AE36" s="585"/>
      <c r="AF36" s="472"/>
      <c r="AG36" s="585"/>
      <c r="AH36" s="585"/>
      <c r="AI36" s="585"/>
      <c r="AJ36" s="572"/>
    </row>
    <row r="37" spans="1:36" ht="222" customHeight="1" x14ac:dyDescent="0.25">
      <c r="A37" s="581"/>
      <c r="B37" s="582" t="s">
        <v>267</v>
      </c>
      <c r="C37" s="583" t="s">
        <v>1495</v>
      </c>
      <c r="D37" s="590" t="s">
        <v>268</v>
      </c>
      <c r="E37" s="590" t="s">
        <v>674</v>
      </c>
      <c r="F37" s="599">
        <v>43282</v>
      </c>
      <c r="G37" s="599">
        <v>45108</v>
      </c>
      <c r="H37" s="590" t="s">
        <v>270</v>
      </c>
      <c r="I37" s="600">
        <v>450000</v>
      </c>
      <c r="J37" s="583" t="s">
        <v>271</v>
      </c>
      <c r="K37" s="583" t="s">
        <v>272</v>
      </c>
      <c r="L37" s="583" t="s">
        <v>272</v>
      </c>
      <c r="M37" s="583"/>
      <c r="N37" s="585"/>
      <c r="O37" s="585"/>
      <c r="P37" s="585"/>
      <c r="Q37" s="585" t="s">
        <v>54</v>
      </c>
      <c r="R37" s="585"/>
      <c r="S37" s="140"/>
      <c r="T37" s="587" t="s">
        <v>1496</v>
      </c>
      <c r="U37" s="583" t="s">
        <v>881</v>
      </c>
      <c r="V37" s="583" t="s">
        <v>1497</v>
      </c>
      <c r="W37" s="587" t="s">
        <v>882</v>
      </c>
      <c r="X37" s="587" t="s">
        <v>1498</v>
      </c>
      <c r="Y37" s="141"/>
      <c r="Z37" s="585"/>
      <c r="AA37" s="585"/>
      <c r="AB37" s="585"/>
      <c r="AC37" s="585"/>
      <c r="AD37" s="585"/>
      <c r="AE37" s="585"/>
      <c r="AF37" s="585"/>
      <c r="AG37" s="585"/>
      <c r="AH37" s="585"/>
      <c r="AI37" s="585"/>
      <c r="AJ37" s="572"/>
    </row>
    <row r="38" spans="1:36" ht="290.25" customHeight="1" x14ac:dyDescent="0.25">
      <c r="A38" s="581"/>
      <c r="B38" s="582" t="s">
        <v>276</v>
      </c>
      <c r="C38" s="583" t="s">
        <v>1499</v>
      </c>
      <c r="D38" s="583" t="s">
        <v>678</v>
      </c>
      <c r="E38" s="590" t="s">
        <v>679</v>
      </c>
      <c r="F38" s="599">
        <v>43282</v>
      </c>
      <c r="G38" s="599">
        <v>45108</v>
      </c>
      <c r="H38" s="590" t="s">
        <v>270</v>
      </c>
      <c r="I38" s="600">
        <v>544300</v>
      </c>
      <c r="J38" s="583" t="s">
        <v>680</v>
      </c>
      <c r="K38" s="583" t="s">
        <v>280</v>
      </c>
      <c r="L38" s="583" t="s">
        <v>272</v>
      </c>
      <c r="M38" s="583" t="s">
        <v>281</v>
      </c>
      <c r="N38" s="585"/>
      <c r="O38" s="585"/>
      <c r="P38" s="585"/>
      <c r="Q38" s="585" t="s">
        <v>54</v>
      </c>
      <c r="R38" s="585"/>
      <c r="S38" s="140"/>
      <c r="T38" s="587" t="s">
        <v>1500</v>
      </c>
      <c r="U38" s="601" t="s">
        <v>1501</v>
      </c>
      <c r="V38" s="587" t="s">
        <v>883</v>
      </c>
      <c r="W38" s="587" t="s">
        <v>884</v>
      </c>
      <c r="X38" s="587"/>
      <c r="Y38" s="588"/>
      <c r="Z38" s="585"/>
      <c r="AA38" s="585"/>
      <c r="AB38" s="585"/>
      <c r="AC38" s="585"/>
      <c r="AD38" s="585"/>
      <c r="AE38" s="585"/>
      <c r="AF38" s="585"/>
      <c r="AG38" s="585"/>
      <c r="AH38" s="585"/>
      <c r="AI38" s="585"/>
      <c r="AJ38" s="572"/>
    </row>
    <row r="39" spans="1:36" ht="208.5" customHeight="1" x14ac:dyDescent="0.25">
      <c r="A39" s="581"/>
      <c r="B39" s="582" t="s">
        <v>287</v>
      </c>
      <c r="C39" s="583" t="s">
        <v>288</v>
      </c>
      <c r="D39" s="590" t="s">
        <v>289</v>
      </c>
      <c r="E39" s="583"/>
      <c r="F39" s="599">
        <v>43282</v>
      </c>
      <c r="G39" s="599">
        <v>45108</v>
      </c>
      <c r="H39" s="590" t="s">
        <v>290</v>
      </c>
      <c r="I39" s="583"/>
      <c r="J39" s="583" t="s">
        <v>291</v>
      </c>
      <c r="K39" s="583" t="s">
        <v>292</v>
      </c>
      <c r="L39" s="583"/>
      <c r="M39" s="583"/>
      <c r="N39" s="585"/>
      <c r="O39" s="585"/>
      <c r="P39" s="585"/>
      <c r="Q39" s="585" t="s">
        <v>54</v>
      </c>
      <c r="R39" s="585"/>
      <c r="S39" s="140"/>
      <c r="T39" s="587" t="s">
        <v>1502</v>
      </c>
      <c r="U39" s="587" t="s">
        <v>1503</v>
      </c>
      <c r="V39" s="587" t="s">
        <v>1504</v>
      </c>
      <c r="W39" s="587" t="s">
        <v>885</v>
      </c>
      <c r="X39" s="587"/>
      <c r="Y39" s="588"/>
      <c r="Z39" s="585"/>
      <c r="AA39" s="585"/>
      <c r="AB39" s="585"/>
      <c r="AC39" s="585"/>
      <c r="AD39" s="585"/>
      <c r="AE39" s="585"/>
      <c r="AF39" s="585"/>
      <c r="AG39" s="585"/>
      <c r="AH39" s="585"/>
      <c r="AI39" s="585"/>
      <c r="AJ39" s="572"/>
    </row>
    <row r="40" spans="1:36" ht="138.75" customHeight="1" x14ac:dyDescent="0.25">
      <c r="A40" s="581"/>
      <c r="B40" s="582" t="s">
        <v>297</v>
      </c>
      <c r="C40" s="587" t="s">
        <v>298</v>
      </c>
      <c r="D40" s="590" t="s">
        <v>299</v>
      </c>
      <c r="E40" s="583"/>
      <c r="F40" s="599">
        <v>43344</v>
      </c>
      <c r="G40" s="599">
        <v>45108</v>
      </c>
      <c r="H40" s="590" t="s">
        <v>252</v>
      </c>
      <c r="I40" s="600">
        <v>120000</v>
      </c>
      <c r="J40" s="583" t="s">
        <v>886</v>
      </c>
      <c r="K40" s="583" t="s">
        <v>690</v>
      </c>
      <c r="L40" s="583"/>
      <c r="M40" s="583" t="s">
        <v>303</v>
      </c>
      <c r="N40" s="585"/>
      <c r="O40" s="585"/>
      <c r="P40" s="585"/>
      <c r="Q40" s="585" t="s">
        <v>54</v>
      </c>
      <c r="R40" s="585"/>
      <c r="S40" s="140"/>
      <c r="T40" s="587" t="s">
        <v>1505</v>
      </c>
      <c r="U40" s="587"/>
      <c r="V40" s="587"/>
      <c r="W40" s="587" t="s">
        <v>884</v>
      </c>
      <c r="X40" s="587"/>
      <c r="Y40" s="588"/>
      <c r="Z40" s="585"/>
      <c r="AA40" s="585"/>
      <c r="AB40" s="585"/>
      <c r="AC40" s="589"/>
      <c r="AD40" s="585"/>
      <c r="AE40" s="585"/>
      <c r="AF40" s="585"/>
      <c r="AG40" s="585"/>
      <c r="AH40" s="585"/>
      <c r="AI40" s="472"/>
      <c r="AJ40" s="572"/>
    </row>
    <row r="41" spans="1:36" ht="174" customHeight="1" x14ac:dyDescent="0.25">
      <c r="A41" s="581"/>
      <c r="B41" s="582" t="s">
        <v>309</v>
      </c>
      <c r="C41" s="583" t="s">
        <v>693</v>
      </c>
      <c r="D41" s="590" t="s">
        <v>311</v>
      </c>
      <c r="E41" s="583"/>
      <c r="F41" s="599">
        <v>43282</v>
      </c>
      <c r="G41" s="599">
        <v>45108</v>
      </c>
      <c r="H41" s="590" t="s">
        <v>118</v>
      </c>
      <c r="I41" s="583"/>
      <c r="J41" s="583" t="s">
        <v>312</v>
      </c>
      <c r="K41" s="583"/>
      <c r="L41" s="583" t="s">
        <v>313</v>
      </c>
      <c r="M41" s="583" t="s">
        <v>281</v>
      </c>
      <c r="N41" s="585"/>
      <c r="O41" s="585"/>
      <c r="P41" s="585"/>
      <c r="Q41" s="585" t="s">
        <v>54</v>
      </c>
      <c r="R41" s="585"/>
      <c r="S41" s="140"/>
      <c r="T41" s="587" t="s">
        <v>1506</v>
      </c>
      <c r="U41" s="587" t="s">
        <v>1507</v>
      </c>
      <c r="V41" s="587" t="s">
        <v>887</v>
      </c>
      <c r="W41" s="587" t="s">
        <v>884</v>
      </c>
      <c r="X41" s="587" t="s">
        <v>888</v>
      </c>
      <c r="Y41" s="588"/>
      <c r="Z41" s="585"/>
      <c r="AA41" s="585"/>
      <c r="AB41" s="585"/>
      <c r="AC41" s="585"/>
      <c r="AD41" s="585"/>
      <c r="AE41" s="585"/>
      <c r="AF41" s="585"/>
      <c r="AG41" s="585"/>
      <c r="AH41" s="585"/>
      <c r="AI41" s="585"/>
      <c r="AJ41" s="572"/>
    </row>
    <row r="42" spans="1:36" ht="207" customHeight="1" x14ac:dyDescent="0.25">
      <c r="A42" s="581"/>
      <c r="B42" s="582" t="s">
        <v>317</v>
      </c>
      <c r="C42" s="583" t="s">
        <v>698</v>
      </c>
      <c r="D42" s="590" t="s">
        <v>889</v>
      </c>
      <c r="E42" s="590" t="s">
        <v>320</v>
      </c>
      <c r="F42" s="599">
        <v>43435</v>
      </c>
      <c r="G42" s="599">
        <v>45108</v>
      </c>
      <c r="H42" s="590" t="s">
        <v>386</v>
      </c>
      <c r="I42" s="583"/>
      <c r="J42" s="583" t="s">
        <v>890</v>
      </c>
      <c r="K42" s="583"/>
      <c r="L42" s="583"/>
      <c r="M42" s="583"/>
      <c r="N42" s="585"/>
      <c r="O42" s="585"/>
      <c r="P42" s="585"/>
      <c r="Q42" s="585" t="s">
        <v>54</v>
      </c>
      <c r="R42" s="585"/>
      <c r="S42" s="140"/>
      <c r="T42" s="587" t="s">
        <v>891</v>
      </c>
      <c r="U42" s="587"/>
      <c r="V42" s="587"/>
      <c r="W42" s="587" t="s">
        <v>892</v>
      </c>
      <c r="X42" s="587"/>
      <c r="Y42" s="588"/>
      <c r="Z42" s="585"/>
      <c r="AA42" s="585"/>
      <c r="AB42" s="585"/>
      <c r="AC42" s="585"/>
      <c r="AD42" s="585"/>
      <c r="AE42" s="585"/>
      <c r="AF42" s="585"/>
      <c r="AG42" s="585"/>
      <c r="AH42" s="585"/>
      <c r="AI42" s="585"/>
      <c r="AJ42" s="572"/>
    </row>
    <row r="43" spans="1:36" ht="146.25" customHeight="1" x14ac:dyDescent="0.25">
      <c r="A43" s="581" t="s">
        <v>327</v>
      </c>
      <c r="B43" s="582" t="s">
        <v>328</v>
      </c>
      <c r="C43" s="583" t="s">
        <v>329</v>
      </c>
      <c r="D43" s="590" t="s">
        <v>319</v>
      </c>
      <c r="E43" s="590" t="s">
        <v>702</v>
      </c>
      <c r="F43" s="599">
        <v>43282</v>
      </c>
      <c r="G43" s="599">
        <v>45108</v>
      </c>
      <c r="H43" s="590" t="s">
        <v>331</v>
      </c>
      <c r="I43" s="583"/>
      <c r="J43" s="583" t="s">
        <v>703</v>
      </c>
      <c r="K43" s="583" t="s">
        <v>333</v>
      </c>
      <c r="L43" s="583"/>
      <c r="M43" s="583"/>
      <c r="N43" s="585"/>
      <c r="O43" s="585"/>
      <c r="P43" s="585"/>
      <c r="Q43" s="585" t="s">
        <v>54</v>
      </c>
      <c r="R43" s="585"/>
      <c r="S43" s="140"/>
      <c r="T43" s="583" t="s">
        <v>1508</v>
      </c>
      <c r="U43" s="587" t="s">
        <v>893</v>
      </c>
      <c r="V43" s="587"/>
      <c r="W43" s="587" t="s">
        <v>894</v>
      </c>
      <c r="X43" s="587"/>
      <c r="Y43" s="588"/>
      <c r="Z43" s="585"/>
      <c r="AA43" s="585"/>
      <c r="AB43" s="585"/>
      <c r="AC43" s="585"/>
      <c r="AD43" s="585"/>
      <c r="AE43" s="585"/>
      <c r="AF43" s="472" t="s">
        <v>813</v>
      </c>
      <c r="AG43" s="585"/>
      <c r="AH43" s="585"/>
      <c r="AI43" s="585"/>
      <c r="AJ43" s="572"/>
    </row>
    <row r="44" spans="1:36" ht="409.6" customHeight="1" x14ac:dyDescent="0.25">
      <c r="A44" s="581"/>
      <c r="B44" s="582" t="s">
        <v>337</v>
      </c>
      <c r="C44" s="583" t="s">
        <v>338</v>
      </c>
      <c r="D44" s="590" t="s">
        <v>339</v>
      </c>
      <c r="E44" s="583"/>
      <c r="F44" s="599">
        <v>43282</v>
      </c>
      <c r="G44" s="599">
        <v>45108</v>
      </c>
      <c r="H44" s="590" t="s">
        <v>340</v>
      </c>
      <c r="I44" s="583"/>
      <c r="J44" s="583" t="s">
        <v>707</v>
      </c>
      <c r="K44" s="583"/>
      <c r="L44" s="583"/>
      <c r="M44" s="583" t="s">
        <v>342</v>
      </c>
      <c r="N44" s="585"/>
      <c r="O44" s="585"/>
      <c r="P44" s="585"/>
      <c r="Q44" s="585" t="s">
        <v>54</v>
      </c>
      <c r="R44" s="585"/>
      <c r="S44" s="140"/>
      <c r="T44" s="592" t="s">
        <v>1509</v>
      </c>
      <c r="U44" s="594" t="s">
        <v>895</v>
      </c>
      <c r="V44" s="587" t="s">
        <v>896</v>
      </c>
      <c r="W44" s="587" t="s">
        <v>897</v>
      </c>
      <c r="X44" s="587" t="s">
        <v>1510</v>
      </c>
      <c r="Y44" s="141"/>
      <c r="Z44" s="585"/>
      <c r="AA44" s="585"/>
      <c r="AB44" s="585"/>
      <c r="AC44" s="585"/>
      <c r="AD44" s="585"/>
      <c r="AE44" s="585"/>
      <c r="AF44" s="472" t="s">
        <v>813</v>
      </c>
      <c r="AG44" s="585"/>
      <c r="AH44" s="585"/>
      <c r="AI44" s="585"/>
      <c r="AJ44" s="572"/>
    </row>
    <row r="45" spans="1:36" ht="114.75" customHeight="1" x14ac:dyDescent="0.25">
      <c r="A45" s="581" t="s">
        <v>348</v>
      </c>
      <c r="B45" s="582" t="s">
        <v>349</v>
      </c>
      <c r="C45" s="583" t="s">
        <v>712</v>
      </c>
      <c r="D45" s="590" t="s">
        <v>351</v>
      </c>
      <c r="E45" s="590" t="s">
        <v>352</v>
      </c>
      <c r="F45" s="599">
        <v>43282</v>
      </c>
      <c r="G45" s="599">
        <v>45108</v>
      </c>
      <c r="H45" s="590" t="s">
        <v>353</v>
      </c>
      <c r="I45" s="583"/>
      <c r="J45" s="583" t="s">
        <v>354</v>
      </c>
      <c r="K45" s="590" t="s">
        <v>355</v>
      </c>
      <c r="L45" s="590" t="s">
        <v>356</v>
      </c>
      <c r="M45" s="583" t="s">
        <v>357</v>
      </c>
      <c r="N45" s="585"/>
      <c r="O45" s="585"/>
      <c r="P45" s="585"/>
      <c r="Q45" s="585"/>
      <c r="R45" s="585" t="s">
        <v>54</v>
      </c>
      <c r="S45" s="140"/>
      <c r="T45" s="587" t="s">
        <v>898</v>
      </c>
      <c r="U45" s="587" t="s">
        <v>1511</v>
      </c>
      <c r="V45" s="587"/>
      <c r="W45" s="587" t="s">
        <v>899</v>
      </c>
      <c r="X45" s="587" t="s">
        <v>900</v>
      </c>
      <c r="Y45" s="588"/>
      <c r="Z45" s="585"/>
      <c r="AA45" s="585"/>
      <c r="AB45" s="585"/>
      <c r="AC45" s="585"/>
      <c r="AD45" s="472"/>
      <c r="AE45" s="472"/>
      <c r="AF45" s="472" t="s">
        <v>901</v>
      </c>
      <c r="AG45" s="585"/>
      <c r="AH45" s="585"/>
      <c r="AI45" s="585"/>
      <c r="AJ45" s="572"/>
    </row>
    <row r="46" spans="1:36" ht="330.75" customHeight="1" x14ac:dyDescent="0.25">
      <c r="A46" s="581"/>
      <c r="B46" s="582" t="s">
        <v>361</v>
      </c>
      <c r="C46" s="583" t="s">
        <v>716</v>
      </c>
      <c r="D46" s="590" t="s">
        <v>717</v>
      </c>
      <c r="E46" s="590" t="s">
        <v>718</v>
      </c>
      <c r="F46" s="599">
        <v>43282</v>
      </c>
      <c r="G46" s="599">
        <v>45108</v>
      </c>
      <c r="H46" s="590" t="s">
        <v>365</v>
      </c>
      <c r="I46" s="583"/>
      <c r="J46" s="583" t="s">
        <v>366</v>
      </c>
      <c r="K46" s="590" t="s">
        <v>367</v>
      </c>
      <c r="L46" s="590" t="s">
        <v>368</v>
      </c>
      <c r="M46" s="583" t="s">
        <v>369</v>
      </c>
      <c r="N46" s="585"/>
      <c r="O46" s="585"/>
      <c r="P46" s="585"/>
      <c r="Q46" s="585" t="s">
        <v>54</v>
      </c>
      <c r="R46" s="585"/>
      <c r="S46" s="140"/>
      <c r="T46" s="583" t="s">
        <v>902</v>
      </c>
      <c r="U46" s="583" t="s">
        <v>903</v>
      </c>
      <c r="V46" s="583" t="s">
        <v>904</v>
      </c>
      <c r="W46" s="583" t="s">
        <v>905</v>
      </c>
      <c r="X46" s="583" t="s">
        <v>906</v>
      </c>
      <c r="Y46" s="588"/>
      <c r="Z46" s="585"/>
      <c r="AA46" s="585"/>
      <c r="AB46" s="585"/>
      <c r="AC46" s="585"/>
      <c r="AD46" s="472" t="s">
        <v>907</v>
      </c>
      <c r="AE46" s="472"/>
      <c r="AF46" s="472" t="s">
        <v>908</v>
      </c>
      <c r="AG46" s="585"/>
      <c r="AH46" s="585"/>
      <c r="AI46" s="585"/>
      <c r="AJ46" s="572"/>
    </row>
    <row r="47" spans="1:36" ht="60.75" customHeight="1" x14ac:dyDescent="0.3">
      <c r="A47" s="581"/>
      <c r="B47" s="582" t="s">
        <v>374</v>
      </c>
      <c r="C47" s="583" t="s">
        <v>726</v>
      </c>
      <c r="D47" s="583"/>
      <c r="E47" s="583"/>
      <c r="F47" s="583"/>
      <c r="G47" s="583"/>
      <c r="H47" s="583"/>
      <c r="I47" s="583"/>
      <c r="J47" s="583"/>
      <c r="K47" s="583"/>
      <c r="L47" s="583"/>
      <c r="M47" s="583"/>
      <c r="N47" s="585"/>
      <c r="O47" s="585"/>
      <c r="P47" s="585"/>
      <c r="Q47" s="585"/>
      <c r="R47" s="585"/>
      <c r="S47" s="140"/>
      <c r="T47" s="587"/>
      <c r="U47" s="602"/>
      <c r="V47" s="587"/>
      <c r="W47" s="587"/>
      <c r="X47" s="587"/>
      <c r="Y47" s="588"/>
      <c r="Z47" s="585"/>
      <c r="AA47" s="585"/>
      <c r="AB47" s="589"/>
      <c r="AC47" s="589"/>
      <c r="AD47" s="585"/>
      <c r="AE47" s="585"/>
      <c r="AF47" s="585"/>
      <c r="AG47" s="585"/>
      <c r="AH47" s="585"/>
      <c r="AI47" s="585"/>
      <c r="AJ47" s="572"/>
    </row>
    <row r="48" spans="1:36" ht="409.5" customHeight="1" x14ac:dyDescent="0.25">
      <c r="A48" s="581"/>
      <c r="B48" s="582" t="s">
        <v>383</v>
      </c>
      <c r="C48" s="583" t="s">
        <v>909</v>
      </c>
      <c r="D48" s="590" t="s">
        <v>385</v>
      </c>
      <c r="E48" s="583"/>
      <c r="F48" s="599">
        <v>43282</v>
      </c>
      <c r="G48" s="599">
        <v>45108</v>
      </c>
      <c r="H48" s="590" t="s">
        <v>386</v>
      </c>
      <c r="I48" s="583"/>
      <c r="J48" s="583" t="s">
        <v>387</v>
      </c>
      <c r="K48" s="583"/>
      <c r="L48" s="583"/>
      <c r="M48" s="583"/>
      <c r="N48" s="585"/>
      <c r="O48" s="585"/>
      <c r="P48" s="585"/>
      <c r="Q48" s="585" t="s">
        <v>54</v>
      </c>
      <c r="R48" s="585"/>
      <c r="S48" s="140"/>
      <c r="T48" s="587" t="s">
        <v>910</v>
      </c>
      <c r="U48" s="587" t="s">
        <v>911</v>
      </c>
      <c r="V48" s="587" t="s">
        <v>912</v>
      </c>
      <c r="W48" s="587" t="s">
        <v>913</v>
      </c>
      <c r="X48" s="587" t="s">
        <v>914</v>
      </c>
      <c r="Y48" s="588"/>
      <c r="Z48" s="585"/>
      <c r="AA48" s="585"/>
      <c r="AB48" s="585"/>
      <c r="AC48" s="589"/>
      <c r="AD48" s="585"/>
      <c r="AE48" s="585"/>
      <c r="AF48" s="585"/>
      <c r="AG48" s="585"/>
      <c r="AH48" s="585"/>
      <c r="AI48" s="585"/>
      <c r="AJ48" s="572"/>
    </row>
    <row r="49" spans="1:36" ht="281.25" customHeight="1" x14ac:dyDescent="0.25">
      <c r="A49" s="581"/>
      <c r="B49" s="582" t="s">
        <v>390</v>
      </c>
      <c r="C49" s="583" t="s">
        <v>915</v>
      </c>
      <c r="D49" s="590" t="s">
        <v>392</v>
      </c>
      <c r="E49" s="590" t="s">
        <v>393</v>
      </c>
      <c r="F49" s="599">
        <v>43282</v>
      </c>
      <c r="G49" s="599">
        <v>45108</v>
      </c>
      <c r="H49" s="603" t="s">
        <v>386</v>
      </c>
      <c r="I49" s="583"/>
      <c r="J49" s="583" t="s">
        <v>733</v>
      </c>
      <c r="K49" s="583"/>
      <c r="L49" s="583"/>
      <c r="M49" s="583" t="s">
        <v>916</v>
      </c>
      <c r="N49" s="585"/>
      <c r="O49" s="585"/>
      <c r="P49" s="585"/>
      <c r="Q49" s="585" t="s">
        <v>54</v>
      </c>
      <c r="R49" s="585"/>
      <c r="S49" s="140"/>
      <c r="T49" s="583" t="s">
        <v>917</v>
      </c>
      <c r="U49" s="592" t="s">
        <v>918</v>
      </c>
      <c r="V49" s="583"/>
      <c r="W49" s="583" t="s">
        <v>919</v>
      </c>
      <c r="X49" s="583" t="s">
        <v>920</v>
      </c>
      <c r="Y49" s="141"/>
      <c r="Z49" s="585"/>
      <c r="AA49" s="585"/>
      <c r="AB49" s="585"/>
      <c r="AC49" s="585"/>
      <c r="AD49" s="585"/>
      <c r="AE49" s="585"/>
      <c r="AF49" s="585"/>
      <c r="AG49" s="585"/>
      <c r="AH49" s="585"/>
      <c r="AI49" s="585"/>
      <c r="AJ49" s="572"/>
    </row>
    <row r="50" spans="1:36" ht="409.6" customHeight="1" x14ac:dyDescent="0.25">
      <c r="A50" s="581"/>
      <c r="B50" s="582" t="s">
        <v>401</v>
      </c>
      <c r="C50" s="587" t="s">
        <v>402</v>
      </c>
      <c r="D50" s="590" t="s">
        <v>403</v>
      </c>
      <c r="E50" s="590" t="s">
        <v>740</v>
      </c>
      <c r="F50" s="599">
        <v>43282</v>
      </c>
      <c r="G50" s="599">
        <v>45108</v>
      </c>
      <c r="H50" s="590" t="s">
        <v>365</v>
      </c>
      <c r="I50" s="583"/>
      <c r="J50" s="583" t="s">
        <v>921</v>
      </c>
      <c r="K50" s="590" t="s">
        <v>367</v>
      </c>
      <c r="L50" s="590" t="s">
        <v>368</v>
      </c>
      <c r="M50" s="583" t="s">
        <v>922</v>
      </c>
      <c r="N50" s="585"/>
      <c r="O50" s="585"/>
      <c r="P50" s="585"/>
      <c r="Q50" s="585" t="s">
        <v>54</v>
      </c>
      <c r="R50" s="585"/>
      <c r="S50" s="140"/>
      <c r="T50" s="587" t="s">
        <v>923</v>
      </c>
      <c r="U50" s="583" t="s">
        <v>924</v>
      </c>
      <c r="V50" s="587" t="s">
        <v>925</v>
      </c>
      <c r="W50" s="587" t="s">
        <v>926</v>
      </c>
      <c r="X50" s="587" t="s">
        <v>927</v>
      </c>
      <c r="Y50" s="588"/>
      <c r="Z50" s="585"/>
      <c r="AA50" s="585"/>
      <c r="AB50" s="585"/>
      <c r="AC50" s="585"/>
      <c r="AD50" s="472"/>
      <c r="AE50" s="585"/>
      <c r="AF50" s="472" t="s">
        <v>813</v>
      </c>
      <c r="AG50" s="585"/>
      <c r="AH50" s="585"/>
      <c r="AI50" s="585"/>
      <c r="AJ50" s="572"/>
    </row>
    <row r="51" spans="1:36" ht="396" customHeight="1" x14ac:dyDescent="0.25">
      <c r="A51" s="581"/>
      <c r="B51" s="582" t="s">
        <v>411</v>
      </c>
      <c r="C51" s="583" t="s">
        <v>928</v>
      </c>
      <c r="D51" s="590" t="s">
        <v>412</v>
      </c>
      <c r="E51" s="590" t="s">
        <v>749</v>
      </c>
      <c r="F51" s="599">
        <v>43617</v>
      </c>
      <c r="G51" s="599">
        <v>45078</v>
      </c>
      <c r="H51" s="590" t="s">
        <v>414</v>
      </c>
      <c r="I51" s="583"/>
      <c r="J51" s="583" t="s">
        <v>750</v>
      </c>
      <c r="K51" s="583"/>
      <c r="L51" s="583"/>
      <c r="M51" s="583" t="s">
        <v>751</v>
      </c>
      <c r="N51" s="585"/>
      <c r="O51" s="585"/>
      <c r="P51" s="585"/>
      <c r="Q51" s="585" t="s">
        <v>54</v>
      </c>
      <c r="R51" s="585"/>
      <c r="S51" s="140"/>
      <c r="T51" s="587" t="s">
        <v>929</v>
      </c>
      <c r="U51" s="604" t="s">
        <v>930</v>
      </c>
      <c r="V51" s="587"/>
      <c r="W51" s="587" t="s">
        <v>931</v>
      </c>
      <c r="X51" s="587"/>
      <c r="Y51" s="141"/>
      <c r="Z51" s="585"/>
      <c r="AA51" s="585"/>
      <c r="AB51" s="589"/>
      <c r="AC51" s="589"/>
      <c r="AD51" s="585"/>
      <c r="AE51" s="585"/>
      <c r="AF51" s="472" t="s">
        <v>932</v>
      </c>
      <c r="AG51" s="585"/>
      <c r="AH51" s="585"/>
      <c r="AI51" s="585"/>
      <c r="AJ51" s="572"/>
    </row>
    <row r="52" spans="1:36" ht="60.75" customHeight="1" x14ac:dyDescent="0.25">
      <c r="A52" s="581"/>
      <c r="B52" s="582" t="s">
        <v>418</v>
      </c>
      <c r="C52" s="583" t="s">
        <v>933</v>
      </c>
      <c r="D52" s="583"/>
      <c r="E52" s="583"/>
      <c r="F52" s="583"/>
      <c r="G52" s="583"/>
      <c r="H52" s="583"/>
      <c r="I52" s="583"/>
      <c r="J52" s="583"/>
      <c r="K52" s="583"/>
      <c r="L52" s="583"/>
      <c r="M52" s="583"/>
      <c r="N52" s="585"/>
      <c r="O52" s="585"/>
      <c r="P52" s="585"/>
      <c r="Q52" s="585"/>
      <c r="R52" s="585"/>
      <c r="S52" s="140"/>
      <c r="T52" s="587"/>
      <c r="U52" s="587"/>
      <c r="V52" s="587"/>
      <c r="W52" s="587"/>
      <c r="X52" s="587"/>
      <c r="Y52" s="588"/>
      <c r="Z52" s="585"/>
      <c r="AA52" s="585"/>
      <c r="AB52" s="589"/>
      <c r="AC52" s="589"/>
      <c r="AD52" s="585"/>
      <c r="AE52" s="585"/>
      <c r="AF52" s="585"/>
      <c r="AG52" s="585"/>
      <c r="AH52" s="585"/>
      <c r="AI52" s="585"/>
      <c r="AJ52" s="572"/>
    </row>
    <row r="53" spans="1:36" ht="221.25" customHeight="1" x14ac:dyDescent="0.25">
      <c r="A53" s="581"/>
      <c r="B53" s="582" t="s">
        <v>430</v>
      </c>
      <c r="C53" s="583" t="s">
        <v>934</v>
      </c>
      <c r="D53" s="590" t="s">
        <v>432</v>
      </c>
      <c r="E53" s="583"/>
      <c r="F53" s="599">
        <v>43282</v>
      </c>
      <c r="G53" s="599">
        <v>44256</v>
      </c>
      <c r="H53" s="590" t="s">
        <v>386</v>
      </c>
      <c r="I53" s="583"/>
      <c r="J53" s="583" t="s">
        <v>758</v>
      </c>
      <c r="K53" s="583"/>
      <c r="L53" s="583"/>
      <c r="M53" s="583"/>
      <c r="N53" s="585"/>
      <c r="O53" s="585" t="s">
        <v>54</v>
      </c>
      <c r="P53" s="585"/>
      <c r="Q53" s="585"/>
      <c r="R53" s="585"/>
      <c r="S53" s="140"/>
      <c r="T53" s="583" t="s">
        <v>1512</v>
      </c>
      <c r="U53" s="583"/>
      <c r="V53" s="583" t="s">
        <v>935</v>
      </c>
      <c r="W53" s="583" t="s">
        <v>936</v>
      </c>
      <c r="X53" s="591" t="s">
        <v>937</v>
      </c>
      <c r="Y53" s="588"/>
      <c r="Z53" s="585"/>
      <c r="AA53" s="585"/>
      <c r="AB53" s="589"/>
      <c r="AC53" s="589">
        <v>45108</v>
      </c>
      <c r="AD53" s="585"/>
      <c r="AE53" s="585"/>
      <c r="AF53" s="585"/>
      <c r="AG53" s="585"/>
      <c r="AH53" s="585"/>
      <c r="AI53" s="585"/>
      <c r="AJ53" s="572"/>
    </row>
    <row r="54" spans="1:36" ht="285" customHeight="1" x14ac:dyDescent="0.25">
      <c r="A54" s="581" t="s">
        <v>438</v>
      </c>
      <c r="B54" s="582" t="s">
        <v>439</v>
      </c>
      <c r="C54" s="583" t="s">
        <v>762</v>
      </c>
      <c r="D54" s="590" t="s">
        <v>450</v>
      </c>
      <c r="E54" s="590" t="s">
        <v>442</v>
      </c>
      <c r="F54" s="599">
        <v>43282</v>
      </c>
      <c r="G54" s="599">
        <v>45108</v>
      </c>
      <c r="H54" s="590" t="s">
        <v>768</v>
      </c>
      <c r="I54" s="583"/>
      <c r="J54" s="583" t="s">
        <v>444</v>
      </c>
      <c r="K54" s="590" t="s">
        <v>764</v>
      </c>
      <c r="L54" s="590" t="s">
        <v>446</v>
      </c>
      <c r="M54" s="583" t="s">
        <v>447</v>
      </c>
      <c r="N54" s="585"/>
      <c r="O54" s="585"/>
      <c r="P54" s="585"/>
      <c r="Q54" s="585" t="s">
        <v>54</v>
      </c>
      <c r="R54" s="585"/>
      <c r="S54" s="140"/>
      <c r="T54" s="583" t="s">
        <v>938</v>
      </c>
      <c r="U54" s="583" t="s">
        <v>1513</v>
      </c>
      <c r="V54" s="583" t="s">
        <v>939</v>
      </c>
      <c r="W54" s="583" t="s">
        <v>940</v>
      </c>
      <c r="X54" s="583" t="s">
        <v>941</v>
      </c>
      <c r="Y54" s="588"/>
      <c r="Z54" s="585"/>
      <c r="AA54" s="585"/>
      <c r="AB54" s="589"/>
      <c r="AC54" s="589"/>
      <c r="AD54" s="585"/>
      <c r="AE54" s="585"/>
      <c r="AF54" s="585"/>
      <c r="AG54" s="585"/>
      <c r="AH54" s="585"/>
      <c r="AI54" s="585"/>
      <c r="AJ54" s="572"/>
    </row>
    <row r="55" spans="1:36" ht="60.75" customHeight="1" x14ac:dyDescent="0.25">
      <c r="A55" s="581"/>
      <c r="B55" s="582" t="s">
        <v>451</v>
      </c>
      <c r="C55" s="605" t="s">
        <v>942</v>
      </c>
      <c r="D55" s="583"/>
      <c r="E55" s="583"/>
      <c r="F55" s="583"/>
      <c r="G55" s="583"/>
      <c r="H55" s="583"/>
      <c r="I55" s="583"/>
      <c r="J55" s="583"/>
      <c r="K55" s="583"/>
      <c r="L55" s="583"/>
      <c r="M55" s="583"/>
      <c r="N55" s="585"/>
      <c r="O55" s="585"/>
      <c r="P55" s="585"/>
      <c r="Q55" s="585"/>
      <c r="R55" s="585"/>
      <c r="S55" s="140"/>
      <c r="T55" s="587"/>
      <c r="U55" s="587"/>
      <c r="V55" s="587"/>
      <c r="W55" s="587"/>
      <c r="X55" s="587"/>
      <c r="Y55" s="588"/>
      <c r="Z55" s="585"/>
      <c r="AA55" s="585"/>
      <c r="AB55" s="589"/>
      <c r="AC55" s="589"/>
      <c r="AD55" s="585"/>
      <c r="AE55" s="585"/>
      <c r="AF55" s="585"/>
      <c r="AG55" s="585"/>
      <c r="AH55" s="585"/>
      <c r="AI55" s="585"/>
      <c r="AJ55" s="572"/>
    </row>
    <row r="56" spans="1:36" ht="108.75" customHeight="1" x14ac:dyDescent="0.25">
      <c r="A56" s="581"/>
      <c r="B56" s="582" t="s">
        <v>460</v>
      </c>
      <c r="C56" s="583" t="s">
        <v>461</v>
      </c>
      <c r="D56" s="590" t="s">
        <v>462</v>
      </c>
      <c r="E56" s="583"/>
      <c r="F56" s="599">
        <v>43282</v>
      </c>
      <c r="G56" s="599">
        <v>44440</v>
      </c>
      <c r="H56" s="590" t="s">
        <v>386</v>
      </c>
      <c r="I56" s="583"/>
      <c r="J56" s="583" t="s">
        <v>118</v>
      </c>
      <c r="K56" s="583"/>
      <c r="L56" s="583"/>
      <c r="M56" s="583" t="s">
        <v>463</v>
      </c>
      <c r="N56" s="585"/>
      <c r="O56" s="585"/>
      <c r="P56" s="585"/>
      <c r="Q56" s="585"/>
      <c r="R56" s="585" t="s">
        <v>54</v>
      </c>
      <c r="S56" s="140"/>
      <c r="T56" s="587" t="s">
        <v>943</v>
      </c>
      <c r="U56" s="587" t="s">
        <v>969</v>
      </c>
      <c r="V56" s="587"/>
      <c r="W56" s="587"/>
      <c r="X56" s="587"/>
      <c r="Y56" s="588"/>
      <c r="Z56" s="585"/>
      <c r="AA56" s="585"/>
      <c r="AB56" s="589"/>
      <c r="AC56" s="589"/>
      <c r="AD56" s="585"/>
      <c r="AE56" s="585"/>
      <c r="AF56" s="585"/>
      <c r="AG56" s="585"/>
      <c r="AH56" s="585"/>
      <c r="AI56" s="585"/>
      <c r="AJ56" s="572"/>
    </row>
    <row r="57" spans="1:36" ht="153" customHeight="1" x14ac:dyDescent="0.25">
      <c r="A57" s="581"/>
      <c r="B57" s="582" t="s">
        <v>465</v>
      </c>
      <c r="C57" s="583" t="s">
        <v>944</v>
      </c>
      <c r="D57" s="590" t="s">
        <v>945</v>
      </c>
      <c r="E57" s="583"/>
      <c r="F57" s="599">
        <v>43282</v>
      </c>
      <c r="G57" s="599">
        <v>45108</v>
      </c>
      <c r="H57" s="590" t="s">
        <v>386</v>
      </c>
      <c r="I57" s="583"/>
      <c r="J57" s="583" t="s">
        <v>946</v>
      </c>
      <c r="K57" s="583"/>
      <c r="L57" s="583"/>
      <c r="M57" s="583" t="s">
        <v>469</v>
      </c>
      <c r="N57" s="585"/>
      <c r="O57" s="585"/>
      <c r="P57" s="585"/>
      <c r="Q57" s="585" t="s">
        <v>54</v>
      </c>
      <c r="R57" s="585"/>
      <c r="S57" s="140"/>
      <c r="T57" s="587" t="s">
        <v>1514</v>
      </c>
      <c r="U57" s="587"/>
      <c r="V57" s="587"/>
      <c r="W57" s="587" t="s">
        <v>947</v>
      </c>
      <c r="X57" s="583"/>
      <c r="Y57" s="588"/>
      <c r="Z57" s="585"/>
      <c r="AA57" s="585"/>
      <c r="AB57" s="589"/>
      <c r="AC57" s="589"/>
      <c r="AD57" s="585"/>
      <c r="AE57" s="585"/>
      <c r="AF57" s="585"/>
      <c r="AG57" s="585"/>
      <c r="AH57" s="585"/>
      <c r="AI57" s="585"/>
      <c r="AJ57" s="572"/>
    </row>
    <row r="58" spans="1:36" ht="409.5" customHeight="1" x14ac:dyDescent="0.25">
      <c r="A58" s="581"/>
      <c r="B58" s="582" t="s">
        <v>472</v>
      </c>
      <c r="C58" s="583" t="s">
        <v>777</v>
      </c>
      <c r="D58" s="590" t="s">
        <v>474</v>
      </c>
      <c r="E58" s="590" t="s">
        <v>475</v>
      </c>
      <c r="F58" s="599">
        <v>43282</v>
      </c>
      <c r="G58" s="599">
        <v>45108</v>
      </c>
      <c r="H58" s="590" t="s">
        <v>476</v>
      </c>
      <c r="I58" s="600">
        <v>50000</v>
      </c>
      <c r="J58" s="583" t="s">
        <v>778</v>
      </c>
      <c r="K58" s="590" t="s">
        <v>478</v>
      </c>
      <c r="L58" s="590" t="s">
        <v>479</v>
      </c>
      <c r="M58" s="583" t="s">
        <v>480</v>
      </c>
      <c r="N58" s="585"/>
      <c r="O58" s="585"/>
      <c r="P58" s="585"/>
      <c r="Q58" s="585" t="s">
        <v>54</v>
      </c>
      <c r="R58" s="585"/>
      <c r="S58" s="140"/>
      <c r="T58" s="606" t="s">
        <v>1515</v>
      </c>
      <c r="U58" s="583" t="s">
        <v>1516</v>
      </c>
      <c r="V58" s="587" t="s">
        <v>948</v>
      </c>
      <c r="W58" s="587" t="s">
        <v>949</v>
      </c>
      <c r="X58" s="587" t="s">
        <v>950</v>
      </c>
      <c r="Y58" s="588"/>
      <c r="Z58" s="585"/>
      <c r="AA58" s="585"/>
      <c r="AB58" s="589"/>
      <c r="AC58" s="589"/>
      <c r="AD58" s="585"/>
      <c r="AE58" s="585"/>
      <c r="AF58" s="472" t="s">
        <v>813</v>
      </c>
      <c r="AG58" s="585"/>
      <c r="AH58" s="585"/>
      <c r="AI58" s="585"/>
      <c r="AJ58" s="572"/>
    </row>
    <row r="59" spans="1:36" ht="300" customHeight="1" x14ac:dyDescent="0.25">
      <c r="A59" s="581"/>
      <c r="B59" s="582" t="s">
        <v>485</v>
      </c>
      <c r="C59" s="583" t="s">
        <v>784</v>
      </c>
      <c r="D59" s="590" t="s">
        <v>487</v>
      </c>
      <c r="E59" s="583"/>
      <c r="F59" s="599">
        <v>43282</v>
      </c>
      <c r="G59" s="599">
        <v>45108</v>
      </c>
      <c r="H59" s="590" t="s">
        <v>365</v>
      </c>
      <c r="I59" s="583"/>
      <c r="J59" s="583" t="s">
        <v>488</v>
      </c>
      <c r="K59" s="583"/>
      <c r="L59" s="583"/>
      <c r="M59" s="583"/>
      <c r="N59" s="585"/>
      <c r="O59" s="585"/>
      <c r="P59" s="585"/>
      <c r="Q59" s="585" t="s">
        <v>54</v>
      </c>
      <c r="R59" s="585"/>
      <c r="S59" s="140"/>
      <c r="T59" s="587" t="s">
        <v>951</v>
      </c>
      <c r="U59" s="583" t="s">
        <v>952</v>
      </c>
      <c r="V59" s="587"/>
      <c r="W59" s="583" t="s">
        <v>953</v>
      </c>
      <c r="X59" s="587"/>
      <c r="Y59" s="588"/>
      <c r="Z59" s="585"/>
      <c r="AA59" s="585"/>
      <c r="AB59" s="589"/>
      <c r="AC59" s="589"/>
      <c r="AD59" s="585"/>
      <c r="AE59" s="585"/>
      <c r="AF59" s="585"/>
      <c r="AG59" s="585"/>
      <c r="AH59" s="585"/>
      <c r="AI59" s="585"/>
      <c r="AJ59" s="572"/>
    </row>
    <row r="60" spans="1:36" ht="159" customHeight="1" x14ac:dyDescent="0.25">
      <c r="A60" s="581"/>
      <c r="B60" s="582" t="s">
        <v>493</v>
      </c>
      <c r="C60" s="583" t="s">
        <v>789</v>
      </c>
      <c r="D60" s="590" t="s">
        <v>495</v>
      </c>
      <c r="E60" s="590" t="s">
        <v>496</v>
      </c>
      <c r="F60" s="599">
        <v>43282</v>
      </c>
      <c r="G60" s="599">
        <v>45108</v>
      </c>
      <c r="H60" s="590" t="s">
        <v>497</v>
      </c>
      <c r="I60" s="583"/>
      <c r="J60" s="583" t="s">
        <v>498</v>
      </c>
      <c r="K60" s="590" t="s">
        <v>499</v>
      </c>
      <c r="L60" s="590" t="s">
        <v>500</v>
      </c>
      <c r="M60" s="583" t="s">
        <v>501</v>
      </c>
      <c r="N60" s="585"/>
      <c r="O60" s="585"/>
      <c r="P60" s="585"/>
      <c r="Q60" s="585" t="s">
        <v>54</v>
      </c>
      <c r="R60" s="585"/>
      <c r="S60" s="140"/>
      <c r="T60" s="587" t="s">
        <v>954</v>
      </c>
      <c r="U60" s="587" t="s">
        <v>955</v>
      </c>
      <c r="V60" s="587"/>
      <c r="W60" s="587" t="s">
        <v>892</v>
      </c>
      <c r="X60" s="587"/>
      <c r="Y60" s="588"/>
      <c r="Z60" s="585"/>
      <c r="AA60" s="585"/>
      <c r="AB60" s="589"/>
      <c r="AC60" s="589"/>
      <c r="AD60" s="585"/>
      <c r="AE60" s="585"/>
      <c r="AF60" s="585"/>
      <c r="AG60" s="585"/>
      <c r="AH60" s="585"/>
      <c r="AI60" s="585"/>
      <c r="AJ60" s="572"/>
    </row>
    <row r="61" spans="1:36" ht="409.6" customHeight="1" x14ac:dyDescent="0.25">
      <c r="A61" s="581"/>
      <c r="B61" s="582" t="s">
        <v>506</v>
      </c>
      <c r="C61" s="587" t="s">
        <v>956</v>
      </c>
      <c r="D61" s="590" t="s">
        <v>508</v>
      </c>
      <c r="E61" s="590" t="s">
        <v>509</v>
      </c>
      <c r="F61" s="599">
        <v>43282</v>
      </c>
      <c r="G61" s="599">
        <v>45108</v>
      </c>
      <c r="H61" s="590" t="s">
        <v>99</v>
      </c>
      <c r="I61" s="583"/>
      <c r="J61" s="583" t="s">
        <v>957</v>
      </c>
      <c r="K61" s="590" t="s">
        <v>511</v>
      </c>
      <c r="L61" s="590" t="s">
        <v>512</v>
      </c>
      <c r="M61" s="583"/>
      <c r="N61" s="585"/>
      <c r="O61" s="585"/>
      <c r="P61" s="585"/>
      <c r="Q61" s="585" t="s">
        <v>54</v>
      </c>
      <c r="R61" s="585"/>
      <c r="S61" s="140"/>
      <c r="T61" s="592" t="s">
        <v>1517</v>
      </c>
      <c r="U61" s="587" t="s">
        <v>958</v>
      </c>
      <c r="V61" s="587" t="s">
        <v>959</v>
      </c>
      <c r="W61" s="587" t="s">
        <v>960</v>
      </c>
      <c r="X61" s="587" t="s">
        <v>961</v>
      </c>
      <c r="Y61" s="588"/>
      <c r="Z61" s="585"/>
      <c r="AA61" s="585"/>
      <c r="AB61" s="589"/>
      <c r="AC61" s="589"/>
      <c r="AD61" s="585"/>
      <c r="AE61" s="585"/>
      <c r="AF61" s="472" t="s">
        <v>813</v>
      </c>
      <c r="AG61" s="585"/>
      <c r="AH61" s="585"/>
      <c r="AI61" s="585"/>
      <c r="AJ61" s="572"/>
    </row>
    <row r="62" spans="1:36" ht="60.75" customHeight="1" x14ac:dyDescent="0.25">
      <c r="T62" s="211"/>
      <c r="U62" s="211"/>
      <c r="V62" s="211"/>
      <c r="W62" s="211"/>
      <c r="X62" s="211"/>
      <c r="AJ62" s="572"/>
    </row>
    <row r="63" spans="1:36" ht="60.75" customHeight="1" thickBot="1" x14ac:dyDescent="0.3">
      <c r="A63" s="137" t="s">
        <v>516</v>
      </c>
      <c r="B63" s="58"/>
      <c r="C63" s="58"/>
      <c r="D63" s="58"/>
      <c r="E63" s="58"/>
      <c r="F63" s="58"/>
      <c r="G63" s="58"/>
      <c r="H63" s="58"/>
      <c r="I63" s="58"/>
      <c r="J63" s="58"/>
      <c r="K63" s="58"/>
      <c r="L63" s="58"/>
      <c r="M63" s="135"/>
      <c r="AJ63" s="572"/>
    </row>
    <row r="64" spans="1:36" ht="60.75" customHeight="1" thickBot="1" x14ac:dyDescent="0.3">
      <c r="A64" s="138"/>
      <c r="B64" s="43"/>
      <c r="C64" s="43"/>
      <c r="D64" s="44"/>
      <c r="E64" s="44"/>
      <c r="F64" s="44"/>
      <c r="G64" s="44"/>
      <c r="H64" s="44"/>
      <c r="I64" s="44"/>
      <c r="J64" s="44"/>
      <c r="K64" s="44"/>
      <c r="L64" s="44"/>
      <c r="M64" s="44"/>
      <c r="N64" s="44"/>
      <c r="AJ64" s="572"/>
    </row>
    <row r="65" spans="1:36" ht="60.75" customHeight="1" thickBot="1" x14ac:dyDescent="0.3">
      <c r="A65" s="139" t="s">
        <v>517</v>
      </c>
      <c r="B65" s="47"/>
      <c r="C65" s="48"/>
      <c r="AJ65" s="572"/>
    </row>
    <row r="66" spans="1:36" ht="60.75" customHeight="1" x14ac:dyDescent="0.25">
      <c r="AJ66" s="572"/>
    </row>
    <row r="67" spans="1:36" ht="24" customHeight="1" x14ac:dyDescent="0.25">
      <c r="A67" s="381" t="s">
        <v>518</v>
      </c>
      <c r="B67" s="335" t="s">
        <v>11</v>
      </c>
      <c r="C67" s="335" t="s">
        <v>12</v>
      </c>
      <c r="D67" s="335" t="s">
        <v>13</v>
      </c>
      <c r="E67" s="339" t="s">
        <v>14</v>
      </c>
      <c r="F67" s="403" t="s">
        <v>15</v>
      </c>
      <c r="G67" s="404"/>
      <c r="H67" s="335" t="s">
        <v>16</v>
      </c>
      <c r="I67" s="335" t="s">
        <v>17</v>
      </c>
      <c r="J67" s="379" t="s">
        <v>18</v>
      </c>
      <c r="K67" s="377" t="s">
        <v>19</v>
      </c>
      <c r="L67" s="378"/>
      <c r="M67" s="379" t="s">
        <v>20</v>
      </c>
      <c r="N67" s="41"/>
      <c r="AJ67" s="572"/>
    </row>
    <row r="68" spans="1:36" ht="24" customHeight="1" x14ac:dyDescent="0.25">
      <c r="A68" s="382"/>
      <c r="B68" s="334"/>
      <c r="C68" s="334"/>
      <c r="D68" s="334"/>
      <c r="E68" s="338"/>
      <c r="F68" s="607" t="s">
        <v>43</v>
      </c>
      <c r="G68" s="607" t="s">
        <v>44</v>
      </c>
      <c r="H68" s="334"/>
      <c r="I68" s="334"/>
      <c r="J68" s="380"/>
      <c r="K68" s="608" t="s">
        <v>45</v>
      </c>
      <c r="L68" s="608" t="s">
        <v>46</v>
      </c>
      <c r="M68" s="380"/>
      <c r="N68" s="479"/>
      <c r="AJ68" s="572"/>
    </row>
    <row r="69" spans="1:36" ht="60.75" customHeight="1" x14ac:dyDescent="0.25">
      <c r="A69" s="609"/>
      <c r="B69" s="610"/>
      <c r="C69" s="585"/>
      <c r="D69" s="585"/>
      <c r="E69" s="585"/>
      <c r="F69" s="585"/>
      <c r="G69" s="585"/>
      <c r="H69" s="585"/>
      <c r="I69" s="585"/>
      <c r="J69" s="611"/>
      <c r="K69" s="611"/>
      <c r="L69" s="611"/>
      <c r="M69" s="611"/>
      <c r="N69" s="479"/>
      <c r="AJ69" s="572"/>
    </row>
    <row r="70" spans="1:36" ht="60.75" customHeight="1" x14ac:dyDescent="0.25">
      <c r="A70" s="609"/>
      <c r="B70" s="610"/>
      <c r="C70" s="125"/>
      <c r="D70" s="585"/>
      <c r="E70" s="585"/>
      <c r="F70" s="585"/>
      <c r="G70" s="585"/>
      <c r="H70" s="585"/>
      <c r="I70" s="585"/>
      <c r="J70" s="585"/>
      <c r="K70" s="585"/>
      <c r="L70" s="585"/>
      <c r="M70" s="585"/>
      <c r="N70" s="479"/>
      <c r="AJ70" s="572"/>
    </row>
    <row r="71" spans="1:36" ht="60.75" customHeight="1" x14ac:dyDescent="0.25">
      <c r="A71" s="609"/>
      <c r="B71" s="610"/>
      <c r="C71" s="585"/>
      <c r="D71" s="585"/>
      <c r="E71" s="585"/>
      <c r="F71" s="585"/>
      <c r="G71" s="585"/>
      <c r="H71" s="585"/>
      <c r="I71" s="585"/>
      <c r="J71" s="585"/>
      <c r="K71" s="585"/>
      <c r="L71" s="585"/>
      <c r="M71" s="585"/>
      <c r="N71" s="479"/>
      <c r="AJ71" s="572"/>
    </row>
    <row r="72" spans="1:36" ht="60.75" customHeight="1" x14ac:dyDescent="0.25">
      <c r="A72" s="609"/>
      <c r="B72" s="610"/>
      <c r="C72" s="585"/>
      <c r="D72" s="585"/>
      <c r="E72" s="585"/>
      <c r="F72" s="585"/>
      <c r="G72" s="585"/>
      <c r="H72" s="585"/>
      <c r="I72" s="585"/>
      <c r="J72" s="585"/>
      <c r="K72" s="585"/>
      <c r="L72" s="585"/>
      <c r="M72" s="585"/>
      <c r="N72" s="479"/>
      <c r="AJ72" s="572"/>
    </row>
    <row r="73" spans="1:36" ht="60.75" customHeight="1" x14ac:dyDescent="0.25">
      <c r="A73" s="609"/>
      <c r="B73" s="610"/>
      <c r="C73" s="585"/>
      <c r="D73" s="585"/>
      <c r="E73" s="585"/>
      <c r="F73" s="585"/>
      <c r="G73" s="585"/>
      <c r="H73" s="585"/>
      <c r="I73" s="585"/>
      <c r="J73" s="585"/>
      <c r="K73" s="585"/>
      <c r="L73" s="585"/>
      <c r="M73" s="585"/>
      <c r="N73" s="479"/>
      <c r="AJ73" s="572"/>
    </row>
    <row r="74" spans="1:36" ht="60.75" customHeight="1" x14ac:dyDescent="0.25">
      <c r="A74" s="609"/>
      <c r="B74" s="610"/>
      <c r="C74" s="585"/>
      <c r="D74" s="585"/>
      <c r="E74" s="585"/>
      <c r="F74" s="585"/>
      <c r="G74" s="585"/>
      <c r="H74" s="585"/>
      <c r="I74" s="585"/>
      <c r="J74" s="585"/>
      <c r="K74" s="585"/>
      <c r="L74" s="585"/>
      <c r="M74" s="585"/>
      <c r="N74" s="479"/>
      <c r="AJ74" s="572"/>
    </row>
    <row r="75" spans="1:36" ht="60.75" customHeight="1" x14ac:dyDescent="0.25">
      <c r="A75" s="609"/>
      <c r="B75" s="610"/>
      <c r="C75" s="585"/>
      <c r="D75" s="585"/>
      <c r="E75" s="585"/>
      <c r="F75" s="585"/>
      <c r="G75" s="585"/>
      <c r="H75" s="585"/>
      <c r="I75" s="585"/>
      <c r="J75" s="585"/>
      <c r="K75" s="585"/>
      <c r="L75" s="585"/>
      <c r="M75" s="585"/>
      <c r="N75" s="479"/>
      <c r="AJ75" s="572"/>
    </row>
    <row r="76" spans="1:36" ht="60.75" customHeight="1" x14ac:dyDescent="0.25">
      <c r="A76" s="609"/>
      <c r="B76" s="610"/>
      <c r="C76" s="585"/>
      <c r="D76" s="585"/>
      <c r="E76" s="585"/>
      <c r="F76" s="585"/>
      <c r="G76" s="585"/>
      <c r="H76" s="585"/>
      <c r="I76" s="585"/>
      <c r="J76" s="585"/>
      <c r="K76" s="585"/>
      <c r="L76" s="585"/>
      <c r="M76" s="585"/>
      <c r="N76" s="479"/>
      <c r="AJ76" s="572"/>
    </row>
    <row r="77" spans="1:36" ht="60.75" customHeight="1" x14ac:dyDescent="0.25">
      <c r="A77" s="609"/>
      <c r="B77" s="610"/>
      <c r="C77" s="585"/>
      <c r="D77" s="585"/>
      <c r="E77" s="585"/>
      <c r="F77" s="585"/>
      <c r="G77" s="585"/>
      <c r="H77" s="585"/>
      <c r="I77" s="585"/>
      <c r="J77" s="585"/>
      <c r="K77" s="585"/>
      <c r="L77" s="585"/>
      <c r="M77" s="585"/>
      <c r="N77" s="479"/>
      <c r="AJ77" s="572"/>
    </row>
    <row r="78" spans="1:36" ht="60.75" customHeight="1" x14ac:dyDescent="0.25">
      <c r="A78" s="612"/>
      <c r="B78" s="572"/>
      <c r="C78" s="572"/>
      <c r="D78" s="572"/>
      <c r="E78" s="572"/>
      <c r="F78" s="572"/>
      <c r="G78" s="572"/>
      <c r="H78" s="572"/>
      <c r="I78" s="572"/>
      <c r="J78" s="572"/>
      <c r="K78" s="572"/>
      <c r="L78" s="572"/>
      <c r="M78" s="572"/>
      <c r="N78" s="571"/>
      <c r="O78" s="571"/>
      <c r="P78" s="571"/>
      <c r="Q78" s="571"/>
      <c r="R78" s="571"/>
      <c r="S78" s="571"/>
      <c r="T78" s="571"/>
      <c r="U78" s="571"/>
      <c r="V78" s="571"/>
      <c r="W78" s="571"/>
      <c r="X78" s="571"/>
      <c r="Y78" s="571"/>
      <c r="Z78" s="571"/>
      <c r="AA78" s="571"/>
      <c r="AB78" s="571"/>
      <c r="AC78" s="571"/>
      <c r="AD78" s="571"/>
      <c r="AE78" s="571"/>
      <c r="AF78" s="571"/>
      <c r="AG78" s="571"/>
      <c r="AH78" s="571"/>
      <c r="AI78" s="571"/>
      <c r="AJ78" s="572"/>
    </row>
    <row r="79" spans="1:36" ht="60.75" customHeight="1" x14ac:dyDescent="0.25">
      <c r="A79" s="612"/>
      <c r="B79" s="572"/>
      <c r="C79" s="572"/>
      <c r="D79" s="572"/>
      <c r="E79" s="572"/>
      <c r="F79" s="572"/>
      <c r="G79" s="572"/>
      <c r="H79" s="572"/>
      <c r="I79" s="572"/>
      <c r="J79" s="572"/>
      <c r="K79" s="572"/>
      <c r="L79" s="572"/>
      <c r="M79" s="572"/>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2"/>
    </row>
    <row r="83" spans="15:19" ht="60.75" customHeight="1" x14ac:dyDescent="0.25">
      <c r="O83" s="479"/>
      <c r="P83" s="479"/>
      <c r="Q83" s="479"/>
      <c r="R83" s="479"/>
      <c r="S83" s="479"/>
    </row>
    <row r="84" spans="15:19" ht="60.75" customHeight="1" x14ac:dyDescent="0.25">
      <c r="O84" s="479"/>
      <c r="P84" s="479"/>
      <c r="Q84" s="479"/>
      <c r="R84" s="479"/>
      <c r="S84" s="479"/>
    </row>
    <row r="85" spans="15:19" ht="60.75" customHeight="1" x14ac:dyDescent="0.25">
      <c r="O85" s="479"/>
      <c r="P85" s="479"/>
      <c r="Q85" s="479"/>
      <c r="R85" s="479"/>
      <c r="S85" s="479"/>
    </row>
    <row r="86" spans="15:19" ht="60.75" customHeight="1" x14ac:dyDescent="0.25">
      <c r="O86" s="479"/>
      <c r="P86" s="479"/>
      <c r="Q86" s="479"/>
      <c r="R86" s="479"/>
      <c r="S86" s="479"/>
    </row>
    <row r="87" spans="15:19" ht="60.75" customHeight="1" x14ac:dyDescent="0.25">
      <c r="O87" s="479"/>
      <c r="P87" s="479"/>
      <c r="Q87" s="479"/>
      <c r="R87" s="479"/>
      <c r="S87" s="479"/>
    </row>
    <row r="88" spans="15:19" ht="60.75" customHeight="1" x14ac:dyDescent="0.25">
      <c r="O88" s="479"/>
      <c r="P88" s="479"/>
      <c r="Q88" s="479"/>
      <c r="R88" s="479"/>
      <c r="S88" s="479"/>
    </row>
    <row r="89" spans="15:19" ht="60.75" customHeight="1" x14ac:dyDescent="0.25">
      <c r="O89" s="479"/>
      <c r="P89" s="479"/>
      <c r="Q89" s="479"/>
      <c r="R89" s="479"/>
      <c r="S89" s="479"/>
    </row>
    <row r="90" spans="15:19" ht="60.75" customHeight="1" x14ac:dyDescent="0.25">
      <c r="O90" s="479"/>
      <c r="P90" s="479"/>
      <c r="Q90" s="479"/>
      <c r="R90" s="479"/>
      <c r="S90" s="479"/>
    </row>
    <row r="91" spans="15:19" ht="60.75" customHeight="1" x14ac:dyDescent="0.25">
      <c r="O91" s="479"/>
      <c r="P91" s="479"/>
      <c r="Q91" s="479"/>
      <c r="R91" s="479"/>
      <c r="S91" s="479"/>
    </row>
    <row r="92" spans="15:19" ht="60.75" customHeight="1" x14ac:dyDescent="0.25">
      <c r="O92" s="479"/>
      <c r="P92" s="479"/>
      <c r="Q92" s="479"/>
      <c r="R92" s="479"/>
      <c r="S92" s="479"/>
    </row>
    <row r="93" spans="15:19" ht="60.75" customHeight="1" x14ac:dyDescent="0.25">
      <c r="O93" s="479"/>
      <c r="P93" s="479"/>
      <c r="Q93" s="479"/>
      <c r="R93" s="479"/>
      <c r="S93" s="479"/>
    </row>
    <row r="94" spans="15:19" ht="60.75" customHeight="1" x14ac:dyDescent="0.25">
      <c r="O94" s="479"/>
      <c r="P94" s="479"/>
      <c r="Q94" s="479"/>
      <c r="R94" s="479"/>
      <c r="S94" s="479"/>
    </row>
    <row r="95" spans="15:19" ht="60.75" customHeight="1" x14ac:dyDescent="0.25">
      <c r="O95" s="479"/>
      <c r="P95" s="479"/>
      <c r="Q95" s="479"/>
      <c r="R95" s="479"/>
      <c r="S95" s="479"/>
    </row>
    <row r="96" spans="15:19" ht="60.75" customHeight="1" x14ac:dyDescent="0.25">
      <c r="O96" s="479"/>
      <c r="P96" s="479"/>
      <c r="Q96" s="479"/>
      <c r="R96" s="479"/>
      <c r="S96" s="479"/>
    </row>
    <row r="97" spans="15:19" ht="60.75" customHeight="1" x14ac:dyDescent="0.25">
      <c r="O97" s="479"/>
      <c r="P97" s="479"/>
      <c r="Q97" s="479"/>
      <c r="R97" s="479"/>
      <c r="S97" s="479"/>
    </row>
    <row r="98" spans="15:19" ht="60.75" customHeight="1" x14ac:dyDescent="0.25">
      <c r="O98" s="479"/>
      <c r="P98" s="479"/>
      <c r="Q98" s="479"/>
      <c r="R98" s="479"/>
      <c r="S98" s="479"/>
    </row>
    <row r="99" spans="15:19" ht="60.75" customHeight="1" x14ac:dyDescent="0.25">
      <c r="O99" s="479"/>
      <c r="P99" s="479"/>
      <c r="Q99" s="479"/>
      <c r="R99" s="479"/>
      <c r="S99" s="479"/>
    </row>
    <row r="100" spans="15:19" ht="60.75" customHeight="1" x14ac:dyDescent="0.25">
      <c r="O100" s="479"/>
      <c r="P100" s="479"/>
      <c r="Q100" s="479"/>
      <c r="R100" s="479"/>
      <c r="S100" s="479"/>
    </row>
    <row r="101" spans="15:19" ht="60.75" customHeight="1" x14ac:dyDescent="0.25">
      <c r="O101" s="479"/>
      <c r="P101" s="479"/>
      <c r="Q101" s="479"/>
      <c r="R101" s="479"/>
      <c r="S101" s="479"/>
    </row>
    <row r="102" spans="15:19" ht="60.75" customHeight="1" x14ac:dyDescent="0.25">
      <c r="O102" s="479"/>
      <c r="P102" s="479"/>
      <c r="Q102" s="479"/>
      <c r="R102" s="479"/>
      <c r="S102" s="479"/>
    </row>
    <row r="103" spans="15:19" ht="60.75" customHeight="1" x14ac:dyDescent="0.25">
      <c r="O103" s="479"/>
      <c r="P103" s="479"/>
      <c r="Q103" s="479"/>
      <c r="R103" s="479"/>
      <c r="S103" s="479"/>
    </row>
    <row r="104" spans="15:19" ht="60.75" customHeight="1" x14ac:dyDescent="0.25">
      <c r="O104" s="479"/>
      <c r="P104" s="479"/>
      <c r="Q104" s="479"/>
      <c r="R104" s="479"/>
      <c r="S104" s="479"/>
    </row>
    <row r="105" spans="15:19" ht="60.75" customHeight="1" x14ac:dyDescent="0.25">
      <c r="O105" s="479"/>
      <c r="P105" s="479"/>
      <c r="Q105" s="479"/>
      <c r="R105" s="479"/>
      <c r="S105" s="479"/>
    </row>
    <row r="106" spans="15:19" ht="60.75" customHeight="1" x14ac:dyDescent="0.25">
      <c r="O106" s="479"/>
      <c r="P106" s="479"/>
      <c r="Q106" s="479"/>
      <c r="R106" s="479"/>
      <c r="S106" s="479"/>
    </row>
    <row r="107" spans="15:19" ht="60.75" customHeight="1" x14ac:dyDescent="0.25">
      <c r="O107" s="479"/>
      <c r="P107" s="479"/>
      <c r="Q107" s="479"/>
      <c r="R107" s="479"/>
      <c r="S107" s="479"/>
    </row>
    <row r="108" spans="15:19" ht="60.75" customHeight="1" x14ac:dyDescent="0.25">
      <c r="O108" s="479"/>
      <c r="P108" s="479"/>
      <c r="Q108" s="479"/>
      <c r="R108" s="479"/>
      <c r="S108" s="479"/>
    </row>
    <row r="109" spans="15:19" ht="60.75" customHeight="1" x14ac:dyDescent="0.25">
      <c r="O109" s="479"/>
      <c r="P109" s="479"/>
      <c r="Q109" s="479"/>
      <c r="R109" s="479"/>
      <c r="S109" s="479"/>
    </row>
    <row r="110" spans="15:19" ht="60.75" customHeight="1" x14ac:dyDescent="0.25">
      <c r="O110" s="479"/>
      <c r="P110" s="479"/>
      <c r="Q110" s="479"/>
      <c r="R110" s="479"/>
      <c r="S110" s="479"/>
    </row>
    <row r="111" spans="15:19" ht="60.75" customHeight="1" x14ac:dyDescent="0.25">
      <c r="O111" s="479"/>
      <c r="P111" s="479"/>
      <c r="Q111" s="479"/>
      <c r="R111" s="479"/>
      <c r="S111" s="479"/>
    </row>
    <row r="112" spans="15:19" ht="60.75" customHeight="1" x14ac:dyDescent="0.25">
      <c r="O112" s="479"/>
      <c r="P112" s="479"/>
      <c r="Q112" s="479"/>
      <c r="R112" s="479"/>
      <c r="S112" s="479"/>
    </row>
    <row r="113" spans="15:19" ht="60.75" customHeight="1" x14ac:dyDescent="0.25">
      <c r="O113" s="479"/>
      <c r="P113" s="479"/>
      <c r="Q113" s="479"/>
      <c r="R113" s="479"/>
      <c r="S113" s="479"/>
    </row>
    <row r="114" spans="15:19" ht="60.75" customHeight="1" x14ac:dyDescent="0.25">
      <c r="O114" s="479"/>
      <c r="P114" s="479"/>
      <c r="Q114" s="479"/>
      <c r="R114" s="479"/>
      <c r="S114" s="479"/>
    </row>
    <row r="115" spans="15:19" ht="60.75" customHeight="1" x14ac:dyDescent="0.25">
      <c r="O115" s="479"/>
      <c r="P115" s="479"/>
      <c r="Q115" s="479"/>
      <c r="R115" s="479"/>
      <c r="S115" s="479"/>
    </row>
    <row r="116" spans="15:19" ht="60.75" customHeight="1" x14ac:dyDescent="0.25">
      <c r="O116" s="479"/>
      <c r="P116" s="479"/>
      <c r="Q116" s="479"/>
      <c r="R116" s="479"/>
      <c r="S116" s="479"/>
    </row>
    <row r="117" spans="15:19" ht="60.75" customHeight="1" x14ac:dyDescent="0.25">
      <c r="O117" s="479"/>
      <c r="P117" s="479"/>
      <c r="Q117" s="479"/>
      <c r="R117" s="479"/>
      <c r="S117" s="479"/>
    </row>
    <row r="118" spans="15:19" ht="60.75" customHeight="1" x14ac:dyDescent="0.25">
      <c r="O118" s="479"/>
      <c r="P118" s="479"/>
      <c r="Q118" s="479"/>
      <c r="R118" s="479"/>
      <c r="S118" s="479"/>
    </row>
    <row r="119" spans="15:19" ht="60.75" customHeight="1" x14ac:dyDescent="0.25">
      <c r="O119" s="479"/>
      <c r="P119" s="479"/>
      <c r="Q119" s="479"/>
      <c r="R119" s="479"/>
      <c r="S119" s="479"/>
    </row>
    <row r="120" spans="15:19" ht="60.75" customHeight="1" x14ac:dyDescent="0.25">
      <c r="O120" s="479"/>
      <c r="P120" s="479"/>
      <c r="Q120" s="479"/>
      <c r="R120" s="479"/>
      <c r="S120" s="479"/>
    </row>
    <row r="121" spans="15:19" ht="60.75" customHeight="1" x14ac:dyDescent="0.25">
      <c r="O121" s="479"/>
      <c r="P121" s="479"/>
      <c r="Q121" s="479"/>
      <c r="R121" s="479"/>
      <c r="S121" s="479"/>
    </row>
    <row r="122" spans="15:19" ht="60.75" customHeight="1" x14ac:dyDescent="0.25">
      <c r="O122" s="479"/>
      <c r="P122" s="479"/>
      <c r="Q122" s="479"/>
      <c r="R122" s="479"/>
      <c r="S122" s="479"/>
    </row>
    <row r="123" spans="15:19" ht="60.75" customHeight="1" x14ac:dyDescent="0.25">
      <c r="O123" s="479"/>
      <c r="P123" s="479"/>
      <c r="Q123" s="479"/>
      <c r="R123" s="479"/>
      <c r="S123" s="479"/>
    </row>
    <row r="124" spans="15:19" ht="60.75" customHeight="1" x14ac:dyDescent="0.25">
      <c r="O124" s="479"/>
      <c r="P124" s="479"/>
      <c r="Q124" s="479"/>
      <c r="R124" s="479"/>
      <c r="S124" s="479"/>
    </row>
    <row r="125" spans="15:19" ht="60.75" customHeight="1" x14ac:dyDescent="0.25">
      <c r="O125" s="479"/>
      <c r="P125" s="479"/>
      <c r="Q125" s="479"/>
      <c r="R125" s="479"/>
      <c r="S125" s="479"/>
    </row>
    <row r="126" spans="15:19" ht="60.75" customHeight="1" x14ac:dyDescent="0.25">
      <c r="O126" s="479"/>
      <c r="P126" s="479"/>
      <c r="Q126" s="479"/>
      <c r="R126" s="479"/>
      <c r="S126" s="479"/>
    </row>
    <row r="127" spans="15:19" ht="60.75" customHeight="1" x14ac:dyDescent="0.25">
      <c r="O127" s="479"/>
      <c r="P127" s="479"/>
      <c r="Q127" s="479"/>
      <c r="R127" s="479"/>
      <c r="S127" s="479"/>
    </row>
    <row r="128" spans="15:19" ht="60.75" customHeight="1" x14ac:dyDescent="0.25">
      <c r="O128" s="479"/>
      <c r="P128" s="479"/>
      <c r="Q128" s="479"/>
      <c r="R128" s="479"/>
      <c r="S128" s="479"/>
    </row>
    <row r="129" spans="15:19" ht="60.75" customHeight="1" x14ac:dyDescent="0.25">
      <c r="O129" s="479"/>
      <c r="P129" s="479"/>
      <c r="Q129" s="479"/>
      <c r="R129" s="479"/>
      <c r="S129" s="479"/>
    </row>
    <row r="130" spans="15:19" ht="60.75" customHeight="1" x14ac:dyDescent="0.25">
      <c r="O130" s="479"/>
      <c r="P130" s="479"/>
      <c r="Q130" s="479"/>
      <c r="R130" s="479"/>
      <c r="S130" s="479"/>
    </row>
    <row r="131" spans="15:19" ht="60.75" customHeight="1" x14ac:dyDescent="0.25">
      <c r="O131" s="479"/>
      <c r="P131" s="479"/>
      <c r="Q131" s="479"/>
      <c r="R131" s="479"/>
      <c r="S131" s="479"/>
    </row>
    <row r="132" spans="15:19" ht="60.75" customHeight="1" x14ac:dyDescent="0.25">
      <c r="O132" s="479"/>
      <c r="P132" s="479"/>
      <c r="Q132" s="479"/>
      <c r="R132" s="479"/>
      <c r="S132" s="479"/>
    </row>
    <row r="133" spans="15:19" ht="60.75" customHeight="1" x14ac:dyDescent="0.25">
      <c r="O133" s="479"/>
      <c r="P133" s="479"/>
      <c r="Q133" s="479"/>
      <c r="R133" s="479"/>
      <c r="S133" s="479"/>
    </row>
    <row r="134" spans="15:19" ht="60.75" customHeight="1" x14ac:dyDescent="0.25">
      <c r="O134" s="479"/>
      <c r="P134" s="479"/>
      <c r="Q134" s="479"/>
      <c r="R134" s="479"/>
      <c r="S134" s="479"/>
    </row>
    <row r="135" spans="15:19" ht="60.75" customHeight="1" x14ac:dyDescent="0.25">
      <c r="O135" s="479"/>
      <c r="P135" s="479"/>
      <c r="Q135" s="479"/>
      <c r="R135" s="479"/>
      <c r="S135" s="479"/>
    </row>
    <row r="136" spans="15:19" ht="60.75" customHeight="1" x14ac:dyDescent="0.25">
      <c r="O136" s="479"/>
      <c r="P136" s="479"/>
      <c r="Q136" s="479"/>
      <c r="R136" s="479"/>
      <c r="S136" s="479"/>
    </row>
    <row r="137" spans="15:19" ht="60.75" customHeight="1" x14ac:dyDescent="0.25">
      <c r="O137" s="479"/>
      <c r="P137" s="479"/>
      <c r="Q137" s="479"/>
      <c r="R137" s="479"/>
      <c r="S137" s="479"/>
    </row>
    <row r="138" spans="15:19" ht="60.75" customHeight="1" x14ac:dyDescent="0.25">
      <c r="O138" s="479"/>
      <c r="P138" s="479"/>
      <c r="Q138" s="479"/>
      <c r="R138" s="479"/>
      <c r="S138" s="479"/>
    </row>
    <row r="139" spans="15:19" ht="60.75" customHeight="1" x14ac:dyDescent="0.25">
      <c r="O139" s="479"/>
      <c r="P139" s="479"/>
      <c r="Q139" s="479"/>
      <c r="R139" s="479"/>
      <c r="S139" s="479"/>
    </row>
    <row r="140" spans="15:19" ht="60.75" customHeight="1" x14ac:dyDescent="0.25">
      <c r="O140" s="479"/>
      <c r="P140" s="479"/>
      <c r="Q140" s="479"/>
      <c r="R140" s="479"/>
      <c r="S140" s="479"/>
    </row>
    <row r="141" spans="15:19" ht="60.75" customHeight="1" x14ac:dyDescent="0.25">
      <c r="O141" s="479"/>
      <c r="P141" s="479"/>
      <c r="Q141" s="479"/>
      <c r="R141" s="479"/>
      <c r="S141" s="479"/>
    </row>
    <row r="142" spans="15:19" ht="60.75" customHeight="1" x14ac:dyDescent="0.25">
      <c r="O142" s="479"/>
      <c r="P142" s="479"/>
      <c r="Q142" s="479"/>
      <c r="R142" s="479"/>
      <c r="S142" s="479"/>
    </row>
    <row r="143" spans="15:19" ht="60.75" customHeight="1" x14ac:dyDescent="0.25">
      <c r="O143" s="479"/>
      <c r="P143" s="479"/>
      <c r="Q143" s="479"/>
      <c r="R143" s="479"/>
      <c r="S143" s="479"/>
    </row>
    <row r="144" spans="15:19" ht="60.75" customHeight="1" x14ac:dyDescent="0.25">
      <c r="O144" s="479"/>
      <c r="P144" s="479"/>
      <c r="Q144" s="479"/>
      <c r="R144" s="479"/>
      <c r="S144" s="479"/>
    </row>
    <row r="145" spans="15:19" ht="60.75" customHeight="1" x14ac:dyDescent="0.25">
      <c r="O145" s="479"/>
      <c r="P145" s="479"/>
      <c r="Q145" s="479"/>
      <c r="R145" s="479"/>
      <c r="S145" s="479"/>
    </row>
    <row r="146" spans="15:19" ht="60.75" customHeight="1" x14ac:dyDescent="0.25">
      <c r="O146" s="479"/>
      <c r="P146" s="479"/>
      <c r="Q146" s="479"/>
      <c r="R146" s="479"/>
      <c r="S146" s="479"/>
    </row>
    <row r="147" spans="15:19" ht="60.75" customHeight="1" x14ac:dyDescent="0.25">
      <c r="O147" s="479"/>
      <c r="P147" s="479"/>
      <c r="Q147" s="479"/>
      <c r="R147" s="479"/>
      <c r="S147" s="479"/>
    </row>
    <row r="148" spans="15:19" ht="60.75" customHeight="1" x14ac:dyDescent="0.25">
      <c r="O148" s="479"/>
      <c r="P148" s="479"/>
      <c r="Q148" s="479"/>
      <c r="R148" s="479"/>
      <c r="S148" s="479"/>
    </row>
    <row r="149" spans="15:19" ht="60.75" customHeight="1" x14ac:dyDescent="0.25">
      <c r="O149" s="479"/>
      <c r="P149" s="479"/>
      <c r="Q149" s="479"/>
      <c r="R149" s="479"/>
      <c r="S149" s="479"/>
    </row>
    <row r="150" spans="15:19" ht="60.75" customHeight="1" x14ac:dyDescent="0.25">
      <c r="O150" s="479"/>
      <c r="P150" s="479"/>
      <c r="Q150" s="479"/>
      <c r="R150" s="479"/>
      <c r="S150" s="479"/>
    </row>
    <row r="151" spans="15:19" ht="60.75" customHeight="1" x14ac:dyDescent="0.25">
      <c r="O151" s="479"/>
      <c r="P151" s="479"/>
      <c r="Q151" s="479"/>
      <c r="R151" s="479"/>
      <c r="S151" s="479"/>
    </row>
    <row r="152" spans="15:19" ht="60.75" customHeight="1" x14ac:dyDescent="0.25">
      <c r="O152" s="479"/>
      <c r="P152" s="479"/>
      <c r="Q152" s="479"/>
      <c r="R152" s="479"/>
      <c r="S152" s="479"/>
    </row>
    <row r="153" spans="15:19" ht="60.75" customHeight="1" x14ac:dyDescent="0.25">
      <c r="O153" s="479"/>
      <c r="P153" s="479"/>
      <c r="Q153" s="479"/>
      <c r="R153" s="479"/>
      <c r="S153" s="479"/>
    </row>
    <row r="154" spans="15:19" ht="60.75" customHeight="1" x14ac:dyDescent="0.25">
      <c r="O154" s="479"/>
      <c r="P154" s="479"/>
      <c r="Q154" s="479"/>
      <c r="R154" s="479"/>
      <c r="S154" s="479"/>
    </row>
    <row r="155" spans="15:19" ht="60.75" customHeight="1" x14ac:dyDescent="0.25">
      <c r="O155" s="479"/>
      <c r="P155" s="479"/>
      <c r="Q155" s="479"/>
      <c r="R155" s="479"/>
      <c r="S155" s="479"/>
    </row>
    <row r="156" spans="15:19" ht="60.75" customHeight="1" x14ac:dyDescent="0.25">
      <c r="O156" s="479"/>
      <c r="P156" s="479"/>
      <c r="Q156" s="479"/>
      <c r="R156" s="479"/>
      <c r="S156" s="479"/>
    </row>
    <row r="157" spans="15:19" ht="60.75" customHeight="1" x14ac:dyDescent="0.25">
      <c r="O157" s="479"/>
      <c r="P157" s="479"/>
      <c r="Q157" s="479"/>
      <c r="R157" s="479"/>
      <c r="S157" s="479"/>
    </row>
    <row r="158" spans="15:19" ht="60.75" customHeight="1" x14ac:dyDescent="0.25">
      <c r="O158" s="479"/>
      <c r="P158" s="479"/>
      <c r="Q158" s="479"/>
      <c r="R158" s="479"/>
      <c r="S158" s="479"/>
    </row>
    <row r="159" spans="15:19" ht="60.75" customHeight="1" x14ac:dyDescent="0.25">
      <c r="O159" s="479"/>
      <c r="P159" s="479"/>
      <c r="Q159" s="479"/>
      <c r="R159" s="479"/>
      <c r="S159" s="479"/>
    </row>
    <row r="160" spans="15:19" ht="60.75" customHeight="1" x14ac:dyDescent="0.25">
      <c r="O160" s="479"/>
      <c r="P160" s="479"/>
      <c r="Q160" s="479"/>
      <c r="R160" s="479"/>
      <c r="S160" s="479"/>
    </row>
    <row r="161" spans="15:19" ht="60.75" customHeight="1" x14ac:dyDescent="0.25">
      <c r="O161" s="479"/>
      <c r="P161" s="479"/>
      <c r="Q161" s="479"/>
      <c r="R161" s="479"/>
      <c r="S161" s="479"/>
    </row>
    <row r="162" spans="15:19" ht="60.75" customHeight="1" x14ac:dyDescent="0.25">
      <c r="O162" s="479"/>
      <c r="P162" s="479"/>
      <c r="Q162" s="479"/>
      <c r="R162" s="479"/>
      <c r="S162" s="479"/>
    </row>
    <row r="163" spans="15:19" ht="60.75" customHeight="1" x14ac:dyDescent="0.25">
      <c r="O163" s="479"/>
      <c r="P163" s="479"/>
      <c r="Q163" s="479"/>
      <c r="R163" s="479"/>
      <c r="S163" s="479"/>
    </row>
    <row r="164" spans="15:19" ht="60.75" customHeight="1" x14ac:dyDescent="0.25">
      <c r="O164" s="479"/>
      <c r="P164" s="479"/>
      <c r="Q164" s="479"/>
      <c r="R164" s="479"/>
      <c r="S164" s="479"/>
    </row>
    <row r="165" spans="15:19" ht="60.75" customHeight="1" x14ac:dyDescent="0.25">
      <c r="O165" s="479"/>
      <c r="P165" s="479"/>
      <c r="Q165" s="479"/>
      <c r="R165" s="479"/>
      <c r="S165" s="479"/>
    </row>
    <row r="166" spans="15:19" ht="60.75" customHeight="1" x14ac:dyDescent="0.25">
      <c r="O166" s="479"/>
      <c r="P166" s="479"/>
      <c r="Q166" s="479"/>
      <c r="R166" s="479"/>
      <c r="S166" s="479"/>
    </row>
    <row r="167" spans="15:19" ht="60.75" customHeight="1" x14ac:dyDescent="0.25">
      <c r="O167" s="479"/>
      <c r="P167" s="479"/>
      <c r="Q167" s="479"/>
      <c r="R167" s="479"/>
      <c r="S167" s="479"/>
    </row>
    <row r="168" spans="15:19" ht="60.75" customHeight="1" x14ac:dyDescent="0.25">
      <c r="O168" s="479"/>
      <c r="P168" s="479"/>
      <c r="Q168" s="479"/>
      <c r="R168" s="479"/>
      <c r="S168" s="479"/>
    </row>
    <row r="169" spans="15:19" ht="60.75" customHeight="1" x14ac:dyDescent="0.25">
      <c r="O169" s="479"/>
      <c r="P169" s="479"/>
      <c r="Q169" s="479"/>
      <c r="R169" s="479"/>
      <c r="S169" s="479"/>
    </row>
    <row r="170" spans="15:19" ht="60.75" customHeight="1" x14ac:dyDescent="0.25">
      <c r="O170" s="479"/>
      <c r="P170" s="479"/>
      <c r="Q170" s="479"/>
      <c r="R170" s="479"/>
      <c r="S170" s="479"/>
    </row>
    <row r="171" spans="15:19" ht="60.75" customHeight="1" x14ac:dyDescent="0.25">
      <c r="O171" s="479"/>
      <c r="P171" s="479"/>
      <c r="Q171" s="479"/>
      <c r="R171" s="479"/>
      <c r="S171" s="479"/>
    </row>
    <row r="172" spans="15:19" ht="60.75" customHeight="1" x14ac:dyDescent="0.25">
      <c r="O172" s="479"/>
      <c r="P172" s="479"/>
      <c r="Q172" s="479"/>
      <c r="R172" s="479"/>
      <c r="S172" s="479"/>
    </row>
    <row r="173" spans="15:19" ht="60.75" customHeight="1" x14ac:dyDescent="0.25">
      <c r="O173" s="479"/>
      <c r="P173" s="479"/>
      <c r="Q173" s="479"/>
      <c r="R173" s="479"/>
      <c r="S173" s="479"/>
    </row>
    <row r="174" spans="15:19" ht="60.75" customHeight="1" x14ac:dyDescent="0.25">
      <c r="O174" s="479"/>
      <c r="P174" s="479"/>
      <c r="Q174" s="479"/>
      <c r="R174" s="479"/>
      <c r="S174" s="479"/>
    </row>
    <row r="175" spans="15:19" ht="60.75" customHeight="1" x14ac:dyDescent="0.25">
      <c r="O175" s="479"/>
      <c r="P175" s="479"/>
      <c r="Q175" s="479"/>
      <c r="R175" s="479"/>
      <c r="S175" s="479"/>
    </row>
    <row r="176" spans="15:19" ht="60.75" customHeight="1" x14ac:dyDescent="0.25">
      <c r="O176" s="479"/>
      <c r="P176" s="479"/>
      <c r="Q176" s="479"/>
      <c r="R176" s="479"/>
      <c r="S176" s="479"/>
    </row>
    <row r="177" spans="15:19" ht="60.75" customHeight="1" x14ac:dyDescent="0.25">
      <c r="O177" s="479"/>
      <c r="P177" s="479"/>
      <c r="Q177" s="479"/>
      <c r="R177" s="479"/>
      <c r="S177" s="479"/>
    </row>
    <row r="178" spans="15:19" ht="60.75" customHeight="1" x14ac:dyDescent="0.25">
      <c r="O178" s="479"/>
      <c r="P178" s="479"/>
      <c r="Q178" s="479"/>
      <c r="R178" s="479"/>
      <c r="S178" s="479"/>
    </row>
    <row r="179" spans="15:19" ht="60.75" customHeight="1" x14ac:dyDescent="0.25">
      <c r="O179" s="479"/>
      <c r="P179" s="479"/>
      <c r="Q179" s="479"/>
      <c r="R179" s="479"/>
      <c r="S179" s="479"/>
    </row>
    <row r="180" spans="15:19" ht="60.75" customHeight="1" x14ac:dyDescent="0.25">
      <c r="O180" s="479"/>
      <c r="P180" s="479"/>
      <c r="Q180" s="479"/>
      <c r="R180" s="479"/>
      <c r="S180" s="479"/>
    </row>
    <row r="181" spans="15:19" ht="60.75" customHeight="1" x14ac:dyDescent="0.25">
      <c r="O181" s="479"/>
      <c r="P181" s="479"/>
      <c r="Q181" s="479"/>
      <c r="R181" s="479"/>
      <c r="S181" s="479"/>
    </row>
    <row r="182" spans="15:19" ht="60.75" customHeight="1" x14ac:dyDescent="0.25">
      <c r="O182" s="479"/>
      <c r="P182" s="479"/>
      <c r="Q182" s="479"/>
      <c r="R182" s="479"/>
      <c r="S182" s="479"/>
    </row>
    <row r="183" spans="15:19" ht="60.75" customHeight="1" x14ac:dyDescent="0.25">
      <c r="O183" s="479"/>
      <c r="P183" s="479"/>
      <c r="Q183" s="479"/>
      <c r="R183" s="479"/>
      <c r="S183" s="479"/>
    </row>
    <row r="184" spans="15:19" ht="60.75" customHeight="1" x14ac:dyDescent="0.25">
      <c r="O184" s="479"/>
      <c r="P184" s="479"/>
      <c r="Q184" s="479"/>
      <c r="R184" s="479"/>
      <c r="S184" s="479"/>
    </row>
    <row r="185" spans="15:19" ht="60.75" customHeight="1" x14ac:dyDescent="0.25">
      <c r="O185" s="479"/>
      <c r="P185" s="479"/>
      <c r="Q185" s="479"/>
      <c r="R185" s="479"/>
      <c r="S185" s="479"/>
    </row>
    <row r="186" spans="15:19" ht="60.75" customHeight="1" x14ac:dyDescent="0.25">
      <c r="O186" s="479"/>
      <c r="P186" s="479"/>
      <c r="Q186" s="479"/>
      <c r="R186" s="479"/>
      <c r="S186" s="479"/>
    </row>
    <row r="187" spans="15:19" ht="60.75" customHeight="1" x14ac:dyDescent="0.25">
      <c r="O187" s="479"/>
      <c r="P187" s="479"/>
      <c r="Q187" s="479"/>
      <c r="R187" s="479"/>
      <c r="S187" s="479"/>
    </row>
    <row r="188" spans="15:19" ht="60.75" customHeight="1" x14ac:dyDescent="0.25">
      <c r="O188" s="479"/>
      <c r="P188" s="479"/>
      <c r="Q188" s="479"/>
      <c r="R188" s="479"/>
      <c r="S188" s="479"/>
    </row>
    <row r="189" spans="15:19" ht="60.75" customHeight="1" x14ac:dyDescent="0.25">
      <c r="O189" s="479"/>
      <c r="P189" s="479"/>
      <c r="Q189" s="479"/>
      <c r="R189" s="479"/>
      <c r="S189" s="479"/>
    </row>
    <row r="190" spans="15:19" ht="60.75" customHeight="1" x14ac:dyDescent="0.25">
      <c r="O190" s="479"/>
      <c r="P190" s="479"/>
      <c r="Q190" s="479"/>
      <c r="R190" s="479"/>
      <c r="S190" s="479"/>
    </row>
    <row r="191" spans="15:19" ht="60.75" customHeight="1" x14ac:dyDescent="0.25">
      <c r="O191" s="479"/>
      <c r="P191" s="479"/>
      <c r="Q191" s="479"/>
      <c r="R191" s="479"/>
      <c r="S191" s="479"/>
    </row>
    <row r="192" spans="15:19" ht="60.75" customHeight="1" x14ac:dyDescent="0.25">
      <c r="O192" s="479"/>
      <c r="P192" s="479"/>
      <c r="Q192" s="479"/>
      <c r="R192" s="479"/>
      <c r="S192" s="479"/>
    </row>
    <row r="193" spans="15:19" ht="60.75" customHeight="1" x14ac:dyDescent="0.25">
      <c r="O193" s="479"/>
      <c r="P193" s="479"/>
      <c r="Q193" s="479"/>
      <c r="R193" s="479"/>
      <c r="S193" s="479"/>
    </row>
    <row r="194" spans="15:19" ht="60.75" customHeight="1" x14ac:dyDescent="0.25">
      <c r="O194" s="479"/>
      <c r="P194" s="479"/>
      <c r="Q194" s="479"/>
      <c r="R194" s="479"/>
      <c r="S194" s="479"/>
    </row>
    <row r="195" spans="15:19" ht="60.75" customHeight="1" x14ac:dyDescent="0.25">
      <c r="O195" s="479"/>
      <c r="P195" s="479"/>
      <c r="Q195" s="479"/>
      <c r="R195" s="479"/>
      <c r="S195" s="479"/>
    </row>
    <row r="196" spans="15:19" ht="60.75" customHeight="1" x14ac:dyDescent="0.25">
      <c r="O196" s="479"/>
      <c r="P196" s="479"/>
      <c r="Q196" s="479"/>
      <c r="R196" s="479"/>
      <c r="S196" s="479"/>
    </row>
    <row r="197" spans="15:19" ht="60.75" customHeight="1" x14ac:dyDescent="0.25">
      <c r="O197" s="479"/>
      <c r="P197" s="479"/>
      <c r="Q197" s="479"/>
      <c r="R197" s="479"/>
      <c r="S197" s="479"/>
    </row>
    <row r="198" spans="15:19" ht="60.75" customHeight="1" x14ac:dyDescent="0.25">
      <c r="O198" s="479"/>
      <c r="P198" s="479"/>
      <c r="Q198" s="479"/>
      <c r="R198" s="479"/>
      <c r="S198" s="479"/>
    </row>
    <row r="199" spans="15:19" ht="60.75" customHeight="1" x14ac:dyDescent="0.25">
      <c r="O199" s="479"/>
      <c r="P199" s="479"/>
      <c r="Q199" s="479"/>
      <c r="R199" s="479"/>
      <c r="S199" s="479"/>
    </row>
    <row r="200" spans="15:19" ht="60.75" customHeight="1" x14ac:dyDescent="0.25">
      <c r="O200" s="479"/>
      <c r="P200" s="479"/>
      <c r="Q200" s="479"/>
      <c r="R200" s="479"/>
      <c r="S200" s="479"/>
    </row>
    <row r="201" spans="15:19" ht="60.75" customHeight="1" x14ac:dyDescent="0.25">
      <c r="O201" s="479"/>
      <c r="P201" s="479"/>
      <c r="Q201" s="479"/>
      <c r="R201" s="479"/>
      <c r="S201" s="479"/>
    </row>
    <row r="202" spans="15:19" ht="60.75" customHeight="1" x14ac:dyDescent="0.25">
      <c r="O202" s="479"/>
      <c r="P202" s="479"/>
      <c r="Q202" s="479"/>
      <c r="R202" s="479"/>
      <c r="S202" s="479"/>
    </row>
    <row r="203" spans="15:19" ht="60.75" customHeight="1" x14ac:dyDescent="0.25">
      <c r="O203" s="479"/>
      <c r="P203" s="479"/>
      <c r="Q203" s="479"/>
      <c r="R203" s="479"/>
      <c r="S203" s="479"/>
    </row>
    <row r="204" spans="15:19" ht="60.75" customHeight="1" x14ac:dyDescent="0.25">
      <c r="O204" s="479"/>
      <c r="P204" s="479"/>
      <c r="Q204" s="479"/>
      <c r="R204" s="479"/>
      <c r="S204" s="479"/>
    </row>
    <row r="205" spans="15:19" ht="60.75" customHeight="1" x14ac:dyDescent="0.25">
      <c r="O205" s="479"/>
      <c r="P205" s="479"/>
      <c r="Q205" s="479"/>
      <c r="R205" s="479"/>
      <c r="S205" s="479"/>
    </row>
    <row r="206" spans="15:19" ht="60.75" customHeight="1" x14ac:dyDescent="0.25">
      <c r="O206" s="479"/>
      <c r="P206" s="479"/>
      <c r="Q206" s="479"/>
      <c r="R206" s="479"/>
      <c r="S206" s="479"/>
    </row>
    <row r="207" spans="15:19" ht="60.75" customHeight="1" x14ac:dyDescent="0.25">
      <c r="O207" s="479"/>
      <c r="P207" s="479"/>
      <c r="Q207" s="479"/>
      <c r="R207" s="479"/>
      <c r="S207" s="479"/>
    </row>
    <row r="208" spans="15:19" ht="60.75" customHeight="1" x14ac:dyDescent="0.25">
      <c r="O208" s="479"/>
      <c r="P208" s="479"/>
      <c r="Q208" s="479"/>
      <c r="R208" s="479"/>
      <c r="S208" s="479"/>
    </row>
    <row r="209" spans="14:19" ht="60.75" customHeight="1" x14ac:dyDescent="0.25">
      <c r="O209" s="479"/>
      <c r="P209" s="479"/>
      <c r="Q209" s="479"/>
      <c r="R209" s="479"/>
      <c r="S209" s="479"/>
    </row>
    <row r="210" spans="14:19" ht="60.75" customHeight="1" x14ac:dyDescent="0.25">
      <c r="O210" s="479"/>
      <c r="P210" s="479"/>
      <c r="Q210" s="479"/>
      <c r="R210" s="479"/>
      <c r="S210" s="479"/>
    </row>
    <row r="211" spans="14:19" ht="60.75" customHeight="1" x14ac:dyDescent="0.25">
      <c r="N211" s="479"/>
      <c r="O211" s="479"/>
      <c r="P211" s="479"/>
      <c r="Q211" s="479"/>
      <c r="R211" s="479"/>
      <c r="S211" s="479"/>
    </row>
    <row r="212" spans="14:19" ht="60.75" customHeight="1" x14ac:dyDescent="0.25">
      <c r="N212" s="479"/>
      <c r="O212" s="479"/>
      <c r="P212" s="479"/>
      <c r="Q212" s="479"/>
      <c r="R212" s="479"/>
      <c r="S212" s="479"/>
    </row>
    <row r="213" spans="14:19" ht="60.75" customHeight="1" x14ac:dyDescent="0.25">
      <c r="N213" s="479"/>
      <c r="O213" s="479"/>
      <c r="P213" s="479"/>
      <c r="Q213" s="479"/>
      <c r="R213" s="479"/>
      <c r="S213" s="479"/>
    </row>
    <row r="214" spans="14:19" ht="60.75" customHeight="1" x14ac:dyDescent="0.25">
      <c r="N214" s="479"/>
      <c r="O214" s="479"/>
      <c r="P214" s="479"/>
      <c r="Q214" s="479"/>
      <c r="R214" s="479"/>
      <c r="S214" s="479"/>
    </row>
    <row r="215" spans="14:19" ht="60.75" customHeight="1" x14ac:dyDescent="0.25">
      <c r="N215" s="479"/>
      <c r="O215" s="479"/>
      <c r="P215" s="479"/>
      <c r="Q215" s="479"/>
      <c r="R215" s="479"/>
      <c r="S215" s="479"/>
    </row>
    <row r="216" spans="14:19" ht="60.75" customHeight="1" x14ac:dyDescent="0.25">
      <c r="N216" s="479"/>
      <c r="O216" s="479"/>
      <c r="P216" s="479"/>
      <c r="Q216" s="479"/>
      <c r="R216" s="479"/>
      <c r="S216" s="479"/>
    </row>
    <row r="217" spans="14:19" ht="60.75" customHeight="1" x14ac:dyDescent="0.25">
      <c r="N217" s="479"/>
      <c r="O217" s="479"/>
      <c r="P217" s="479"/>
      <c r="Q217" s="479"/>
      <c r="R217" s="479"/>
      <c r="S217" s="479"/>
    </row>
    <row r="218" spans="14:19" ht="60.75" customHeight="1" x14ac:dyDescent="0.25">
      <c r="N218" s="479"/>
      <c r="O218" s="479"/>
      <c r="P218" s="479"/>
      <c r="Q218" s="479"/>
      <c r="R218" s="479"/>
      <c r="S218" s="479"/>
    </row>
    <row r="219" spans="14:19" ht="60.75" customHeight="1" x14ac:dyDescent="0.25">
      <c r="N219" s="479"/>
      <c r="O219" s="479"/>
      <c r="P219" s="479"/>
      <c r="Q219" s="479"/>
      <c r="R219" s="479"/>
      <c r="S219" s="479"/>
    </row>
    <row r="220" spans="14:19" ht="60.75" customHeight="1" x14ac:dyDescent="0.25">
      <c r="N220" s="479"/>
      <c r="O220" s="479"/>
      <c r="P220" s="479"/>
      <c r="Q220" s="479"/>
      <c r="R220" s="479"/>
      <c r="S220" s="479"/>
    </row>
    <row r="221" spans="14:19" ht="60.75" customHeight="1" x14ac:dyDescent="0.25">
      <c r="N221" s="479"/>
      <c r="O221" s="479"/>
      <c r="P221" s="479"/>
      <c r="Q221" s="479"/>
      <c r="R221" s="479"/>
      <c r="S221" s="479"/>
    </row>
    <row r="222" spans="14:19" ht="60.75" customHeight="1" x14ac:dyDescent="0.25">
      <c r="N222" s="479"/>
      <c r="O222" s="479"/>
      <c r="P222" s="479"/>
      <c r="Q222" s="479"/>
      <c r="R222" s="479"/>
      <c r="S222" s="479"/>
    </row>
    <row r="223" spans="14:19" ht="60.75" customHeight="1" x14ac:dyDescent="0.25">
      <c r="N223" s="479"/>
      <c r="O223" s="479"/>
      <c r="P223" s="479"/>
      <c r="Q223" s="479"/>
      <c r="R223" s="479"/>
      <c r="S223" s="479"/>
    </row>
    <row r="224" spans="14:19" ht="60.75" customHeight="1" x14ac:dyDescent="0.25">
      <c r="N224" s="479"/>
      <c r="O224" s="479"/>
      <c r="P224" s="479"/>
      <c r="Q224" s="479"/>
      <c r="R224" s="479"/>
      <c r="S224" s="479"/>
    </row>
    <row r="225" spans="14:19" ht="60.75" customHeight="1" x14ac:dyDescent="0.25">
      <c r="N225" s="479"/>
      <c r="O225" s="479"/>
      <c r="P225" s="479"/>
      <c r="Q225" s="479"/>
      <c r="R225" s="479"/>
      <c r="S225" s="479"/>
    </row>
    <row r="226" spans="14:19" ht="60.75" customHeight="1" x14ac:dyDescent="0.25">
      <c r="N226" s="479"/>
      <c r="O226" s="479"/>
      <c r="P226" s="479"/>
      <c r="Q226" s="479"/>
      <c r="R226" s="479"/>
      <c r="S226" s="479"/>
    </row>
    <row r="227" spans="14:19" ht="60.75" customHeight="1" x14ac:dyDescent="0.25">
      <c r="N227" s="479"/>
      <c r="O227" s="479"/>
      <c r="P227" s="479"/>
      <c r="Q227" s="479"/>
      <c r="R227" s="479"/>
      <c r="S227" s="479"/>
    </row>
    <row r="228" spans="14:19" ht="60.75" customHeight="1" x14ac:dyDescent="0.25">
      <c r="N228" s="479"/>
      <c r="O228" s="479"/>
      <c r="P228" s="479"/>
      <c r="Q228" s="479"/>
      <c r="R228" s="479"/>
      <c r="S228" s="479"/>
    </row>
    <row r="229" spans="14:19" ht="60.75" customHeight="1" x14ac:dyDescent="0.25">
      <c r="N229" s="479"/>
      <c r="O229" s="479"/>
      <c r="P229" s="479"/>
      <c r="Q229" s="479"/>
      <c r="R229" s="479"/>
      <c r="S229" s="479"/>
    </row>
    <row r="230" spans="14:19" ht="60.75" customHeight="1" x14ac:dyDescent="0.25">
      <c r="N230" s="479"/>
      <c r="O230" s="479"/>
      <c r="P230" s="479"/>
      <c r="Q230" s="479"/>
      <c r="R230" s="479"/>
      <c r="S230" s="479"/>
    </row>
    <row r="231" spans="14:19" ht="60.75" customHeight="1" x14ac:dyDescent="0.25">
      <c r="N231" s="479"/>
      <c r="O231" s="479"/>
      <c r="P231" s="479"/>
      <c r="Q231" s="479"/>
      <c r="R231" s="479"/>
      <c r="S231" s="479"/>
    </row>
    <row r="232" spans="14:19" ht="60.75" customHeight="1" x14ac:dyDescent="0.25">
      <c r="N232" s="479"/>
      <c r="O232" s="479"/>
      <c r="P232" s="479"/>
      <c r="Q232" s="479"/>
      <c r="R232" s="479"/>
      <c r="S232" s="479"/>
    </row>
    <row r="233" spans="14:19" ht="60.75" customHeight="1" x14ac:dyDescent="0.25">
      <c r="N233" s="479"/>
      <c r="O233" s="479"/>
      <c r="P233" s="479"/>
      <c r="Q233" s="479"/>
      <c r="R233" s="479"/>
      <c r="S233" s="479"/>
    </row>
    <row r="234" spans="14:19" ht="60.75" customHeight="1" x14ac:dyDescent="0.25">
      <c r="N234" s="479"/>
      <c r="O234" s="479"/>
      <c r="P234" s="479"/>
      <c r="Q234" s="479"/>
      <c r="R234" s="479"/>
      <c r="S234" s="479"/>
    </row>
    <row r="235" spans="14:19" ht="60.75" customHeight="1" x14ac:dyDescent="0.25">
      <c r="N235" s="479"/>
      <c r="O235" s="479"/>
      <c r="P235" s="479"/>
      <c r="Q235" s="479"/>
      <c r="R235" s="479"/>
      <c r="S235" s="479"/>
    </row>
    <row r="236" spans="14:19" ht="60.75" customHeight="1" x14ac:dyDescent="0.25">
      <c r="N236" s="479"/>
      <c r="O236" s="479"/>
      <c r="P236" s="479"/>
      <c r="Q236" s="479"/>
      <c r="R236" s="479"/>
      <c r="S236" s="479"/>
    </row>
    <row r="237" spans="14:19" ht="60.75" customHeight="1" x14ac:dyDescent="0.25">
      <c r="N237" s="479"/>
      <c r="O237" s="479"/>
      <c r="P237" s="479"/>
      <c r="Q237" s="479"/>
      <c r="R237" s="479"/>
      <c r="S237" s="479"/>
    </row>
    <row r="238" spans="14:19" ht="60.75" customHeight="1" x14ac:dyDescent="0.25">
      <c r="N238" s="479"/>
      <c r="O238" s="479"/>
      <c r="P238" s="479"/>
      <c r="Q238" s="479"/>
      <c r="R238" s="479"/>
      <c r="S238" s="479"/>
    </row>
    <row r="239" spans="14:19" ht="60.75" customHeight="1" x14ac:dyDescent="0.25">
      <c r="N239" s="479"/>
      <c r="O239" s="479"/>
      <c r="P239" s="479"/>
      <c r="Q239" s="479"/>
      <c r="R239" s="479"/>
      <c r="S239" s="479"/>
    </row>
    <row r="240" spans="14:19" ht="60.75" customHeight="1" x14ac:dyDescent="0.25">
      <c r="N240" s="479"/>
      <c r="O240" s="479"/>
      <c r="P240" s="479"/>
      <c r="Q240" s="479"/>
      <c r="R240" s="479"/>
      <c r="S240" s="479"/>
    </row>
    <row r="241" spans="14:19" ht="60.75" customHeight="1" x14ac:dyDescent="0.25">
      <c r="N241" s="479"/>
      <c r="O241" s="479"/>
      <c r="P241" s="479"/>
      <c r="Q241" s="479"/>
      <c r="R241" s="479"/>
      <c r="S241" s="479"/>
    </row>
    <row r="242" spans="14:19" ht="60.75" customHeight="1" x14ac:dyDescent="0.25">
      <c r="N242" s="479"/>
      <c r="O242" s="479"/>
      <c r="P242" s="479"/>
      <c r="Q242" s="479"/>
      <c r="R242" s="479"/>
      <c r="S242" s="479"/>
    </row>
    <row r="243" spans="14:19" ht="60.75" customHeight="1" x14ac:dyDescent="0.25">
      <c r="N243" s="479"/>
      <c r="O243" s="479"/>
      <c r="P243" s="479"/>
      <c r="Q243" s="479"/>
      <c r="R243" s="479"/>
      <c r="S243" s="479"/>
    </row>
    <row r="244" spans="14:19" ht="60.75" customHeight="1" x14ac:dyDescent="0.25">
      <c r="N244" s="479"/>
      <c r="O244" s="479"/>
      <c r="P244" s="479"/>
      <c r="Q244" s="479"/>
      <c r="R244" s="479"/>
      <c r="S244" s="479"/>
    </row>
    <row r="245" spans="14:19" ht="60.75" customHeight="1" x14ac:dyDescent="0.25">
      <c r="N245" s="479"/>
      <c r="O245" s="479"/>
      <c r="P245" s="479"/>
      <c r="Q245" s="479"/>
      <c r="R245" s="479"/>
      <c r="S245" s="479"/>
    </row>
    <row r="246" spans="14:19" ht="60.75" customHeight="1" x14ac:dyDescent="0.25">
      <c r="N246" s="479"/>
      <c r="O246" s="479"/>
      <c r="P246" s="479"/>
      <c r="Q246" s="479"/>
      <c r="R246" s="479"/>
      <c r="S246" s="479"/>
    </row>
    <row r="247" spans="14:19" ht="60.75" customHeight="1" x14ac:dyDescent="0.25">
      <c r="N247" s="479"/>
      <c r="O247" s="479"/>
      <c r="P247" s="479"/>
      <c r="Q247" s="479"/>
      <c r="R247" s="479"/>
      <c r="S247" s="479"/>
    </row>
    <row r="248" spans="14:19" ht="60.75" customHeight="1" x14ac:dyDescent="0.25">
      <c r="N248" s="479"/>
      <c r="O248" s="479"/>
      <c r="P248" s="479"/>
      <c r="Q248" s="479"/>
      <c r="R248" s="479"/>
      <c r="S248" s="479"/>
    </row>
    <row r="249" spans="14:19" ht="60.75" customHeight="1" x14ac:dyDescent="0.25">
      <c r="N249" s="479"/>
      <c r="O249" s="479"/>
      <c r="P249" s="479"/>
      <c r="Q249" s="479"/>
      <c r="R249" s="479"/>
      <c r="S249" s="479"/>
    </row>
    <row r="250" spans="14:19" ht="60.75" customHeight="1" x14ac:dyDescent="0.25">
      <c r="N250" s="479"/>
      <c r="O250" s="479"/>
      <c r="P250" s="479"/>
      <c r="Q250" s="479"/>
      <c r="R250" s="479"/>
      <c r="S250" s="479"/>
    </row>
    <row r="251" spans="14:19" ht="60.75" customHeight="1" x14ac:dyDescent="0.25">
      <c r="N251" s="479"/>
      <c r="O251" s="479"/>
      <c r="P251" s="479"/>
      <c r="Q251" s="479"/>
      <c r="R251" s="479"/>
      <c r="S251" s="479"/>
    </row>
    <row r="252" spans="14:19" ht="60.75" customHeight="1" x14ac:dyDescent="0.25">
      <c r="N252" s="479"/>
      <c r="O252" s="479"/>
      <c r="P252" s="479"/>
      <c r="Q252" s="479"/>
      <c r="R252" s="479"/>
      <c r="S252" s="479"/>
    </row>
    <row r="253" spans="14:19" ht="60.75" customHeight="1" x14ac:dyDescent="0.25">
      <c r="N253" s="479"/>
      <c r="O253" s="479"/>
      <c r="P253" s="479"/>
      <c r="Q253" s="479"/>
      <c r="R253" s="479"/>
      <c r="S253" s="479"/>
    </row>
    <row r="254" spans="14:19" ht="60.75" customHeight="1" x14ac:dyDescent="0.25">
      <c r="N254" s="479"/>
      <c r="O254" s="479"/>
      <c r="P254" s="479"/>
      <c r="Q254" s="479"/>
      <c r="R254" s="479"/>
      <c r="S254" s="479"/>
    </row>
    <row r="255" spans="14:19" ht="60.75" customHeight="1" x14ac:dyDescent="0.25">
      <c r="N255" s="479"/>
      <c r="O255" s="479"/>
      <c r="P255" s="479"/>
      <c r="Q255" s="479"/>
      <c r="R255" s="479"/>
      <c r="S255" s="479"/>
    </row>
    <row r="256" spans="14:19" ht="60.75" customHeight="1" x14ac:dyDescent="0.25">
      <c r="N256" s="479"/>
      <c r="O256" s="479"/>
      <c r="P256" s="479"/>
      <c r="Q256" s="479"/>
      <c r="R256" s="479"/>
      <c r="S256" s="479"/>
    </row>
    <row r="257" spans="14:19" ht="60.75" customHeight="1" x14ac:dyDescent="0.25">
      <c r="N257" s="479"/>
      <c r="O257" s="479"/>
      <c r="P257" s="479"/>
      <c r="Q257" s="479"/>
      <c r="R257" s="479"/>
      <c r="S257" s="479"/>
    </row>
    <row r="258" spans="14:19" ht="60.75" customHeight="1" x14ac:dyDescent="0.25">
      <c r="N258" s="479"/>
      <c r="O258" s="479"/>
      <c r="P258" s="479"/>
      <c r="Q258" s="479"/>
      <c r="R258" s="479"/>
      <c r="S258" s="479"/>
    </row>
    <row r="259" spans="14:19" ht="60.75" customHeight="1" x14ac:dyDescent="0.25">
      <c r="N259" s="479"/>
      <c r="O259" s="479"/>
      <c r="P259" s="479"/>
      <c r="Q259" s="479"/>
      <c r="R259" s="479"/>
      <c r="S259" s="479"/>
    </row>
    <row r="260" spans="14:19" ht="60.75" customHeight="1" x14ac:dyDescent="0.25">
      <c r="N260" s="479"/>
      <c r="O260" s="479"/>
      <c r="P260" s="479"/>
      <c r="Q260" s="479"/>
      <c r="R260" s="479"/>
      <c r="S260" s="479"/>
    </row>
    <row r="261" spans="14:19" ht="60.75" customHeight="1" x14ac:dyDescent="0.25">
      <c r="N261" s="479"/>
      <c r="O261" s="479"/>
      <c r="P261" s="479"/>
      <c r="Q261" s="479"/>
      <c r="R261" s="479"/>
      <c r="S261" s="479"/>
    </row>
    <row r="262" spans="14:19" ht="60.75" customHeight="1" x14ac:dyDescent="0.25">
      <c r="N262" s="479"/>
      <c r="O262" s="479"/>
      <c r="P262" s="479"/>
      <c r="Q262" s="479"/>
      <c r="R262" s="479"/>
      <c r="S262" s="479"/>
    </row>
    <row r="263" spans="14:19" ht="60.75" customHeight="1" x14ac:dyDescent="0.25">
      <c r="N263" s="479"/>
      <c r="O263" s="479"/>
      <c r="P263" s="479"/>
      <c r="Q263" s="479"/>
      <c r="R263" s="479"/>
      <c r="S263" s="479"/>
    </row>
    <row r="264" spans="14:19" ht="60.75" customHeight="1" x14ac:dyDescent="0.25">
      <c r="N264" s="479"/>
      <c r="O264" s="479"/>
      <c r="P264" s="479"/>
      <c r="Q264" s="479"/>
      <c r="R264" s="479"/>
      <c r="S264" s="479"/>
    </row>
    <row r="265" spans="14:19" ht="60.75" customHeight="1" x14ac:dyDescent="0.25">
      <c r="N265" s="479"/>
      <c r="O265" s="479"/>
      <c r="P265" s="479"/>
      <c r="Q265" s="479"/>
      <c r="R265" s="479"/>
      <c r="S265" s="479"/>
    </row>
    <row r="266" spans="14:19" ht="60.75" customHeight="1" x14ac:dyDescent="0.25">
      <c r="N266" s="479"/>
      <c r="O266" s="479"/>
      <c r="P266" s="479"/>
      <c r="Q266" s="479"/>
      <c r="R266" s="479"/>
      <c r="S266" s="479"/>
    </row>
    <row r="267" spans="14:19" ht="60.75" customHeight="1" x14ac:dyDescent="0.25">
      <c r="N267" s="479"/>
      <c r="O267" s="479"/>
      <c r="P267" s="479"/>
      <c r="Q267" s="479"/>
      <c r="R267" s="479"/>
      <c r="S267" s="479"/>
    </row>
    <row r="268" spans="14:19" ht="60.75" customHeight="1" x14ac:dyDescent="0.25">
      <c r="N268" s="479"/>
      <c r="O268" s="479"/>
      <c r="P268" s="479"/>
      <c r="Q268" s="479"/>
      <c r="R268" s="479"/>
      <c r="S268" s="479"/>
    </row>
    <row r="269" spans="14:19" ht="60.75" customHeight="1" x14ac:dyDescent="0.25">
      <c r="N269" s="479"/>
      <c r="O269" s="479"/>
      <c r="P269" s="479"/>
      <c r="Q269" s="479"/>
      <c r="R269" s="479"/>
      <c r="S269" s="479"/>
    </row>
    <row r="270" spans="14:19" ht="60.75" customHeight="1" x14ac:dyDescent="0.25">
      <c r="N270" s="479"/>
      <c r="O270" s="479"/>
      <c r="P270" s="479"/>
      <c r="Q270" s="479"/>
      <c r="R270" s="479"/>
      <c r="S270" s="479"/>
    </row>
    <row r="271" spans="14:19" ht="60.75" customHeight="1" x14ac:dyDescent="0.25">
      <c r="N271" s="479"/>
      <c r="O271" s="479"/>
      <c r="P271" s="479"/>
      <c r="Q271" s="479"/>
      <c r="R271" s="479"/>
      <c r="S271" s="479"/>
    </row>
    <row r="272" spans="14:19" ht="60.75" customHeight="1" x14ac:dyDescent="0.25">
      <c r="N272" s="479"/>
      <c r="O272" s="479"/>
      <c r="P272" s="479"/>
      <c r="Q272" s="479"/>
      <c r="R272" s="479"/>
      <c r="S272" s="479"/>
    </row>
    <row r="273" spans="14:19" ht="60.75" customHeight="1" x14ac:dyDescent="0.25">
      <c r="N273" s="479"/>
      <c r="O273" s="479"/>
      <c r="P273" s="479"/>
      <c r="Q273" s="479"/>
      <c r="R273" s="479"/>
      <c r="S273" s="479"/>
    </row>
    <row r="274" spans="14:19" ht="60.75" customHeight="1" x14ac:dyDescent="0.25">
      <c r="N274" s="479"/>
      <c r="O274" s="479"/>
      <c r="P274" s="479"/>
      <c r="Q274" s="479"/>
      <c r="R274" s="479"/>
      <c r="S274" s="479"/>
    </row>
    <row r="275" spans="14:19" ht="60.75" customHeight="1" x14ac:dyDescent="0.25">
      <c r="N275" s="479"/>
      <c r="O275" s="479"/>
      <c r="P275" s="479"/>
      <c r="Q275" s="479"/>
      <c r="R275" s="479"/>
      <c r="S275" s="479"/>
    </row>
    <row r="276" spans="14:19" ht="60.75" customHeight="1" x14ac:dyDescent="0.25">
      <c r="N276" s="479"/>
      <c r="O276" s="479"/>
      <c r="P276" s="479"/>
      <c r="Q276" s="479"/>
      <c r="R276" s="479"/>
      <c r="S276" s="479"/>
    </row>
    <row r="277" spans="14:19" ht="60.75" customHeight="1" x14ac:dyDescent="0.25">
      <c r="N277" s="479"/>
      <c r="O277" s="479"/>
      <c r="P277" s="479"/>
      <c r="Q277" s="479"/>
      <c r="R277" s="479"/>
      <c r="S277" s="479"/>
    </row>
    <row r="278" spans="14:19" ht="60.75" customHeight="1" x14ac:dyDescent="0.25">
      <c r="N278" s="479"/>
      <c r="O278" s="479"/>
      <c r="P278" s="479"/>
      <c r="Q278" s="479"/>
      <c r="R278" s="479"/>
      <c r="S278" s="479"/>
    </row>
    <row r="279" spans="14:19" ht="60.75" customHeight="1" x14ac:dyDescent="0.25">
      <c r="N279" s="479"/>
      <c r="O279" s="479"/>
      <c r="P279" s="479"/>
      <c r="Q279" s="479"/>
      <c r="R279" s="479"/>
      <c r="S279" s="479"/>
    </row>
    <row r="280" spans="14:19" ht="60.75" customHeight="1" x14ac:dyDescent="0.25">
      <c r="N280" s="479"/>
      <c r="O280" s="479"/>
      <c r="P280" s="479"/>
      <c r="Q280" s="479"/>
      <c r="R280" s="479"/>
      <c r="S280" s="479"/>
    </row>
    <row r="281" spans="14:19" ht="60.75" customHeight="1" x14ac:dyDescent="0.25">
      <c r="N281" s="479"/>
      <c r="O281" s="479"/>
      <c r="P281" s="479"/>
      <c r="Q281" s="479"/>
      <c r="R281" s="479"/>
      <c r="S281" s="479"/>
    </row>
    <row r="282" spans="14:19" ht="60.75" customHeight="1" x14ac:dyDescent="0.25">
      <c r="N282" s="479"/>
      <c r="O282" s="479"/>
      <c r="P282" s="479"/>
      <c r="Q282" s="479"/>
      <c r="R282" s="479"/>
      <c r="S282" s="479"/>
    </row>
    <row r="283" spans="14:19" ht="60.75" customHeight="1" x14ac:dyDescent="0.25">
      <c r="N283" s="479"/>
      <c r="O283" s="479"/>
      <c r="P283" s="479"/>
      <c r="Q283" s="479"/>
      <c r="R283" s="479"/>
      <c r="S283" s="479"/>
    </row>
    <row r="284" spans="14:19" ht="60.75" customHeight="1" x14ac:dyDescent="0.25">
      <c r="N284" s="479"/>
      <c r="O284" s="479"/>
      <c r="P284" s="479"/>
      <c r="Q284" s="479"/>
      <c r="R284" s="479"/>
      <c r="S284" s="479"/>
    </row>
    <row r="285" spans="14:19" ht="60.75" customHeight="1" x14ac:dyDescent="0.25">
      <c r="N285" s="479"/>
      <c r="O285" s="479"/>
      <c r="P285" s="479"/>
      <c r="Q285" s="479"/>
      <c r="R285" s="479"/>
      <c r="S285" s="479"/>
    </row>
    <row r="286" spans="14:19" ht="60.75" customHeight="1" x14ac:dyDescent="0.25">
      <c r="N286" s="479"/>
      <c r="O286" s="479"/>
      <c r="P286" s="479"/>
      <c r="Q286" s="479"/>
      <c r="R286" s="479"/>
      <c r="S286" s="479"/>
    </row>
    <row r="287" spans="14:19" ht="60.75" customHeight="1" x14ac:dyDescent="0.25">
      <c r="N287" s="479"/>
      <c r="O287" s="479"/>
      <c r="P287" s="479"/>
      <c r="Q287" s="479"/>
      <c r="R287" s="479"/>
      <c r="S287" s="479"/>
    </row>
    <row r="288" spans="14:19" ht="60.75" customHeight="1" x14ac:dyDescent="0.25">
      <c r="N288" s="479"/>
      <c r="O288" s="479"/>
      <c r="P288" s="479"/>
      <c r="Q288" s="479"/>
      <c r="R288" s="479"/>
      <c r="S288" s="479"/>
    </row>
    <row r="289" spans="14:19" ht="60.75" customHeight="1" x14ac:dyDescent="0.25">
      <c r="N289" s="479"/>
      <c r="O289" s="479"/>
      <c r="P289" s="479"/>
      <c r="Q289" s="479"/>
      <c r="R289" s="479"/>
      <c r="S289" s="479"/>
    </row>
    <row r="290" spans="14:19" ht="60.75" customHeight="1" x14ac:dyDescent="0.25">
      <c r="N290" s="479"/>
      <c r="O290" s="479"/>
      <c r="P290" s="479"/>
      <c r="Q290" s="479"/>
      <c r="R290" s="479"/>
      <c r="S290" s="479"/>
    </row>
    <row r="291" spans="14:19" ht="60.75" customHeight="1" x14ac:dyDescent="0.25">
      <c r="N291" s="479"/>
      <c r="O291" s="479"/>
      <c r="P291" s="479"/>
      <c r="Q291" s="479"/>
      <c r="R291" s="479"/>
      <c r="S291" s="479"/>
    </row>
    <row r="292" spans="14:19" ht="60.75" customHeight="1" x14ac:dyDescent="0.25">
      <c r="N292" s="479"/>
      <c r="O292" s="479"/>
      <c r="P292" s="479"/>
      <c r="Q292" s="479"/>
      <c r="R292" s="479"/>
      <c r="S292" s="479"/>
    </row>
    <row r="293" spans="14:19" ht="60.75" customHeight="1" x14ac:dyDescent="0.25">
      <c r="N293" s="479"/>
      <c r="O293" s="479"/>
      <c r="P293" s="479"/>
      <c r="Q293" s="479"/>
      <c r="R293" s="479"/>
      <c r="S293" s="479"/>
    </row>
    <row r="294" spans="14:19" ht="60.75" customHeight="1" x14ac:dyDescent="0.25">
      <c r="N294" s="479"/>
      <c r="O294" s="479"/>
      <c r="P294" s="479"/>
      <c r="Q294" s="479"/>
      <c r="R294" s="479"/>
      <c r="S294" s="479"/>
    </row>
    <row r="295" spans="14:19" ht="60.75" customHeight="1" x14ac:dyDescent="0.25">
      <c r="N295" s="479"/>
      <c r="O295" s="479"/>
      <c r="P295" s="479"/>
      <c r="Q295" s="479"/>
      <c r="R295" s="479"/>
      <c r="S295" s="479"/>
    </row>
    <row r="296" spans="14:19" ht="60.75" customHeight="1" x14ac:dyDescent="0.25">
      <c r="N296" s="479"/>
      <c r="O296" s="479"/>
      <c r="P296" s="479"/>
      <c r="Q296" s="479"/>
      <c r="R296" s="479"/>
      <c r="S296" s="479"/>
    </row>
    <row r="297" spans="14:19" ht="60.75" customHeight="1" x14ac:dyDescent="0.25">
      <c r="N297" s="479"/>
      <c r="O297" s="479"/>
      <c r="P297" s="479"/>
      <c r="Q297" s="479"/>
      <c r="R297" s="479"/>
      <c r="S297" s="479"/>
    </row>
    <row r="298" spans="14:19" ht="60.75" customHeight="1" x14ac:dyDescent="0.25">
      <c r="N298" s="479"/>
      <c r="O298" s="479"/>
      <c r="P298" s="479"/>
      <c r="Q298" s="479"/>
      <c r="R298" s="479"/>
      <c r="S298" s="479"/>
    </row>
    <row r="299" spans="14:19" ht="60.75" customHeight="1" x14ac:dyDescent="0.25">
      <c r="N299" s="479"/>
      <c r="O299" s="479"/>
      <c r="P299" s="479"/>
      <c r="Q299" s="479"/>
      <c r="R299" s="479"/>
      <c r="S299" s="479"/>
    </row>
    <row r="300" spans="14:19" ht="60.75" customHeight="1" x14ac:dyDescent="0.25">
      <c r="N300" s="479"/>
      <c r="O300" s="479"/>
      <c r="P300" s="479"/>
      <c r="Q300" s="479"/>
      <c r="R300" s="479"/>
      <c r="S300" s="479"/>
    </row>
    <row r="301" spans="14:19" ht="60.75" customHeight="1" x14ac:dyDescent="0.25">
      <c r="N301" s="479"/>
      <c r="O301" s="479"/>
      <c r="P301" s="479"/>
      <c r="Q301" s="479"/>
      <c r="R301" s="479"/>
      <c r="S301" s="479"/>
    </row>
    <row r="302" spans="14:19" ht="60.75" customHeight="1" x14ac:dyDescent="0.25">
      <c r="N302" s="479"/>
      <c r="O302" s="479"/>
      <c r="P302" s="479"/>
      <c r="Q302" s="479"/>
      <c r="R302" s="479"/>
      <c r="S302" s="479"/>
    </row>
    <row r="303" spans="14:19" ht="60.75" customHeight="1" x14ac:dyDescent="0.25">
      <c r="N303" s="479"/>
      <c r="O303" s="479"/>
      <c r="P303" s="479"/>
      <c r="Q303" s="479"/>
      <c r="R303" s="479"/>
      <c r="S303" s="479"/>
    </row>
  </sheetData>
  <protectedRanges>
    <protectedRange sqref="A62:AI69 A1:AI3 A13:B27 A30:AI30 A29:B29 A42:AH42 A31:B41 K43:AH43 A43:B61 K13:S27 T13:T20 T22:T26 AG31:AH31 A70:B70 D70:AI70 K45:AI45 K44:X44 Z44:AH44 K50:AH50 K49:X49 Z49:AH49 K51:X51 K52:AH61 Z51:AH51 A7:AI7 A9:AI12 Z36:AI37 K38:AI40 K41:AH41 AI41:AI44 K46:AH48 AI46:AI61 K29:AI29 AI31:AI32 A71:AI106 A28:AI28 K32:AH32 K33:AI35 K31:AE31 U13:AI27 K36:X37" name="Intervalo1"/>
    <protectedRange sqref="E13:J17" name="Intervalo1_2"/>
    <protectedRange sqref="C13:C17" name="Intervalo1_2_1"/>
    <protectedRange sqref="D13:D17" name="Intervalo1_8"/>
    <protectedRange sqref="D18:J20 D22:J24 E21:J21" name="Intervalo1_3"/>
    <protectedRange sqref="C18:C24" name="Intervalo1_3_1"/>
    <protectedRange sqref="D21" name="Intervalo1_4"/>
    <protectedRange sqref="D25:J27" name="Intervalo1_5"/>
    <protectedRange sqref="C25:C27" name="Intervalo1_4_1"/>
    <protectedRange sqref="D29:H29" name="Intervalo1_6"/>
    <protectedRange sqref="C29" name="Intervalo1_4_2"/>
    <protectedRange sqref="I29:J29" name="Intervalo1_10"/>
    <protectedRange sqref="D31:J32 AF31" name="Intervalo1_7"/>
    <protectedRange sqref="C31:C32" name="Intervalo1_4_3"/>
    <protectedRange sqref="D33:J39" name="Intervalo1_9"/>
    <protectedRange sqref="C33:C39 Y36:Y37 C70" name="Intervalo1_5_1"/>
    <protectedRange sqref="D40:J41" name="Intervalo1_11"/>
    <protectedRange sqref="C40:C41" name="Intervalo1_6_1"/>
    <protectedRange sqref="D43:J49" name="Intervalo1_12"/>
    <protectedRange sqref="C43:C49 Y44 Y49" name="Intervalo1_6_2"/>
    <protectedRange sqref="D50:J61" name="Intervalo1_13"/>
    <protectedRange sqref="C50:C61 Y51" name="Intervalo1_7_1"/>
    <protectedRange sqref="A4:AI6" name="Intervalo1_1"/>
    <protectedRange sqref="A8:AI8" name="Intervalo1_16"/>
  </protectedRanges>
  <mergeCells count="58">
    <mergeCell ref="A13:A21"/>
    <mergeCell ref="J67:J68"/>
    <mergeCell ref="I67:I68"/>
    <mergeCell ref="H67:H68"/>
    <mergeCell ref="F67:G67"/>
    <mergeCell ref="A54:A61"/>
    <mergeCell ref="A45:A53"/>
    <mergeCell ref="A43:A44"/>
    <mergeCell ref="A35:A42"/>
    <mergeCell ref="A22:A34"/>
    <mergeCell ref="AG11:AG12"/>
    <mergeCell ref="AH11:AH12"/>
    <mergeCell ref="AI11:AI12"/>
    <mergeCell ref="A4:AI4"/>
    <mergeCell ref="A5:AI5"/>
    <mergeCell ref="B8:C8"/>
    <mergeCell ref="AE11:AE12"/>
    <mergeCell ref="AF11:AF12"/>
    <mergeCell ref="K11:L11"/>
    <mergeCell ref="AA11:AA12"/>
    <mergeCell ref="AB11:AB12"/>
    <mergeCell ref="N11:N12"/>
    <mergeCell ref="X11:X12"/>
    <mergeCell ref="Y11:Y12"/>
    <mergeCell ref="Z11:Z12"/>
    <mergeCell ref="T11:T12"/>
    <mergeCell ref="A1:AI1"/>
    <mergeCell ref="A2:AI2"/>
    <mergeCell ref="A10:M10"/>
    <mergeCell ref="N10:X10"/>
    <mergeCell ref="Y10:AI10"/>
    <mergeCell ref="M11:M12"/>
    <mergeCell ref="AC11:AC12"/>
    <mergeCell ref="AD11:AD12"/>
    <mergeCell ref="U11:U12"/>
    <mergeCell ref="V11:V12"/>
    <mergeCell ref="W11:W12"/>
    <mergeCell ref="O11:O12"/>
    <mergeCell ref="P11:P12"/>
    <mergeCell ref="Q11:Q12"/>
    <mergeCell ref="R11:R12"/>
    <mergeCell ref="S11:S12"/>
    <mergeCell ref="F11:G11"/>
    <mergeCell ref="H11:H12"/>
    <mergeCell ref="K67:L67"/>
    <mergeCell ref="M67:M68"/>
    <mergeCell ref="A67:A68"/>
    <mergeCell ref="B67:B68"/>
    <mergeCell ref="C67:C68"/>
    <mergeCell ref="D67:D68"/>
    <mergeCell ref="E67:E68"/>
    <mergeCell ref="A11:A12"/>
    <mergeCell ref="B11:B12"/>
    <mergeCell ref="C11:C12"/>
    <mergeCell ref="D11:D12"/>
    <mergeCell ref="E11:E12"/>
    <mergeCell ref="I11:I12"/>
    <mergeCell ref="J11:J12"/>
  </mergeCells>
  <conditionalFormatting sqref="N13:N61">
    <cfRule type="cellIs" dxfId="27" priority="9" stopIfTrue="1" operator="equal">
      <formula>"x"</formula>
    </cfRule>
  </conditionalFormatting>
  <conditionalFormatting sqref="O13:O61">
    <cfRule type="cellIs" dxfId="26" priority="8" operator="equal">
      <formula>"x"</formula>
    </cfRule>
  </conditionalFormatting>
  <conditionalFormatting sqref="P13:P61">
    <cfRule type="cellIs" dxfId="25" priority="7" operator="equal">
      <formula>"x"</formula>
    </cfRule>
  </conditionalFormatting>
  <conditionalFormatting sqref="Q13:Q61">
    <cfRule type="cellIs" dxfId="24" priority="6" stopIfTrue="1" operator="equal">
      <formula>"x"</formula>
    </cfRule>
  </conditionalFormatting>
  <conditionalFormatting sqref="R13:R61">
    <cfRule type="cellIs" dxfId="23" priority="5" operator="equal">
      <formula>"x"</formula>
    </cfRule>
  </conditionalFormatting>
  <conditionalFormatting sqref="S13:S61">
    <cfRule type="cellIs" dxfId="22" priority="2" stopIfTrue="1" operator="equal">
      <formula>$AN$9</formula>
    </cfRule>
    <cfRule type="cellIs" dxfId="21" priority="3" stopIfTrue="1" operator="equal">
      <formula>#REF!</formula>
    </cfRule>
  </conditionalFormatting>
  <conditionalFormatting sqref="AN8">
    <cfRule type="cellIs" dxfId="20" priority="1" stopIfTrue="1" operator="equal">
      <formula>$AN$6</formula>
    </cfRule>
  </conditionalFormatting>
  <conditionalFormatting sqref="AN9">
    <cfRule type="cellIs" dxfId="19" priority="320" stopIfTrue="1" operator="equal">
      <formula>#REF!</formula>
    </cfRule>
  </conditionalFormatting>
  <dataValidations count="1">
    <dataValidation type="list" allowBlank="1" showInputMessage="1" showErrorMessage="1" sqref="S13:S61" xr:uid="{00000000-0002-0000-0400-000000000000}">
      <formula1>$AN$9:$AN$9</formula1>
    </dataValidation>
  </dataValidations>
  <hyperlinks>
    <hyperlink ref="U25" r:id="rId1" display="https://www.gov.br/icmbio/pt-br/assuntos/biodiversidade/pan/pan-primatas-ma-e-preguica-de-coleira/1-ciclo/produtos/2021-pan-primatas-e-preguica-da-ma-protocolos-para-pesquisa-e-manejo-de-muriquis-genero-brachyteles.pdf" xr:uid="{0947217F-7A23-4A46-85F2-C8E90B7AAE5C}"/>
    <hyperlink ref="U26" r:id="rId2" display="https://www.gov.br/icmbio/pt-br/assuntos/biodiversidade/pan/pan-primatas-ma-e-preguica-de-coleira/1-ciclo/produtos/2021-pan-primatas-e-preguica-da-ma-protocolos-para-pesquisa-e-manejo-de-muriquis-genero-brachyteles.pdf" xr:uid="{9BD5B234-AA89-4567-91EA-05B92AE4D258}"/>
    <hyperlink ref="U44" r:id="rId3" display="https://www.facebook.com/zooquinzinhodebarros/?tn-str=k*F" xr:uid="{89DE470E-0C94-474A-8F7F-B7C0574FFF89}"/>
  </hyperlinks>
  <pageMargins left="0.23622047244094491" right="0.23622047244094491" top="0.74803149606299213" bottom="0.74803149606299213" header="0.31496062992125984" footer="0.31496062992125984"/>
  <pageSetup scale="17" fitToHeight="0" orientation="landscape" r:id="rId4"/>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ilha6">
    <pageSetUpPr fitToPage="1"/>
  </sheetPr>
  <dimension ref="A1:AB43"/>
  <sheetViews>
    <sheetView showGridLines="0" topLeftCell="A3" zoomScale="80" zoomScaleNormal="80" zoomScalePageLayoutView="70" workbookViewId="0">
      <selection activeCell="B9" sqref="B9:W9"/>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hidden="1" x14ac:dyDescent="0.25">
      <c r="A1" s="11"/>
      <c r="B1" s="310" t="s">
        <v>522</v>
      </c>
      <c r="C1" s="310"/>
      <c r="D1" s="310"/>
      <c r="E1" s="310"/>
      <c r="F1" s="310"/>
      <c r="G1" s="310"/>
      <c r="H1" s="310"/>
      <c r="I1" s="310"/>
      <c r="J1" s="310"/>
      <c r="K1" s="310"/>
      <c r="L1" s="310"/>
      <c r="M1" s="310"/>
      <c r="N1" s="310"/>
      <c r="O1" s="310"/>
      <c r="P1" s="310"/>
      <c r="Q1" s="310"/>
      <c r="R1" s="310"/>
      <c r="S1" s="310"/>
      <c r="T1" s="310"/>
      <c r="U1" s="310"/>
      <c r="V1" s="310"/>
      <c r="W1" s="310"/>
      <c r="X1" s="11"/>
    </row>
    <row r="2" spans="1:28" s="15" customFormat="1" ht="21" hidden="1" customHeight="1" x14ac:dyDescent="0.25">
      <c r="A2" s="16"/>
      <c r="B2" s="310"/>
      <c r="C2" s="310"/>
      <c r="D2" s="310"/>
      <c r="E2" s="310"/>
      <c r="F2" s="310"/>
      <c r="G2" s="310"/>
      <c r="H2" s="310"/>
      <c r="I2" s="310"/>
      <c r="J2" s="310"/>
      <c r="K2" s="310"/>
      <c r="L2" s="310"/>
      <c r="M2" s="310"/>
      <c r="N2" s="310"/>
      <c r="O2" s="310"/>
      <c r="P2" s="310"/>
      <c r="Q2" s="310"/>
      <c r="R2" s="310"/>
      <c r="S2" s="310"/>
      <c r="T2" s="310"/>
      <c r="U2" s="310"/>
      <c r="V2" s="310"/>
      <c r="W2" s="310"/>
      <c r="X2" s="16"/>
    </row>
    <row r="3" spans="1:28" ht="33.75" customHeight="1" x14ac:dyDescent="0.35">
      <c r="A3" s="11"/>
      <c r="B3" s="405" t="str">
        <f>'Monitoria Anual - 3'!A2</f>
        <v>PLANO DE AÇÃO NACIONAL PARA A CONSERVAÇÃO DOS PRIMATAS DA MATA ATLÂNTICA E PREGUIÇA-DE-COLEIRA</v>
      </c>
      <c r="C3" s="405"/>
      <c r="D3" s="405"/>
      <c r="E3" s="405"/>
      <c r="F3" s="405"/>
      <c r="G3" s="405"/>
      <c r="H3" s="405"/>
      <c r="I3" s="405"/>
      <c r="J3" s="405"/>
      <c r="K3" s="405"/>
      <c r="L3" s="405"/>
      <c r="M3" s="405"/>
      <c r="N3" s="405"/>
      <c r="O3" s="405"/>
      <c r="P3" s="405"/>
      <c r="Q3" s="405"/>
      <c r="R3" s="405"/>
      <c r="S3" s="405"/>
      <c r="T3" s="405"/>
      <c r="U3" s="405"/>
      <c r="V3" s="405"/>
      <c r="W3" s="405"/>
      <c r="X3" s="11"/>
    </row>
    <row r="4" spans="1:28" x14ac:dyDescent="0.25">
      <c r="A4" s="11"/>
      <c r="J4" s="12"/>
      <c r="K4" s="12"/>
      <c r="L4" s="12"/>
      <c r="M4" s="12"/>
      <c r="N4" s="12"/>
      <c r="O4" s="12"/>
      <c r="X4" s="11"/>
    </row>
    <row r="5" spans="1:28" s="2" customFormat="1" ht="36.75" customHeight="1" x14ac:dyDescent="0.25">
      <c r="A5" s="18"/>
      <c r="B5" s="323" t="s">
        <v>1</v>
      </c>
      <c r="C5" s="323"/>
      <c r="D5" s="324" t="str">
        <f>'Monitoria Anual - 3'!B7</f>
        <v>AUMENTAR O HABITAT E REDUZIR O DECLÍNIO DAS POPULAÇÕES DE PRIMATAS E PREGUIÇA AMEAÇADOS DA MATA ATLÂNTICA EM CINCO ANOS</v>
      </c>
      <c r="E5" s="324"/>
      <c r="F5" s="324"/>
      <c r="G5" s="324"/>
      <c r="H5" s="324"/>
      <c r="I5" s="324"/>
      <c r="J5" s="324"/>
      <c r="K5" s="324"/>
      <c r="L5" s="324"/>
      <c r="M5" s="325"/>
      <c r="N5" s="13"/>
      <c r="O5" s="13"/>
      <c r="P5" s="13"/>
      <c r="Q5" s="13"/>
      <c r="R5" s="13"/>
      <c r="X5" s="18"/>
    </row>
    <row r="6" spans="1:28" x14ac:dyDescent="0.25">
      <c r="A6" s="11"/>
      <c r="J6" s="12"/>
      <c r="K6" s="12"/>
      <c r="L6" s="12"/>
      <c r="M6" s="12"/>
      <c r="N6" s="12"/>
      <c r="O6" s="12"/>
      <c r="X6" s="11"/>
    </row>
    <row r="7" spans="1:28" ht="26.25" customHeight="1" x14ac:dyDescent="0.25">
      <c r="A7" s="11"/>
      <c r="B7" s="323" t="s">
        <v>3</v>
      </c>
      <c r="C7" s="323"/>
      <c r="D7" s="311" t="s">
        <v>802</v>
      </c>
      <c r="E7" s="311"/>
      <c r="F7" s="311"/>
      <c r="G7" s="312"/>
      <c r="H7" s="2"/>
      <c r="I7" s="14"/>
      <c r="J7" s="12"/>
      <c r="K7" s="12"/>
      <c r="L7" s="12"/>
      <c r="M7" s="12"/>
      <c r="N7" s="12"/>
      <c r="O7" s="12"/>
      <c r="X7" s="11"/>
    </row>
    <row r="8" spans="1:28" x14ac:dyDescent="0.25">
      <c r="A8" s="11"/>
      <c r="X8" s="11"/>
    </row>
    <row r="9" spans="1:28" ht="31.5" customHeight="1" x14ac:dyDescent="0.25">
      <c r="A9" s="11"/>
      <c r="B9" s="310" t="s">
        <v>523</v>
      </c>
      <c r="C9" s="310"/>
      <c r="D9" s="310"/>
      <c r="E9" s="310"/>
      <c r="F9" s="310"/>
      <c r="G9" s="310"/>
      <c r="H9" s="310"/>
      <c r="I9" s="310"/>
      <c r="J9" s="310"/>
      <c r="K9" s="310"/>
      <c r="L9" s="310"/>
      <c r="M9" s="310"/>
      <c r="N9" s="310"/>
      <c r="O9" s="310"/>
      <c r="P9" s="310"/>
      <c r="Q9" s="310"/>
      <c r="R9" s="310"/>
      <c r="S9" s="310"/>
      <c r="T9" s="310"/>
      <c r="U9" s="310"/>
      <c r="V9" s="310"/>
      <c r="W9" s="310"/>
      <c r="X9" s="11"/>
    </row>
    <row r="10" spans="1:28" x14ac:dyDescent="0.25">
      <c r="A10" s="11"/>
      <c r="G10" s="10"/>
      <c r="H10" s="10"/>
      <c r="I10" s="10"/>
      <c r="X10" s="11"/>
    </row>
    <row r="11" spans="1:28" ht="15.75" x14ac:dyDescent="0.25">
      <c r="A11" s="11"/>
      <c r="B11" s="311" t="s">
        <v>524</v>
      </c>
      <c r="C11" s="312"/>
      <c r="D11" s="38"/>
      <c r="E11" s="38"/>
      <c r="F11" s="38"/>
      <c r="G11" s="38"/>
      <c r="H11" s="38"/>
      <c r="I11" s="38"/>
      <c r="J11" s="38"/>
      <c r="K11" s="38"/>
      <c r="L11" s="38"/>
      <c r="M11" s="38"/>
      <c r="N11" s="38"/>
      <c r="O11" s="38"/>
      <c r="P11" s="38"/>
      <c r="Q11" s="38"/>
      <c r="R11" s="38"/>
      <c r="S11" s="38"/>
      <c r="T11" s="38"/>
      <c r="U11" s="38"/>
      <c r="V11" s="38"/>
      <c r="W11" s="38"/>
      <c r="X11" s="11"/>
    </row>
    <row r="12" spans="1:28" ht="15.75" thickBot="1" x14ac:dyDescent="0.3">
      <c r="A12" s="11"/>
      <c r="F12" s="319"/>
      <c r="G12" s="319"/>
      <c r="H12" s="128"/>
      <c r="X12" s="11"/>
    </row>
    <row r="13" spans="1:28" ht="33.75" customHeight="1" thickBot="1" x14ac:dyDescent="0.3">
      <c r="A13" s="11"/>
      <c r="C13" s="320" t="s">
        <v>962</v>
      </c>
      <c r="D13" s="321"/>
      <c r="E13" s="321"/>
      <c r="F13" s="321"/>
      <c r="G13" s="322"/>
      <c r="H13" s="3"/>
      <c r="X13" s="11"/>
    </row>
    <row r="14" spans="1:28" s="2" customFormat="1" ht="34.5" customHeight="1" thickBot="1" x14ac:dyDescent="0.3">
      <c r="A14" s="18"/>
      <c r="C14" s="26" t="s">
        <v>526</v>
      </c>
      <c r="D14" s="7" t="s">
        <v>527</v>
      </c>
      <c r="E14" s="8" t="s">
        <v>528</v>
      </c>
      <c r="F14" s="7" t="s">
        <v>529</v>
      </c>
      <c r="G14" s="9" t="s">
        <v>528</v>
      </c>
      <c r="H14" s="6"/>
      <c r="X14" s="18"/>
    </row>
    <row r="15" spans="1:28" ht="15.75" x14ac:dyDescent="0.25">
      <c r="A15" s="11"/>
      <c r="C15" s="64" t="s">
        <v>530</v>
      </c>
      <c r="D15" s="74"/>
      <c r="E15" s="75"/>
      <c r="F15" s="71">
        <f>COUNTA('Monitoria Anual - 3'!S13:S862)</f>
        <v>0</v>
      </c>
      <c r="G15" s="27">
        <f t="shared" ref="G15:G21" si="0">F15/$F$22</f>
        <v>0</v>
      </c>
      <c r="H15" s="4"/>
      <c r="X15" s="11"/>
    </row>
    <row r="16" spans="1:28" ht="15.75" x14ac:dyDescent="0.25">
      <c r="A16" s="11"/>
      <c r="C16" s="65" t="s">
        <v>531</v>
      </c>
      <c r="D16" s="76">
        <f>COUNTA('Monitoria Anual - 3'!N13:N862)</f>
        <v>0</v>
      </c>
      <c r="E16" s="28">
        <f>D16/$D$22</f>
        <v>0</v>
      </c>
      <c r="F16" s="72">
        <f>D16-AB16</f>
        <v>0</v>
      </c>
      <c r="G16" s="28">
        <f t="shared" si="0"/>
        <v>0</v>
      </c>
      <c r="H16" s="4"/>
      <c r="X16" s="11"/>
      <c r="Z16">
        <f>COUNTIFS('Monitoria Anual - 3'!N:N,"x",'Monitoria Anual - 3'!S:S,"Excluída")</f>
        <v>0</v>
      </c>
      <c r="AA16">
        <f>COUNTIFS('Monitoria Anual - 3'!N:N,"x",'Monitoria Anual - 3'!S:S,"Agrupada")</f>
        <v>0</v>
      </c>
      <c r="AB16">
        <f>Z16+AA16</f>
        <v>0</v>
      </c>
    </row>
    <row r="17" spans="1:28" ht="15.75" x14ac:dyDescent="0.25">
      <c r="A17" s="11"/>
      <c r="C17" s="66" t="s">
        <v>532</v>
      </c>
      <c r="D17" s="76">
        <f>COUNTA('Monitoria Anual - 3'!O13:O862)</f>
        <v>5</v>
      </c>
      <c r="E17" s="28">
        <f>D17/$D$22</f>
        <v>0.10869565217391304</v>
      </c>
      <c r="F17" s="72">
        <f>D17-AB17</f>
        <v>5</v>
      </c>
      <c r="G17" s="28">
        <f t="shared" si="0"/>
        <v>0.10869565217391304</v>
      </c>
      <c r="H17" s="4"/>
      <c r="X17" s="11"/>
      <c r="Z17">
        <f t="array" ref="Z17">COUNTIFS('Monitoria Anual - 3'!O:O,"x",'Monitoria Anual - 3'!S:S,"Excluída")</f>
        <v>0</v>
      </c>
      <c r="AA17">
        <f t="array" ref="AA17">COUNTIFS('Monitoria Anual - 3'!O:O,"x",'Monitoria Anual - 3'!S:S,"Agrupada")</f>
        <v>0</v>
      </c>
      <c r="AB17">
        <f>Z17+AA17</f>
        <v>0</v>
      </c>
    </row>
    <row r="18" spans="1:28" ht="15.75" x14ac:dyDescent="0.25">
      <c r="A18" s="11"/>
      <c r="C18" s="67" t="s">
        <v>533</v>
      </c>
      <c r="D18" s="76">
        <f>COUNTA('Monitoria Anual - 3'!P13:P862)</f>
        <v>3</v>
      </c>
      <c r="E18" s="28">
        <f>D18/$D$22</f>
        <v>6.5217391304347824E-2</v>
      </c>
      <c r="F18" s="72">
        <f>D18-AB18</f>
        <v>3</v>
      </c>
      <c r="G18" s="28">
        <f t="shared" si="0"/>
        <v>6.5217391304347824E-2</v>
      </c>
      <c r="H18" s="4"/>
      <c r="X18" s="11"/>
      <c r="Z18">
        <f t="array" ref="Z18">COUNTIFS('Monitoria Anual - 3'!P:P,"x",'Monitoria Anual - 3'!S:S,"Excluída")</f>
        <v>0</v>
      </c>
      <c r="AA18">
        <f t="array" ref="AA18">COUNTIFS('Monitoria Anual - 3'!P:P,"x",'Monitoria Anual - 3'!S:S,"Agrupada")</f>
        <v>0</v>
      </c>
      <c r="AB18">
        <f>Z18+AA18</f>
        <v>0</v>
      </c>
    </row>
    <row r="19" spans="1:28" ht="15.75" x14ac:dyDescent="0.25">
      <c r="A19" s="11"/>
      <c r="C19" s="68" t="s">
        <v>534</v>
      </c>
      <c r="D19" s="76">
        <f>COUNTA('Monitoria Anual - 3'!Q13:Q862)</f>
        <v>34</v>
      </c>
      <c r="E19" s="28">
        <f>D19/$D$22</f>
        <v>0.73913043478260865</v>
      </c>
      <c r="F19" s="72">
        <f t="shared" ref="F19:F20" si="1">D19-AB19</f>
        <v>34</v>
      </c>
      <c r="G19" s="28">
        <f t="shared" si="0"/>
        <v>0.73913043478260865</v>
      </c>
      <c r="H19" s="4"/>
      <c r="X19" s="11"/>
      <c r="Z19">
        <f t="array" ref="Z19">COUNTIFS('Monitoria Anual - 3'!Q:Q,"x",'Monitoria Anual - 3'!S:S,"Excluída")</f>
        <v>0</v>
      </c>
      <c r="AA19">
        <f t="array" ref="AA19">COUNTIFS('Monitoria Anual - 3'!Q:Q,"x",'Monitoria Anual - 3'!S:S,"Agrupada")</f>
        <v>0</v>
      </c>
      <c r="AB19">
        <f>Z19+AA19</f>
        <v>0</v>
      </c>
    </row>
    <row r="20" spans="1:28" ht="15.75" x14ac:dyDescent="0.25">
      <c r="A20" s="11"/>
      <c r="C20" s="69" t="s">
        <v>535</v>
      </c>
      <c r="D20" s="76">
        <f>COUNTA('Monitoria Anual - 3'!R13:R862)</f>
        <v>4</v>
      </c>
      <c r="E20" s="28">
        <f>D20/$D$22</f>
        <v>8.6956521739130432E-2</v>
      </c>
      <c r="F20" s="72">
        <f t="shared" si="1"/>
        <v>4</v>
      </c>
      <c r="G20" s="28">
        <f t="shared" si="0"/>
        <v>8.6956521739130432E-2</v>
      </c>
      <c r="H20" s="4"/>
      <c r="X20" s="11"/>
      <c r="Z20">
        <f t="array" ref="Z20">COUNTIFS('Monitoria Anual - 3'!R:R,"x",'Monitoria Anual - 3'!S:S,"Excluída")</f>
        <v>0</v>
      </c>
      <c r="AA20">
        <f t="array" ref="AA20">COUNTIFS('Monitoria Anual - 3'!R:R,"x",'Monitoria Anual - 3'!S:S,"Agrupada")</f>
        <v>0</v>
      </c>
      <c r="AB20">
        <f>Z20+AA20</f>
        <v>0</v>
      </c>
    </row>
    <row r="21" spans="1:28" ht="16.5" thickBot="1" x14ac:dyDescent="0.3">
      <c r="A21" s="11"/>
      <c r="C21" s="70" t="s">
        <v>536</v>
      </c>
      <c r="D21" s="77"/>
      <c r="E21" s="78"/>
      <c r="F21" s="73">
        <f>'Monitoria Anual - 3'!C65</f>
        <v>0</v>
      </c>
      <c r="G21" s="29">
        <f t="shared" si="0"/>
        <v>0</v>
      </c>
      <c r="H21" s="4"/>
      <c r="X21" s="11"/>
    </row>
    <row r="22" spans="1:28" ht="16.5" thickBot="1" x14ac:dyDescent="0.3">
      <c r="A22" s="11"/>
      <c r="C22" s="79" t="s">
        <v>537</v>
      </c>
      <c r="D22" s="81">
        <f>SUM(D16:D20)</f>
        <v>46</v>
      </c>
      <c r="E22" s="31">
        <f>SUM(E15:E21)</f>
        <v>1</v>
      </c>
      <c r="F22" s="80">
        <f>SUM(F16:F21)</f>
        <v>46</v>
      </c>
      <c r="G22" s="31">
        <f>SUM(G16:G21)</f>
        <v>1</v>
      </c>
      <c r="H22" s="4"/>
      <c r="X22" s="11"/>
    </row>
    <row r="23" spans="1:28" ht="15.75" thickBot="1" x14ac:dyDescent="0.3">
      <c r="A23" s="11"/>
      <c r="C23" s="60" t="s">
        <v>538</v>
      </c>
      <c r="D23" s="313">
        <f>COUNTIF('Monitoria Anual - 3'!S13:S862,"Agrupada")</f>
        <v>0</v>
      </c>
      <c r="E23" s="314"/>
      <c r="F23" s="314"/>
      <c r="G23" s="315"/>
      <c r="H23" s="5"/>
      <c r="X23" s="11"/>
    </row>
    <row r="24" spans="1:28" ht="15.75" thickBot="1" x14ac:dyDescent="0.3">
      <c r="A24" s="11"/>
      <c r="C24" s="59" t="s">
        <v>539</v>
      </c>
      <c r="D24" s="313">
        <f>COUNTIF('Monitoria Anual - 3'!S13:S61,"Excluída")</f>
        <v>0</v>
      </c>
      <c r="E24" s="314"/>
      <c r="F24" s="314"/>
      <c r="G24" s="315"/>
      <c r="X24" s="11"/>
    </row>
    <row r="25" spans="1:28" x14ac:dyDescent="0.25">
      <c r="A25" s="11"/>
      <c r="X25" s="11"/>
    </row>
    <row r="26" spans="1:28" x14ac:dyDescent="0.25">
      <c r="A26" s="11"/>
      <c r="X26" s="11"/>
    </row>
    <row r="27" spans="1:28" ht="15.75" x14ac:dyDescent="0.25">
      <c r="A27" s="11"/>
      <c r="B27" s="311" t="s">
        <v>540</v>
      </c>
      <c r="C27" s="312"/>
      <c r="D27" s="38"/>
      <c r="E27" s="38"/>
      <c r="F27" s="38"/>
      <c r="G27" s="38"/>
      <c r="X27" s="11"/>
    </row>
    <row r="28" spans="1:28" ht="16.5" thickBot="1" x14ac:dyDescent="0.3">
      <c r="A28" s="11"/>
      <c r="B28" s="38"/>
      <c r="C28" s="17"/>
      <c r="D28" s="17"/>
      <c r="E28" s="17"/>
      <c r="F28" s="17"/>
      <c r="G28" s="17"/>
      <c r="H28" s="38"/>
      <c r="I28" s="38"/>
      <c r="J28" s="38"/>
      <c r="K28" s="38"/>
      <c r="L28" s="38"/>
      <c r="M28" s="38"/>
      <c r="N28" s="38"/>
      <c r="O28" s="38"/>
      <c r="P28" s="38"/>
      <c r="Q28" s="38"/>
      <c r="R28" s="38"/>
      <c r="S28" s="38"/>
      <c r="T28" s="38"/>
      <c r="U28" s="38"/>
      <c r="V28" s="38"/>
      <c r="W28" s="38"/>
      <c r="X28" s="11"/>
    </row>
    <row r="29" spans="1:28" ht="16.5" thickBot="1" x14ac:dyDescent="0.3">
      <c r="A29" s="11"/>
      <c r="B29" s="17"/>
      <c r="C29" s="32" t="s">
        <v>541</v>
      </c>
      <c r="D29" s="54">
        <f>COUNTA('Monitoria Anual - 3'!A13:A52)</f>
        <v>5</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63" t="s">
        <v>542</v>
      </c>
      <c r="D31" s="63" t="s">
        <v>543</v>
      </c>
      <c r="E31" s="19"/>
      <c r="F31" s="20"/>
      <c r="G31" s="21"/>
      <c r="H31" s="23"/>
      <c r="I31" s="24"/>
      <c r="J31" s="25"/>
      <c r="W31" s="1"/>
      <c r="X31" s="11"/>
    </row>
    <row r="32" spans="1:28" x14ac:dyDescent="0.25">
      <c r="A32" s="11"/>
      <c r="C32" s="61" t="s">
        <v>544</v>
      </c>
      <c r="D32" s="82">
        <f>SUM(F32:J32)</f>
        <v>9</v>
      </c>
      <c r="E32" s="33">
        <f>COUNTA('Monitoria Anual - 3'!S13:S21)</f>
        <v>0</v>
      </c>
      <c r="F32" s="52">
        <f>COUNTA('Monitoria Anual - 3'!N13:N21)</f>
        <v>0</v>
      </c>
      <c r="G32" s="52">
        <f>COUNTA('Monitoria Anual - 3'!O13:O21)</f>
        <v>2</v>
      </c>
      <c r="H32" s="52">
        <f>COUNTA('Monitoria Anual - 3'!P13:P21)</f>
        <v>1</v>
      </c>
      <c r="I32" s="52">
        <f>COUNTA('Monitoria Anual - 3'!Q13:Q21)</f>
        <v>6</v>
      </c>
      <c r="J32" s="53">
        <f>COUNTA('Monitoria Anual - 3'!R13:R21)</f>
        <v>0</v>
      </c>
      <c r="W32" s="1"/>
      <c r="X32" s="11"/>
    </row>
    <row r="33" spans="1:24" x14ac:dyDescent="0.25">
      <c r="A33" s="11"/>
      <c r="C33" s="62" t="s">
        <v>545</v>
      </c>
      <c r="D33" s="61">
        <f>SUM(F33:J33)</f>
        <v>13</v>
      </c>
      <c r="E33" s="34">
        <f>COUNTA('Monitoria Anual - 3'!S22:S34)</f>
        <v>0</v>
      </c>
      <c r="F33" s="124">
        <f>COUNTA('Monitoria Anual - 3'!N22:N34)</f>
        <v>0</v>
      </c>
      <c r="G33" s="124">
        <f>COUNTA('Monitoria Anual - 3'!O22:O34)</f>
        <v>0</v>
      </c>
      <c r="H33" s="124">
        <f>COUNTA('Monitoria Anual - 3'!P22:P34)</f>
        <v>2</v>
      </c>
      <c r="I33" s="124">
        <f>COUNTA('Monitoria Anual - 3'!Q22:Q34)</f>
        <v>9</v>
      </c>
      <c r="J33" s="35">
        <f>COUNTA('Monitoria Anual - 3'!R22:R34)</f>
        <v>2</v>
      </c>
      <c r="W33" s="1"/>
      <c r="X33" s="11"/>
    </row>
    <row r="34" spans="1:24" x14ac:dyDescent="0.25">
      <c r="A34" s="11"/>
      <c r="C34" s="62" t="s">
        <v>546</v>
      </c>
      <c r="D34" s="61">
        <f t="shared" ref="D34:D37" si="2">SUM(F34:J34)</f>
        <v>8</v>
      </c>
      <c r="E34" s="34">
        <f>COUNTA('Monitoria Anual - 3'!S35:S42)</f>
        <v>0</v>
      </c>
      <c r="F34" s="124">
        <f>COUNTA('Monitoria Anual - 3'!N35:N42)</f>
        <v>0</v>
      </c>
      <c r="G34" s="124">
        <f>COUNTA('Monitoria Anual - 3'!O35:O42)</f>
        <v>2</v>
      </c>
      <c r="H34" s="124">
        <f>COUNTA('Monitoria Anual - 3'!P35:P42)</f>
        <v>0</v>
      </c>
      <c r="I34" s="124">
        <f>COUNTA('Monitoria Anual - 3'!Q35:Q42)</f>
        <v>6</v>
      </c>
      <c r="J34" s="35">
        <f>COUNTA('Monitoria Anual - 3'!R35:R42)</f>
        <v>0</v>
      </c>
      <c r="W34" s="1"/>
      <c r="X34" s="11"/>
    </row>
    <row r="35" spans="1:24" x14ac:dyDescent="0.25">
      <c r="A35" s="11"/>
      <c r="C35" s="62" t="s">
        <v>547</v>
      </c>
      <c r="D35" s="61">
        <f t="shared" si="2"/>
        <v>2</v>
      </c>
      <c r="E35" s="34">
        <f>COUNTA('Monitoria Anual - 3'!S33:S39)</f>
        <v>0</v>
      </c>
      <c r="F35" s="124">
        <f>COUNTA('Monitoria Anual - 3'!N43:N44)</f>
        <v>0</v>
      </c>
      <c r="G35" s="124">
        <f>COUNTA('Monitoria Anual - 3'!O43:O44)</f>
        <v>0</v>
      </c>
      <c r="H35" s="124">
        <f>COUNTA('Monitoria Anual - 3'!P43:P44)</f>
        <v>0</v>
      </c>
      <c r="I35" s="124">
        <f>COUNTA('Monitoria Anual - 3'!Q43:Q44)</f>
        <v>2</v>
      </c>
      <c r="J35" s="35">
        <f>COUNTA('Monitoria Anual - 3'!R43:R44)</f>
        <v>0</v>
      </c>
      <c r="W35" s="1"/>
      <c r="X35" s="11"/>
    </row>
    <row r="36" spans="1:24" x14ac:dyDescent="0.25">
      <c r="A36" s="11"/>
      <c r="C36" s="62" t="s">
        <v>548</v>
      </c>
      <c r="D36" s="61">
        <f t="shared" si="2"/>
        <v>7</v>
      </c>
      <c r="E36" s="34">
        <f>COUNTA('Monitoria Anual - 3'!S45:S53)</f>
        <v>0</v>
      </c>
      <c r="F36" s="124">
        <f>COUNTA('Monitoria Anual - 3'!N45:N53)</f>
        <v>0</v>
      </c>
      <c r="G36" s="124">
        <f>COUNTA('Monitoria Anual - 3'!O45:O53)</f>
        <v>1</v>
      </c>
      <c r="H36" s="124">
        <f>COUNTA('Monitoria Anual - 3'!P45:P53)</f>
        <v>0</v>
      </c>
      <c r="I36" s="124">
        <f>COUNTA('Monitoria Anual - 3'!Q45:Q53)</f>
        <v>5</v>
      </c>
      <c r="J36" s="35">
        <f>COUNTA('Monitoria Anual - 3'!R45:R53)</f>
        <v>1</v>
      </c>
      <c r="W36" s="1"/>
      <c r="X36" s="11"/>
    </row>
    <row r="37" spans="1:24" x14ac:dyDescent="0.25">
      <c r="A37" s="11"/>
      <c r="C37" s="62" t="s">
        <v>549</v>
      </c>
      <c r="D37" s="61">
        <f t="shared" si="2"/>
        <v>7</v>
      </c>
      <c r="E37" s="34">
        <f>COUNTA('Monitoria Anual - 3'!S54:S61)</f>
        <v>0</v>
      </c>
      <c r="F37" s="124">
        <f>COUNTA('Monitoria Anual - 3'!N54:N61)</f>
        <v>0</v>
      </c>
      <c r="G37" s="124">
        <f>COUNTA('Monitoria Anual - 3'!O54:O61)</f>
        <v>0</v>
      </c>
      <c r="H37" s="124">
        <f>COUNTA('Monitoria Anual - 3'!P54:P61)</f>
        <v>0</v>
      </c>
      <c r="I37" s="124">
        <f>COUNTA('Monitoria Anual - 3'!Q54:Q61)</f>
        <v>6</v>
      </c>
      <c r="J37" s="35">
        <f>COUNTA('Monitoria Anual - 3'!R54:R61)</f>
        <v>1</v>
      </c>
      <c r="W37" s="1"/>
      <c r="X37" s="11"/>
    </row>
    <row r="38" spans="1:24" x14ac:dyDescent="0.25">
      <c r="A38" s="11"/>
      <c r="W38" s="1"/>
      <c r="X38" s="11"/>
    </row>
    <row r="39" spans="1:24" x14ac:dyDescent="0.25">
      <c r="A39" s="11"/>
      <c r="W39" s="1"/>
      <c r="X39" s="11"/>
    </row>
    <row r="40" spans="1:24" x14ac:dyDescent="0.25">
      <c r="A40" s="11"/>
      <c r="W40" s="1"/>
      <c r="X40" s="11"/>
    </row>
    <row r="41" spans="1:24" x14ac:dyDescent="0.25">
      <c r="A41" s="11"/>
      <c r="W41" s="1"/>
      <c r="X41" s="11"/>
    </row>
    <row r="42" spans="1:24" x14ac:dyDescent="0.25">
      <c r="A42" s="11"/>
      <c r="X42" s="11"/>
    </row>
    <row r="43" spans="1:24"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row>
  </sheetData>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37 F33:F37">
    <cfRule type="cellIs" dxfId="18" priority="1" stopIfTrue="1" operator="equal">
      <formula>0</formula>
    </cfRule>
  </conditionalFormatting>
  <pageMargins left="0.25" right="0.25" top="0.75" bottom="0.75" header="0.3" footer="0.3"/>
  <pageSetup paperSize="9" scale="51" fitToHeight="0" orientation="landscape" r:id="rId1"/>
  <colBreaks count="1" manualBreakCount="1">
    <brk id="1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ilha7">
    <pageSetUpPr fitToPage="1"/>
  </sheetPr>
  <dimension ref="A1:AN115"/>
  <sheetViews>
    <sheetView showGridLines="0" topLeftCell="N2" zoomScale="70" zoomScaleNormal="70" workbookViewId="0">
      <selection activeCell="T11" sqref="T11"/>
    </sheetView>
  </sheetViews>
  <sheetFormatPr defaultColWidth="8.85546875" defaultRowHeight="15" x14ac:dyDescent="0.25"/>
  <cols>
    <col min="1" max="1" width="38" style="479" customWidth="1"/>
    <col min="2" max="2" width="6.42578125" style="479" customWidth="1"/>
    <col min="3" max="3" width="65.85546875" style="479" customWidth="1"/>
    <col min="4" max="4" width="43" style="626" customWidth="1"/>
    <col min="5" max="5" width="35.5703125" style="626" customWidth="1"/>
    <col min="6" max="6" width="17" style="479" customWidth="1"/>
    <col min="7" max="7" width="16.85546875" style="479" customWidth="1"/>
    <col min="8" max="8" width="26.140625" style="479" customWidth="1"/>
    <col min="9" max="9" width="21.42578125" style="479" customWidth="1"/>
    <col min="10" max="10" width="75.5703125" style="479" customWidth="1"/>
    <col min="11" max="11" width="47.85546875" style="479" customWidth="1"/>
    <col min="12" max="12" width="24.140625" style="479" customWidth="1"/>
    <col min="13" max="13" width="44" style="479" customWidth="1"/>
    <col min="14" max="19" width="26.7109375" style="480" customWidth="1"/>
    <col min="20" max="20" width="144.5703125" style="479" customWidth="1"/>
    <col min="21" max="21" width="105.85546875" style="479" customWidth="1"/>
    <col min="22" max="22" width="44.42578125" style="479" customWidth="1"/>
    <col min="23" max="23" width="33.140625" style="479" customWidth="1"/>
    <col min="24" max="24" width="66.7109375" style="479" customWidth="1"/>
    <col min="25" max="25" width="39" style="479" customWidth="1"/>
    <col min="26" max="27" width="28.85546875" style="479" customWidth="1"/>
    <col min="28" max="29" width="18.7109375" style="479" customWidth="1"/>
    <col min="30" max="30" width="37.7109375" style="479" customWidth="1"/>
    <col min="31" max="32" width="18.7109375" style="479" customWidth="1"/>
    <col min="33" max="33" width="23" style="479" bestFit="1" customWidth="1"/>
    <col min="34" max="34" width="18.7109375" style="479" customWidth="1"/>
    <col min="35" max="35" width="60.140625" style="479" customWidth="1"/>
    <col min="36" max="36" width="7" style="479" customWidth="1"/>
    <col min="37" max="39" width="8.85546875" style="479"/>
    <col min="40" max="40" width="8.85546875" style="479" hidden="1" customWidth="1"/>
    <col min="41" max="16384" width="8.85546875" style="479"/>
  </cols>
  <sheetData>
    <row r="1" spans="1:40" ht="21.75" hidden="1" customHeight="1" x14ac:dyDescent="0.25">
      <c r="A1" s="264" t="s">
        <v>522</v>
      </c>
      <c r="B1" s="264"/>
      <c r="C1" s="264"/>
      <c r="D1" s="264"/>
      <c r="E1" s="264"/>
      <c r="F1" s="264"/>
      <c r="G1" s="264"/>
      <c r="H1" s="264"/>
      <c r="I1" s="264"/>
      <c r="J1" s="264"/>
      <c r="K1" s="264"/>
      <c r="L1" s="264"/>
      <c r="M1" s="264"/>
      <c r="N1" s="264"/>
      <c r="O1" s="264"/>
      <c r="P1" s="264"/>
      <c r="Q1" s="264"/>
      <c r="R1" s="264"/>
      <c r="S1" s="264"/>
      <c r="T1" s="264"/>
      <c r="U1" s="264"/>
      <c r="V1" s="264"/>
      <c r="W1" s="264"/>
      <c r="X1" s="264"/>
      <c r="Y1" s="264"/>
      <c r="Z1" s="264"/>
      <c r="AA1" s="264"/>
      <c r="AB1" s="264"/>
      <c r="AC1" s="264"/>
      <c r="AD1" s="264"/>
      <c r="AE1" s="264"/>
      <c r="AF1" s="264"/>
      <c r="AG1" s="264"/>
      <c r="AH1" s="264"/>
      <c r="AI1" s="264"/>
      <c r="AJ1" s="572"/>
    </row>
    <row r="2" spans="1:40" s="215" customFormat="1" ht="33" customHeight="1" thickBot="1" x14ac:dyDescent="0.3">
      <c r="A2" s="358" t="s">
        <v>801</v>
      </c>
      <c r="B2" s="358"/>
      <c r="C2" s="358"/>
      <c r="D2" s="358"/>
      <c r="E2" s="358"/>
      <c r="F2" s="358"/>
      <c r="G2" s="358"/>
      <c r="H2" s="358"/>
      <c r="I2" s="358"/>
      <c r="J2" s="358"/>
      <c r="K2" s="358"/>
      <c r="L2" s="358"/>
      <c r="M2" s="358"/>
      <c r="N2" s="358"/>
      <c r="O2" s="358"/>
      <c r="P2" s="358"/>
      <c r="Q2" s="358"/>
      <c r="R2" s="358"/>
      <c r="S2" s="358"/>
      <c r="T2" s="358"/>
      <c r="U2" s="358"/>
      <c r="V2" s="358"/>
      <c r="W2" s="358"/>
      <c r="X2" s="358"/>
      <c r="Y2" s="358"/>
      <c r="Z2" s="358"/>
      <c r="AA2" s="358"/>
      <c r="AB2" s="358"/>
      <c r="AC2" s="358"/>
      <c r="AD2" s="358"/>
      <c r="AE2" s="358"/>
      <c r="AF2" s="358"/>
      <c r="AG2" s="358"/>
      <c r="AH2" s="358"/>
      <c r="AI2" s="358"/>
      <c r="AJ2" s="214"/>
    </row>
    <row r="3" spans="1:40" s="215" customFormat="1" ht="7.5" customHeight="1" thickTop="1" x14ac:dyDescent="0.25">
      <c r="D3" s="227"/>
      <c r="E3" s="227"/>
      <c r="N3" s="228"/>
      <c r="O3" s="228"/>
      <c r="P3" s="228"/>
      <c r="Q3" s="228"/>
      <c r="R3" s="228"/>
      <c r="S3" s="228"/>
      <c r="AJ3" s="214"/>
    </row>
    <row r="4" spans="1:40" s="215" customFormat="1" ht="27" customHeight="1" x14ac:dyDescent="0.25">
      <c r="A4" s="151" t="s">
        <v>550</v>
      </c>
      <c r="B4" s="419" t="s">
        <v>2</v>
      </c>
      <c r="C4" s="419"/>
      <c r="D4" s="419"/>
      <c r="E4" s="419"/>
      <c r="F4" s="419"/>
      <c r="G4" s="420"/>
      <c r="H4" s="229"/>
      <c r="I4" s="229"/>
      <c r="J4" s="229"/>
      <c r="K4" s="229"/>
      <c r="L4" s="229"/>
      <c r="M4" s="229"/>
      <c r="N4" s="229"/>
      <c r="O4" s="229"/>
      <c r="P4" s="229"/>
      <c r="Q4" s="229"/>
      <c r="R4" s="229"/>
      <c r="AJ4" s="214"/>
    </row>
    <row r="5" spans="1:40" s="215" customFormat="1" ht="6" customHeight="1" x14ac:dyDescent="0.25">
      <c r="A5" s="227"/>
      <c r="D5" s="227"/>
      <c r="E5" s="227"/>
      <c r="N5" s="228"/>
      <c r="O5" s="228"/>
      <c r="P5" s="228"/>
      <c r="Q5" s="228"/>
      <c r="R5" s="228"/>
      <c r="S5" s="228"/>
      <c r="AJ5" s="214"/>
    </row>
    <row r="6" spans="1:40" s="215" customFormat="1" ht="27.75" customHeight="1" x14ac:dyDescent="0.25">
      <c r="A6" s="151" t="s">
        <v>3</v>
      </c>
      <c r="B6" s="421" t="s">
        <v>1048</v>
      </c>
      <c r="C6" s="422"/>
      <c r="D6" s="227"/>
      <c r="E6" s="227"/>
      <c r="M6" s="228"/>
      <c r="N6" s="228"/>
      <c r="O6" s="228"/>
      <c r="P6" s="228"/>
      <c r="Q6" s="228"/>
      <c r="R6" s="228"/>
      <c r="S6" s="228"/>
      <c r="AJ6" s="214"/>
      <c r="AN6" s="215" t="s">
        <v>5</v>
      </c>
    </row>
    <row r="7" spans="1:40" s="215" customFormat="1" ht="13.5" customHeight="1" thickBot="1" x14ac:dyDescent="0.3">
      <c r="D7" s="227"/>
      <c r="E7" s="227"/>
      <c r="N7" s="228"/>
      <c r="O7" s="228"/>
      <c r="P7" s="228"/>
      <c r="Q7" s="228"/>
      <c r="R7" s="228"/>
      <c r="S7" s="228"/>
      <c r="AJ7" s="214"/>
      <c r="AN7" s="230" t="s">
        <v>6</v>
      </c>
    </row>
    <row r="8" spans="1:40" s="215" customFormat="1" ht="30" customHeight="1" thickBot="1" x14ac:dyDescent="0.3">
      <c r="A8" s="423" t="s">
        <v>7</v>
      </c>
      <c r="B8" s="424"/>
      <c r="C8" s="424"/>
      <c r="D8" s="424"/>
      <c r="E8" s="424"/>
      <c r="F8" s="424"/>
      <c r="G8" s="424"/>
      <c r="H8" s="424"/>
      <c r="I8" s="424"/>
      <c r="J8" s="424"/>
      <c r="K8" s="424"/>
      <c r="L8" s="424"/>
      <c r="M8" s="425"/>
      <c r="N8" s="426" t="s">
        <v>8</v>
      </c>
      <c r="O8" s="427"/>
      <c r="P8" s="427"/>
      <c r="Q8" s="427"/>
      <c r="R8" s="427"/>
      <c r="S8" s="427"/>
      <c r="T8" s="427"/>
      <c r="U8" s="427"/>
      <c r="V8" s="427"/>
      <c r="W8" s="427"/>
      <c r="X8" s="428"/>
      <c r="Y8" s="429" t="s">
        <v>9</v>
      </c>
      <c r="Z8" s="430"/>
      <c r="AA8" s="430"/>
      <c r="AB8" s="430"/>
      <c r="AC8" s="430"/>
      <c r="AD8" s="430"/>
      <c r="AE8" s="430"/>
      <c r="AF8" s="430"/>
      <c r="AG8" s="430"/>
      <c r="AH8" s="430"/>
      <c r="AI8" s="431"/>
      <c r="AJ8" s="214"/>
    </row>
    <row r="9" spans="1:40" s="211" customFormat="1" ht="21" customHeight="1" x14ac:dyDescent="0.25">
      <c r="A9" s="417" t="s">
        <v>10</v>
      </c>
      <c r="B9" s="269" t="s">
        <v>11</v>
      </c>
      <c r="C9" s="269" t="s">
        <v>12</v>
      </c>
      <c r="D9" s="269" t="s">
        <v>13</v>
      </c>
      <c r="E9" s="273" t="s">
        <v>14</v>
      </c>
      <c r="F9" s="269" t="s">
        <v>15</v>
      </c>
      <c r="G9" s="269"/>
      <c r="H9" s="269" t="s">
        <v>16</v>
      </c>
      <c r="I9" s="275" t="s">
        <v>17</v>
      </c>
      <c r="J9" s="269" t="s">
        <v>18</v>
      </c>
      <c r="K9" s="289" t="s">
        <v>19</v>
      </c>
      <c r="L9" s="290"/>
      <c r="M9" s="269" t="s">
        <v>20</v>
      </c>
      <c r="N9" s="300" t="s">
        <v>21</v>
      </c>
      <c r="O9" s="302" t="s">
        <v>22</v>
      </c>
      <c r="P9" s="283" t="s">
        <v>23</v>
      </c>
      <c r="Q9" s="304" t="s">
        <v>24</v>
      </c>
      <c r="R9" s="255" t="s">
        <v>25</v>
      </c>
      <c r="S9" s="257" t="s">
        <v>26</v>
      </c>
      <c r="T9" s="259" t="s">
        <v>27</v>
      </c>
      <c r="U9" s="259" t="s">
        <v>28</v>
      </c>
      <c r="V9" s="259" t="s">
        <v>29</v>
      </c>
      <c r="W9" s="259" t="s">
        <v>30</v>
      </c>
      <c r="X9" s="296" t="s">
        <v>31</v>
      </c>
      <c r="Y9" s="298" t="s">
        <v>32</v>
      </c>
      <c r="Z9" s="253" t="s">
        <v>33</v>
      </c>
      <c r="AA9" s="291" t="s">
        <v>34</v>
      </c>
      <c r="AB9" s="253" t="s">
        <v>35</v>
      </c>
      <c r="AC9" s="253" t="s">
        <v>36</v>
      </c>
      <c r="AD9" s="253" t="s">
        <v>37</v>
      </c>
      <c r="AE9" s="253" t="s">
        <v>38</v>
      </c>
      <c r="AF9" s="277" t="s">
        <v>39</v>
      </c>
      <c r="AG9" s="253" t="s">
        <v>40</v>
      </c>
      <c r="AH9" s="253" t="s">
        <v>41</v>
      </c>
      <c r="AI9" s="280" t="s">
        <v>42</v>
      </c>
      <c r="AJ9" s="210"/>
    </row>
    <row r="10" spans="1:40" s="211" customFormat="1" ht="34.5" customHeight="1" thickBot="1" x14ac:dyDescent="0.3">
      <c r="A10" s="418"/>
      <c r="B10" s="270"/>
      <c r="C10" s="270"/>
      <c r="D10" s="270"/>
      <c r="E10" s="274"/>
      <c r="F10" s="212" t="s">
        <v>43</v>
      </c>
      <c r="G10" s="212" t="s">
        <v>44</v>
      </c>
      <c r="H10" s="270"/>
      <c r="I10" s="276"/>
      <c r="J10" s="270"/>
      <c r="K10" s="613" t="s">
        <v>45</v>
      </c>
      <c r="L10" s="613" t="s">
        <v>46</v>
      </c>
      <c r="M10" s="270"/>
      <c r="N10" s="301"/>
      <c r="O10" s="303"/>
      <c r="P10" s="284"/>
      <c r="Q10" s="305"/>
      <c r="R10" s="256"/>
      <c r="S10" s="258"/>
      <c r="T10" s="260"/>
      <c r="U10" s="260"/>
      <c r="V10" s="260"/>
      <c r="W10" s="260"/>
      <c r="X10" s="297"/>
      <c r="Y10" s="299"/>
      <c r="Z10" s="254"/>
      <c r="AA10" s="292"/>
      <c r="AB10" s="254"/>
      <c r="AC10" s="254"/>
      <c r="AD10" s="254"/>
      <c r="AE10" s="254"/>
      <c r="AF10" s="278"/>
      <c r="AG10" s="254"/>
      <c r="AH10" s="254"/>
      <c r="AI10" s="281"/>
      <c r="AJ10" s="210"/>
    </row>
    <row r="11" spans="1:40" ht="319.5" thickBot="1" x14ac:dyDescent="0.3">
      <c r="A11" s="652" t="s">
        <v>47</v>
      </c>
      <c r="B11" s="653">
        <v>44562</v>
      </c>
      <c r="C11" s="654" t="s">
        <v>49</v>
      </c>
      <c r="D11" s="649" t="s">
        <v>50</v>
      </c>
      <c r="E11" s="649"/>
      <c r="F11" s="655">
        <v>44760</v>
      </c>
      <c r="G11" s="655">
        <v>44673</v>
      </c>
      <c r="H11" s="649" t="s">
        <v>51</v>
      </c>
      <c r="I11" s="656"/>
      <c r="J11" s="649" t="s">
        <v>1125</v>
      </c>
      <c r="K11" s="649" t="s">
        <v>804</v>
      </c>
      <c r="L11" s="656"/>
      <c r="M11" s="649" t="s">
        <v>1038</v>
      </c>
      <c r="N11" s="614"/>
      <c r="O11" s="615" t="s">
        <v>54</v>
      </c>
      <c r="P11" s="614"/>
      <c r="Q11" s="614"/>
      <c r="R11" s="614"/>
      <c r="S11" s="616"/>
      <c r="T11" s="651" t="s">
        <v>1570</v>
      </c>
      <c r="U11" s="657" t="s">
        <v>1040</v>
      </c>
      <c r="V11" s="633" t="s">
        <v>1089</v>
      </c>
      <c r="W11" s="630" t="s">
        <v>1066</v>
      </c>
      <c r="X11" s="633" t="s">
        <v>1078</v>
      </c>
      <c r="Y11" s="614"/>
      <c r="Z11" s="614"/>
      <c r="AA11" s="614"/>
      <c r="AB11" s="614"/>
      <c r="AC11" s="658">
        <v>45078</v>
      </c>
      <c r="AD11" s="614"/>
      <c r="AE11" s="614"/>
      <c r="AF11" s="614"/>
      <c r="AG11" s="614"/>
      <c r="AH11" s="614"/>
      <c r="AI11" s="633" t="s">
        <v>1077</v>
      </c>
      <c r="AJ11" s="210"/>
    </row>
    <row r="12" spans="1:40" ht="409.5" x14ac:dyDescent="0.25">
      <c r="A12" s="652"/>
      <c r="B12" s="659">
        <v>44593</v>
      </c>
      <c r="C12" s="660" t="s">
        <v>61</v>
      </c>
      <c r="D12" s="646" t="s">
        <v>62</v>
      </c>
      <c r="E12" s="646" t="s">
        <v>807</v>
      </c>
      <c r="F12" s="661">
        <v>44699</v>
      </c>
      <c r="G12" s="661">
        <v>44704</v>
      </c>
      <c r="H12" s="646" t="s">
        <v>64</v>
      </c>
      <c r="I12" s="662"/>
      <c r="J12" s="646" t="s">
        <v>1126</v>
      </c>
      <c r="K12" s="646" t="s">
        <v>1041</v>
      </c>
      <c r="L12" s="646" t="s">
        <v>1042</v>
      </c>
      <c r="M12" s="662"/>
      <c r="N12" s="614"/>
      <c r="O12" s="614"/>
      <c r="P12" s="614"/>
      <c r="Q12" s="614" t="s">
        <v>54</v>
      </c>
      <c r="R12" s="614"/>
      <c r="S12" s="616"/>
      <c r="T12" s="633" t="s">
        <v>1518</v>
      </c>
      <c r="U12" s="630" t="s">
        <v>1519</v>
      </c>
      <c r="V12" s="630" t="s">
        <v>1039</v>
      </c>
      <c r="W12" s="630" t="s">
        <v>1127</v>
      </c>
      <c r="X12" s="630" t="s">
        <v>997</v>
      </c>
      <c r="Y12" s="620" t="s">
        <v>1049</v>
      </c>
      <c r="Z12" s="617"/>
      <c r="AA12" s="617"/>
      <c r="AB12" s="617"/>
      <c r="AC12" s="618"/>
      <c r="AD12" s="617"/>
      <c r="AE12" s="617"/>
      <c r="AF12" s="620" t="s">
        <v>1079</v>
      </c>
      <c r="AG12" s="617"/>
      <c r="AH12" s="617"/>
      <c r="AI12" s="620" t="s">
        <v>1080</v>
      </c>
      <c r="AJ12" s="210"/>
    </row>
    <row r="13" spans="1:40" ht="318.75" x14ac:dyDescent="0.25">
      <c r="A13" s="652"/>
      <c r="B13" s="659">
        <v>44621</v>
      </c>
      <c r="C13" s="660" t="s">
        <v>74</v>
      </c>
      <c r="D13" s="646" t="s">
        <v>75</v>
      </c>
      <c r="E13" s="646" t="s">
        <v>814</v>
      </c>
      <c r="F13" s="661">
        <v>44760</v>
      </c>
      <c r="G13" s="661">
        <v>44704</v>
      </c>
      <c r="H13" s="645" t="s">
        <v>77</v>
      </c>
      <c r="I13" s="645"/>
      <c r="J13" s="646" t="s">
        <v>564</v>
      </c>
      <c r="K13" s="646" t="s">
        <v>79</v>
      </c>
      <c r="L13" s="645"/>
      <c r="M13" s="645"/>
      <c r="N13" s="614"/>
      <c r="O13" s="614"/>
      <c r="P13" s="614"/>
      <c r="Q13" s="614" t="s">
        <v>54</v>
      </c>
      <c r="R13" s="614"/>
      <c r="S13" s="616"/>
      <c r="T13" s="630" t="s">
        <v>1520</v>
      </c>
      <c r="U13" s="630" t="s">
        <v>1521</v>
      </c>
      <c r="V13" s="630"/>
      <c r="W13" s="630" t="s">
        <v>998</v>
      </c>
      <c r="X13" s="630"/>
      <c r="Y13" s="617"/>
      <c r="Z13" s="617"/>
      <c r="AA13" s="617"/>
      <c r="AB13" s="617"/>
      <c r="AC13" s="617"/>
      <c r="AD13" s="617"/>
      <c r="AE13" s="617"/>
      <c r="AF13" s="617"/>
      <c r="AG13" s="617"/>
      <c r="AH13" s="617"/>
      <c r="AI13" s="617"/>
      <c r="AJ13" s="210"/>
    </row>
    <row r="14" spans="1:40" ht="225" x14ac:dyDescent="0.25">
      <c r="A14" s="652"/>
      <c r="B14" s="659">
        <v>44652</v>
      </c>
      <c r="C14" s="660" t="s">
        <v>568</v>
      </c>
      <c r="D14" s="646" t="s">
        <v>87</v>
      </c>
      <c r="E14" s="646" t="s">
        <v>88</v>
      </c>
      <c r="F14" s="661">
        <v>44760</v>
      </c>
      <c r="G14" s="661">
        <v>44674</v>
      </c>
      <c r="H14" s="645" t="s">
        <v>569</v>
      </c>
      <c r="I14" s="663"/>
      <c r="J14" s="646" t="s">
        <v>570</v>
      </c>
      <c r="K14" s="646" t="s">
        <v>571</v>
      </c>
      <c r="L14" s="645"/>
      <c r="M14" s="645"/>
      <c r="N14" s="614"/>
      <c r="O14" s="614"/>
      <c r="P14" s="614"/>
      <c r="Q14" s="614" t="s">
        <v>54</v>
      </c>
      <c r="R14" s="614"/>
      <c r="S14" s="616"/>
      <c r="T14" s="630" t="s">
        <v>1522</v>
      </c>
      <c r="U14" s="630" t="s">
        <v>1043</v>
      </c>
      <c r="V14" s="630"/>
      <c r="W14" s="630" t="s">
        <v>998</v>
      </c>
      <c r="X14" s="630" t="s">
        <v>1050</v>
      </c>
      <c r="Y14" s="617"/>
      <c r="Z14" s="617"/>
      <c r="AA14" s="617"/>
      <c r="AB14" s="617"/>
      <c r="AC14" s="617"/>
      <c r="AD14" s="617"/>
      <c r="AE14" s="617"/>
      <c r="AF14" s="617"/>
      <c r="AG14" s="617"/>
      <c r="AH14" s="617"/>
      <c r="AI14" s="617"/>
      <c r="AJ14" s="210"/>
    </row>
    <row r="15" spans="1:40" ht="225" x14ac:dyDescent="0.25">
      <c r="A15" s="652"/>
      <c r="B15" s="659">
        <v>44682</v>
      </c>
      <c r="C15" s="660" t="s">
        <v>97</v>
      </c>
      <c r="D15" s="646" t="s">
        <v>98</v>
      </c>
      <c r="E15" s="646"/>
      <c r="F15" s="661">
        <v>44760</v>
      </c>
      <c r="G15" s="661">
        <v>44674</v>
      </c>
      <c r="H15" s="645" t="s">
        <v>99</v>
      </c>
      <c r="I15" s="645"/>
      <c r="J15" s="646" t="s">
        <v>577</v>
      </c>
      <c r="K15" s="645" t="s">
        <v>101</v>
      </c>
      <c r="L15" s="645"/>
      <c r="M15" s="645"/>
      <c r="N15" s="614"/>
      <c r="O15" s="614"/>
      <c r="P15" s="614"/>
      <c r="Q15" s="614" t="s">
        <v>54</v>
      </c>
      <c r="R15" s="614"/>
      <c r="S15" s="616"/>
      <c r="T15" s="635" t="s">
        <v>1523</v>
      </c>
      <c r="U15" s="635" t="s">
        <v>1044</v>
      </c>
      <c r="V15" s="630"/>
      <c r="W15" s="630" t="s">
        <v>999</v>
      </c>
      <c r="X15" s="630" t="s">
        <v>1524</v>
      </c>
      <c r="Y15" s="617"/>
      <c r="Z15" s="617"/>
      <c r="AA15" s="617"/>
      <c r="AB15" s="617"/>
      <c r="AC15" s="617"/>
      <c r="AD15" s="617"/>
      <c r="AE15" s="617"/>
      <c r="AF15" s="617"/>
      <c r="AG15" s="617"/>
      <c r="AH15" s="617"/>
      <c r="AI15" s="617"/>
      <c r="AJ15" s="210"/>
    </row>
    <row r="16" spans="1:40" ht="409.5" x14ac:dyDescent="0.25">
      <c r="A16" s="652"/>
      <c r="B16" s="659">
        <v>44713</v>
      </c>
      <c r="C16" s="660" t="s">
        <v>106</v>
      </c>
      <c r="D16" s="646" t="s">
        <v>107</v>
      </c>
      <c r="E16" s="646"/>
      <c r="F16" s="661">
        <v>44760</v>
      </c>
      <c r="G16" s="661">
        <v>44674</v>
      </c>
      <c r="H16" s="645" t="s">
        <v>77</v>
      </c>
      <c r="I16" s="645"/>
      <c r="J16" s="646" t="s">
        <v>1128</v>
      </c>
      <c r="K16" s="646" t="s">
        <v>583</v>
      </c>
      <c r="L16" s="645"/>
      <c r="M16" s="645"/>
      <c r="N16" s="614"/>
      <c r="O16" s="614"/>
      <c r="P16" s="614"/>
      <c r="Q16" s="614" t="s">
        <v>54</v>
      </c>
      <c r="R16" s="614"/>
      <c r="S16" s="616"/>
      <c r="T16" s="620" t="s">
        <v>1525</v>
      </c>
      <c r="U16" s="664" t="s">
        <v>1526</v>
      </c>
      <c r="V16" s="654" t="s">
        <v>1527</v>
      </c>
      <c r="W16" s="630" t="s">
        <v>1117</v>
      </c>
      <c r="X16" s="630" t="s">
        <v>1082</v>
      </c>
      <c r="Y16" s="617"/>
      <c r="Z16" s="617"/>
      <c r="AA16" s="617"/>
      <c r="AB16" s="617"/>
      <c r="AC16" s="617"/>
      <c r="AD16" s="617"/>
      <c r="AE16" s="617"/>
      <c r="AF16" s="617"/>
      <c r="AG16" s="617"/>
      <c r="AH16" s="617"/>
      <c r="AI16" s="617"/>
      <c r="AJ16" s="210"/>
    </row>
    <row r="17" spans="1:36" ht="94.5" customHeight="1" x14ac:dyDescent="0.25">
      <c r="A17" s="652"/>
      <c r="B17" s="659">
        <v>44743</v>
      </c>
      <c r="C17" s="660" t="s">
        <v>587</v>
      </c>
      <c r="D17" s="646" t="s">
        <v>117</v>
      </c>
      <c r="E17" s="646"/>
      <c r="F17" s="661">
        <v>44581</v>
      </c>
      <c r="G17" s="661">
        <v>44674</v>
      </c>
      <c r="H17" s="645" t="s">
        <v>118</v>
      </c>
      <c r="I17" s="645"/>
      <c r="J17" s="646" t="s">
        <v>1118</v>
      </c>
      <c r="K17" s="645" t="s">
        <v>589</v>
      </c>
      <c r="L17" s="645"/>
      <c r="M17" s="645"/>
      <c r="N17" s="614"/>
      <c r="O17" s="614"/>
      <c r="P17" s="614"/>
      <c r="Q17" s="614" t="s">
        <v>54</v>
      </c>
      <c r="R17" s="614"/>
      <c r="S17" s="616"/>
      <c r="T17" s="640" t="s">
        <v>1000</v>
      </c>
      <c r="U17" s="640"/>
      <c r="V17" s="630"/>
      <c r="W17" s="630" t="s">
        <v>1107</v>
      </c>
      <c r="X17" s="630"/>
      <c r="Y17" s="619"/>
      <c r="Z17" s="620"/>
      <c r="AA17" s="617"/>
      <c r="AB17" s="617"/>
      <c r="AC17" s="617"/>
      <c r="AD17" s="617"/>
      <c r="AE17" s="617"/>
      <c r="AF17" s="617"/>
      <c r="AG17" s="617"/>
      <c r="AH17" s="617"/>
      <c r="AI17" s="617"/>
      <c r="AJ17" s="210"/>
    </row>
    <row r="18" spans="1:36" ht="94.5" customHeight="1" x14ac:dyDescent="0.25">
      <c r="A18" s="652"/>
      <c r="B18" s="659">
        <v>44774</v>
      </c>
      <c r="C18" s="660" t="s">
        <v>125</v>
      </c>
      <c r="D18" s="646" t="s">
        <v>126</v>
      </c>
      <c r="E18" s="646" t="s">
        <v>127</v>
      </c>
      <c r="F18" s="661">
        <v>44760</v>
      </c>
      <c r="G18" s="661">
        <v>44673</v>
      </c>
      <c r="H18" s="645" t="s">
        <v>128</v>
      </c>
      <c r="I18" s="645">
        <v>0</v>
      </c>
      <c r="J18" s="646" t="s">
        <v>1119</v>
      </c>
      <c r="K18" s="645"/>
      <c r="L18" s="645"/>
      <c r="M18" s="645"/>
      <c r="N18" s="614"/>
      <c r="O18" s="614" t="s">
        <v>54</v>
      </c>
      <c r="P18" s="614"/>
      <c r="Q18" s="614"/>
      <c r="R18" s="614"/>
      <c r="S18" s="616"/>
      <c r="T18" s="630" t="s">
        <v>831</v>
      </c>
      <c r="U18" s="630"/>
      <c r="V18" s="630" t="s">
        <v>1090</v>
      </c>
      <c r="W18" s="632" t="s">
        <v>128</v>
      </c>
      <c r="X18" s="630" t="s">
        <v>1081</v>
      </c>
      <c r="Y18" s="621"/>
      <c r="Z18" s="614"/>
      <c r="AA18" s="614"/>
      <c r="AB18" s="614"/>
      <c r="AC18" s="658">
        <v>45078</v>
      </c>
      <c r="AD18" s="621"/>
      <c r="AE18" s="614"/>
      <c r="AF18" s="614"/>
      <c r="AG18" s="614"/>
      <c r="AH18" s="614"/>
      <c r="AI18" s="614"/>
      <c r="AJ18" s="210"/>
    </row>
    <row r="19" spans="1:36" ht="168.75" x14ac:dyDescent="0.25">
      <c r="A19" s="652"/>
      <c r="B19" s="659">
        <v>44805</v>
      </c>
      <c r="C19" s="646" t="s">
        <v>832</v>
      </c>
      <c r="D19" s="646" t="s">
        <v>137</v>
      </c>
      <c r="E19" s="646" t="s">
        <v>974</v>
      </c>
      <c r="F19" s="661">
        <v>44760</v>
      </c>
      <c r="G19" s="661">
        <v>44764</v>
      </c>
      <c r="H19" s="645" t="s">
        <v>138</v>
      </c>
      <c r="I19" s="645"/>
      <c r="J19" s="646" t="s">
        <v>1120</v>
      </c>
      <c r="K19" s="645"/>
      <c r="L19" s="645"/>
      <c r="M19" s="665"/>
      <c r="N19" s="614"/>
      <c r="O19" s="614" t="s">
        <v>54</v>
      </c>
      <c r="P19" s="614"/>
      <c r="Q19" s="614"/>
      <c r="R19" s="614"/>
      <c r="S19" s="616"/>
      <c r="T19" s="633" t="s">
        <v>1528</v>
      </c>
      <c r="U19" s="630" t="s">
        <v>1529</v>
      </c>
      <c r="V19" s="633" t="s">
        <v>1089</v>
      </c>
      <c r="W19" s="630" t="s">
        <v>730</v>
      </c>
      <c r="X19" s="630" t="s">
        <v>1083</v>
      </c>
      <c r="Y19" s="619"/>
      <c r="Z19" s="621"/>
      <c r="AA19" s="614"/>
      <c r="AB19" s="614"/>
      <c r="AC19" s="658">
        <v>45078</v>
      </c>
      <c r="AD19" s="614"/>
      <c r="AE19" s="614"/>
      <c r="AF19" s="614"/>
      <c r="AG19" s="614"/>
      <c r="AH19" s="614"/>
      <c r="AI19" s="614"/>
      <c r="AJ19" s="210"/>
    </row>
    <row r="20" spans="1:36" ht="94.5" customHeight="1" x14ac:dyDescent="0.25">
      <c r="A20" s="652" t="s">
        <v>145</v>
      </c>
      <c r="B20" s="666">
        <v>44563</v>
      </c>
      <c r="C20" s="654" t="s">
        <v>147</v>
      </c>
      <c r="D20" s="649" t="s">
        <v>148</v>
      </c>
      <c r="E20" s="649" t="s">
        <v>833</v>
      </c>
      <c r="F20" s="655">
        <v>44760</v>
      </c>
      <c r="G20" s="655">
        <v>44733</v>
      </c>
      <c r="H20" s="656" t="s">
        <v>150</v>
      </c>
      <c r="I20" s="654"/>
      <c r="J20" s="649" t="s">
        <v>975</v>
      </c>
      <c r="K20" s="654"/>
      <c r="L20" s="654"/>
      <c r="M20" s="654"/>
      <c r="N20" s="614"/>
      <c r="O20" s="614"/>
      <c r="P20" s="614"/>
      <c r="Q20" s="614"/>
      <c r="R20" s="614" t="s">
        <v>54</v>
      </c>
      <c r="S20" s="616"/>
      <c r="T20" s="643"/>
      <c r="U20" s="630"/>
      <c r="V20" s="630"/>
      <c r="W20" s="630"/>
      <c r="X20" s="630"/>
      <c r="Y20" s="614"/>
      <c r="Z20" s="614"/>
      <c r="AA20" s="614"/>
      <c r="AB20" s="614"/>
      <c r="AC20" s="614"/>
      <c r="AD20" s="614"/>
      <c r="AE20" s="614"/>
      <c r="AF20" s="614"/>
      <c r="AG20" s="614"/>
      <c r="AH20" s="614"/>
      <c r="AI20" s="614"/>
      <c r="AJ20" s="210"/>
    </row>
    <row r="21" spans="1:36" ht="94.5" customHeight="1" x14ac:dyDescent="0.25">
      <c r="A21" s="652"/>
      <c r="B21" s="666">
        <v>44594</v>
      </c>
      <c r="C21" s="654" t="s">
        <v>156</v>
      </c>
      <c r="D21" s="649" t="s">
        <v>607</v>
      </c>
      <c r="E21" s="649" t="s">
        <v>608</v>
      </c>
      <c r="F21" s="655">
        <v>44580</v>
      </c>
      <c r="G21" s="655">
        <v>44916</v>
      </c>
      <c r="H21" s="656" t="s">
        <v>159</v>
      </c>
      <c r="I21" s="654"/>
      <c r="J21" s="649" t="s">
        <v>1121</v>
      </c>
      <c r="K21" s="654" t="s">
        <v>161</v>
      </c>
      <c r="L21" s="654"/>
      <c r="M21" s="654" t="s">
        <v>610</v>
      </c>
      <c r="N21" s="614"/>
      <c r="O21" s="614"/>
      <c r="P21" s="614"/>
      <c r="Q21" s="614"/>
      <c r="R21" s="614" t="s">
        <v>54</v>
      </c>
      <c r="S21" s="616"/>
      <c r="T21" s="643"/>
      <c r="U21" s="630"/>
      <c r="V21" s="630"/>
      <c r="W21" s="630"/>
      <c r="X21" s="630"/>
      <c r="Y21" s="614"/>
      <c r="Z21" s="614"/>
      <c r="AA21" s="614"/>
      <c r="AB21" s="614"/>
      <c r="AC21" s="614"/>
      <c r="AD21" s="614"/>
      <c r="AE21" s="614"/>
      <c r="AF21" s="614"/>
      <c r="AG21" s="614"/>
      <c r="AH21" s="614"/>
      <c r="AI21" s="614"/>
      <c r="AJ21" s="210"/>
    </row>
    <row r="22" spans="1:36" ht="281.25" x14ac:dyDescent="0.25">
      <c r="A22" s="652"/>
      <c r="B22" s="659">
        <v>44622</v>
      </c>
      <c r="C22" s="660" t="s">
        <v>1530</v>
      </c>
      <c r="D22" s="646" t="s">
        <v>168</v>
      </c>
      <c r="E22" s="646"/>
      <c r="F22" s="661">
        <v>44612</v>
      </c>
      <c r="G22" s="661">
        <v>44735</v>
      </c>
      <c r="H22" s="645" t="s">
        <v>976</v>
      </c>
      <c r="I22" s="660"/>
      <c r="J22" s="646" t="s">
        <v>977</v>
      </c>
      <c r="K22" s="660"/>
      <c r="L22" s="660"/>
      <c r="M22" s="660"/>
      <c r="N22" s="614"/>
      <c r="O22" s="614"/>
      <c r="P22" s="614"/>
      <c r="Q22" s="614" t="s">
        <v>54</v>
      </c>
      <c r="R22" s="614"/>
      <c r="S22" s="616"/>
      <c r="T22" s="629" t="s">
        <v>1531</v>
      </c>
      <c r="U22" s="630" t="s">
        <v>1532</v>
      </c>
      <c r="V22" s="630"/>
      <c r="W22" s="631" t="s">
        <v>1001</v>
      </c>
      <c r="X22" s="630" t="s">
        <v>1533</v>
      </c>
      <c r="Y22" s="614"/>
      <c r="Z22" s="614"/>
      <c r="AA22" s="614"/>
      <c r="AB22" s="614"/>
      <c r="AC22" s="614"/>
      <c r="AD22" s="614"/>
      <c r="AE22" s="614"/>
      <c r="AF22" s="614"/>
      <c r="AG22" s="614"/>
      <c r="AH22" s="614"/>
      <c r="AI22" s="614"/>
      <c r="AJ22" s="210"/>
    </row>
    <row r="23" spans="1:36" ht="243.75" x14ac:dyDescent="0.25">
      <c r="A23" s="652"/>
      <c r="B23" s="659">
        <v>44653</v>
      </c>
      <c r="C23" s="660" t="s">
        <v>1534</v>
      </c>
      <c r="D23" s="646" t="s">
        <v>176</v>
      </c>
      <c r="E23" s="646"/>
      <c r="F23" s="661">
        <v>44760</v>
      </c>
      <c r="G23" s="661">
        <v>44917</v>
      </c>
      <c r="H23" s="645" t="s">
        <v>177</v>
      </c>
      <c r="I23" s="667">
        <v>0</v>
      </c>
      <c r="J23" s="646" t="s">
        <v>978</v>
      </c>
      <c r="K23" s="660"/>
      <c r="L23" s="660"/>
      <c r="M23" s="660"/>
      <c r="N23" s="614"/>
      <c r="O23" s="614"/>
      <c r="P23" s="614" t="s">
        <v>54</v>
      </c>
      <c r="Q23" s="614"/>
      <c r="R23" s="614"/>
      <c r="S23" s="616"/>
      <c r="T23" s="632" t="s">
        <v>1535</v>
      </c>
      <c r="U23" s="211"/>
      <c r="V23" s="630"/>
      <c r="W23" s="630" t="s">
        <v>1002</v>
      </c>
      <c r="X23" s="633" t="s">
        <v>1536</v>
      </c>
      <c r="Y23" s="617"/>
      <c r="Z23" s="617"/>
      <c r="AA23" s="617"/>
      <c r="AB23" s="617"/>
      <c r="AC23" s="622">
        <v>45078</v>
      </c>
      <c r="AD23" s="617"/>
      <c r="AE23" s="617"/>
      <c r="AF23" s="617"/>
      <c r="AG23" s="617"/>
      <c r="AH23" s="617"/>
      <c r="AI23" s="617"/>
      <c r="AJ23" s="210"/>
    </row>
    <row r="24" spans="1:36" ht="150" x14ac:dyDescent="0.25">
      <c r="A24" s="652"/>
      <c r="B24" s="659">
        <v>44683</v>
      </c>
      <c r="C24" s="660" t="s">
        <v>1537</v>
      </c>
      <c r="D24" s="646" t="s">
        <v>183</v>
      </c>
      <c r="E24" s="646"/>
      <c r="F24" s="661">
        <v>44760</v>
      </c>
      <c r="G24" s="661">
        <v>44764</v>
      </c>
      <c r="H24" s="645" t="s">
        <v>184</v>
      </c>
      <c r="I24" s="660"/>
      <c r="J24" s="646" t="s">
        <v>979</v>
      </c>
      <c r="K24" s="660"/>
      <c r="L24" s="660"/>
      <c r="M24" s="660"/>
      <c r="N24" s="614"/>
      <c r="O24" s="614" t="s">
        <v>54</v>
      </c>
      <c r="P24" s="614"/>
      <c r="Q24" s="614"/>
      <c r="R24" s="614"/>
      <c r="S24" s="616"/>
      <c r="T24" s="630" t="s">
        <v>1538</v>
      </c>
      <c r="U24" s="630" t="s">
        <v>1003</v>
      </c>
      <c r="V24" s="633" t="s">
        <v>1106</v>
      </c>
      <c r="W24" s="634" t="s">
        <v>1004</v>
      </c>
      <c r="X24" s="635" t="s">
        <v>1539</v>
      </c>
      <c r="Y24" s="623"/>
      <c r="Z24" s="617"/>
      <c r="AA24" s="617"/>
      <c r="AB24" s="617"/>
      <c r="AC24" s="622">
        <v>45078</v>
      </c>
      <c r="AD24" s="617"/>
      <c r="AE24" s="617"/>
      <c r="AF24" s="617"/>
      <c r="AG24" s="617"/>
      <c r="AH24" s="617"/>
      <c r="AI24" s="617"/>
      <c r="AJ24" s="210"/>
    </row>
    <row r="25" spans="1:36" ht="409.5" x14ac:dyDescent="0.25">
      <c r="A25" s="652"/>
      <c r="B25" s="659">
        <v>44714</v>
      </c>
      <c r="C25" s="660" t="s">
        <v>190</v>
      </c>
      <c r="D25" s="646" t="s">
        <v>191</v>
      </c>
      <c r="E25" s="646"/>
      <c r="F25" s="661">
        <v>44760</v>
      </c>
      <c r="G25" s="661">
        <v>44735</v>
      </c>
      <c r="H25" s="645" t="s">
        <v>177</v>
      </c>
      <c r="I25" s="668">
        <v>10000</v>
      </c>
      <c r="J25" s="646" t="s">
        <v>1111</v>
      </c>
      <c r="K25" s="660" t="s">
        <v>161</v>
      </c>
      <c r="L25" s="660"/>
      <c r="M25" s="660"/>
      <c r="N25" s="614"/>
      <c r="O25" s="614"/>
      <c r="P25" s="614"/>
      <c r="Q25" s="614" t="s">
        <v>54</v>
      </c>
      <c r="R25" s="614"/>
      <c r="S25" s="616"/>
      <c r="T25" s="636" t="s">
        <v>1540</v>
      </c>
      <c r="U25" s="630" t="s">
        <v>1541</v>
      </c>
      <c r="V25" s="637" t="s">
        <v>1542</v>
      </c>
      <c r="W25" s="638" t="s">
        <v>1067</v>
      </c>
      <c r="X25" s="620" t="s">
        <v>1051</v>
      </c>
      <c r="Y25" s="617"/>
      <c r="Z25" s="617"/>
      <c r="AA25" s="617"/>
      <c r="AB25" s="617"/>
      <c r="AC25" s="617"/>
      <c r="AD25" s="617"/>
      <c r="AE25" s="617"/>
      <c r="AF25" s="620" t="s">
        <v>1084</v>
      </c>
      <c r="AG25" s="617"/>
      <c r="AH25" s="617"/>
      <c r="AI25" s="617"/>
      <c r="AJ25" s="210"/>
    </row>
    <row r="26" spans="1:36" ht="206.25" x14ac:dyDescent="0.25">
      <c r="A26" s="652"/>
      <c r="B26" s="659">
        <v>44744</v>
      </c>
      <c r="C26" s="660" t="s">
        <v>200</v>
      </c>
      <c r="D26" s="646" t="s">
        <v>191</v>
      </c>
      <c r="E26" s="646"/>
      <c r="F26" s="661">
        <v>44760</v>
      </c>
      <c r="G26" s="661">
        <v>44735</v>
      </c>
      <c r="H26" s="645" t="s">
        <v>118</v>
      </c>
      <c r="I26" s="660"/>
      <c r="J26" s="646" t="s">
        <v>1110</v>
      </c>
      <c r="K26" s="660" t="s">
        <v>161</v>
      </c>
      <c r="L26" s="660"/>
      <c r="M26" s="660"/>
      <c r="N26" s="614"/>
      <c r="O26" s="614"/>
      <c r="P26" s="614"/>
      <c r="Q26" s="614" t="s">
        <v>54</v>
      </c>
      <c r="R26" s="614"/>
      <c r="S26" s="616"/>
      <c r="T26" s="630" t="s">
        <v>1543</v>
      </c>
      <c r="U26" s="630" t="s">
        <v>1532</v>
      </c>
      <c r="V26" s="630" t="s">
        <v>1005</v>
      </c>
      <c r="W26" s="639" t="s">
        <v>1006</v>
      </c>
      <c r="X26" s="640" t="s">
        <v>1007</v>
      </c>
      <c r="Y26" s="614"/>
      <c r="Z26" s="614"/>
      <c r="AA26" s="614"/>
      <c r="AB26" s="614"/>
      <c r="AC26" s="614"/>
      <c r="AD26" s="614"/>
      <c r="AE26" s="614"/>
      <c r="AF26" s="614"/>
      <c r="AG26" s="614"/>
      <c r="AH26" s="614"/>
      <c r="AI26" s="614"/>
      <c r="AJ26" s="210"/>
    </row>
    <row r="27" spans="1:36" ht="199.5" customHeight="1" x14ac:dyDescent="0.25">
      <c r="A27" s="652"/>
      <c r="B27" s="659">
        <v>44775</v>
      </c>
      <c r="C27" s="660" t="s">
        <v>1544</v>
      </c>
      <c r="D27" s="646" t="s">
        <v>206</v>
      </c>
      <c r="E27" s="646"/>
      <c r="F27" s="661">
        <v>44760</v>
      </c>
      <c r="G27" s="661">
        <v>44735</v>
      </c>
      <c r="H27" s="645" t="s">
        <v>177</v>
      </c>
      <c r="I27" s="669">
        <v>100000</v>
      </c>
      <c r="J27" s="646" t="s">
        <v>980</v>
      </c>
      <c r="K27" s="660"/>
      <c r="L27" s="660"/>
      <c r="M27" s="660"/>
      <c r="N27" s="614"/>
      <c r="O27" s="614"/>
      <c r="P27" s="614"/>
      <c r="Q27" s="614" t="s">
        <v>54</v>
      </c>
      <c r="R27" s="614"/>
      <c r="S27" s="616"/>
      <c r="T27" s="641" t="s">
        <v>1008</v>
      </c>
      <c r="U27" s="630" t="s">
        <v>1009</v>
      </c>
      <c r="V27" s="630"/>
      <c r="W27" s="642" t="s">
        <v>1010</v>
      </c>
      <c r="X27" s="630"/>
      <c r="Y27" s="614"/>
      <c r="Z27" s="614"/>
      <c r="AA27" s="614"/>
      <c r="AB27" s="614"/>
      <c r="AC27" s="614"/>
      <c r="AD27" s="614"/>
      <c r="AE27" s="614"/>
      <c r="AF27" s="614"/>
      <c r="AG27" s="614"/>
      <c r="AH27" s="614"/>
      <c r="AI27" s="614"/>
      <c r="AJ27" s="210"/>
    </row>
    <row r="28" spans="1:36" ht="94.5" customHeight="1" x14ac:dyDescent="0.25">
      <c r="A28" s="652"/>
      <c r="B28" s="659">
        <v>44806</v>
      </c>
      <c r="C28" s="660" t="s">
        <v>1545</v>
      </c>
      <c r="D28" s="646" t="s">
        <v>206</v>
      </c>
      <c r="E28" s="646"/>
      <c r="F28" s="661">
        <v>44760</v>
      </c>
      <c r="G28" s="661">
        <v>44735</v>
      </c>
      <c r="H28" s="645" t="s">
        <v>213</v>
      </c>
      <c r="I28" s="660"/>
      <c r="J28" s="646" t="s">
        <v>1109</v>
      </c>
      <c r="K28" s="660" t="s">
        <v>217</v>
      </c>
      <c r="L28" s="660" t="s">
        <v>218</v>
      </c>
      <c r="M28" s="660"/>
      <c r="N28" s="614"/>
      <c r="O28" s="614"/>
      <c r="P28" s="614" t="s">
        <v>54</v>
      </c>
      <c r="Q28" s="614"/>
      <c r="R28" s="614"/>
      <c r="S28" s="616"/>
      <c r="T28" s="630" t="s">
        <v>1011</v>
      </c>
      <c r="U28" s="630"/>
      <c r="V28" s="630" t="s">
        <v>1086</v>
      </c>
      <c r="W28" s="630" t="s">
        <v>1012</v>
      </c>
      <c r="X28" s="630" t="s">
        <v>1051</v>
      </c>
      <c r="Y28" s="614"/>
      <c r="Z28" s="614"/>
      <c r="AA28" s="614"/>
      <c r="AB28" s="614"/>
      <c r="AC28" s="614"/>
      <c r="AD28" s="614"/>
      <c r="AE28" s="614"/>
      <c r="AF28" s="630" t="s">
        <v>1085</v>
      </c>
      <c r="AG28" s="614"/>
      <c r="AH28" s="614"/>
      <c r="AI28" s="624" t="s">
        <v>1131</v>
      </c>
      <c r="AJ28" s="210"/>
    </row>
    <row r="29" spans="1:36" ht="150" x14ac:dyDescent="0.25">
      <c r="A29" s="652"/>
      <c r="B29" s="659">
        <v>44836</v>
      </c>
      <c r="C29" s="660" t="s">
        <v>1487</v>
      </c>
      <c r="D29" s="646" t="s">
        <v>206</v>
      </c>
      <c r="E29" s="646" t="s">
        <v>220</v>
      </c>
      <c r="F29" s="661">
        <v>44760</v>
      </c>
      <c r="G29" s="661">
        <v>44735</v>
      </c>
      <c r="H29" s="645" t="s">
        <v>221</v>
      </c>
      <c r="I29" s="670">
        <v>900000</v>
      </c>
      <c r="J29" s="646" t="s">
        <v>1108</v>
      </c>
      <c r="K29" s="660" t="s">
        <v>224</v>
      </c>
      <c r="L29" s="660"/>
      <c r="M29" s="660"/>
      <c r="N29" s="614"/>
      <c r="O29" s="614"/>
      <c r="P29" s="614"/>
      <c r="Q29" s="614" t="s">
        <v>54</v>
      </c>
      <c r="R29" s="614"/>
      <c r="S29" s="616"/>
      <c r="T29" s="630" t="s">
        <v>1546</v>
      </c>
      <c r="U29" s="630"/>
      <c r="V29" s="630"/>
      <c r="W29" s="630" t="s">
        <v>1013</v>
      </c>
      <c r="X29" s="630"/>
      <c r="Y29" s="614"/>
      <c r="Z29" s="614"/>
      <c r="AA29" s="614"/>
      <c r="AB29" s="614"/>
      <c r="AC29" s="614"/>
      <c r="AD29" s="614"/>
      <c r="AE29" s="614"/>
      <c r="AF29" s="621" t="s">
        <v>1087</v>
      </c>
      <c r="AG29" s="614"/>
      <c r="AH29" s="614"/>
      <c r="AI29" s="614"/>
      <c r="AJ29" s="210"/>
    </row>
    <row r="30" spans="1:36" ht="243.75" x14ac:dyDescent="0.25">
      <c r="A30" s="652"/>
      <c r="B30" s="659">
        <v>44867</v>
      </c>
      <c r="C30" s="660" t="s">
        <v>228</v>
      </c>
      <c r="D30" s="646" t="s">
        <v>206</v>
      </c>
      <c r="E30" s="646"/>
      <c r="F30" s="661">
        <v>44760</v>
      </c>
      <c r="G30" s="661">
        <v>44735</v>
      </c>
      <c r="H30" s="645" t="s">
        <v>229</v>
      </c>
      <c r="I30" s="660"/>
      <c r="J30" s="646" t="s">
        <v>1112</v>
      </c>
      <c r="K30" s="660"/>
      <c r="L30" s="660"/>
      <c r="M30" s="660" t="s">
        <v>231</v>
      </c>
      <c r="N30" s="614"/>
      <c r="O30" s="614"/>
      <c r="P30" s="614"/>
      <c r="Q30" s="614" t="s">
        <v>54</v>
      </c>
      <c r="R30" s="614"/>
      <c r="S30" s="616"/>
      <c r="T30" s="633" t="s">
        <v>1547</v>
      </c>
      <c r="U30" s="630" t="s">
        <v>1014</v>
      </c>
      <c r="V30" s="630"/>
      <c r="W30" s="630" t="s">
        <v>184</v>
      </c>
      <c r="X30" s="630"/>
      <c r="Y30" s="614"/>
      <c r="Z30" s="614"/>
      <c r="AA30" s="614"/>
      <c r="AB30" s="614"/>
      <c r="AC30" s="614"/>
      <c r="AD30" s="614"/>
      <c r="AE30" s="614"/>
      <c r="AF30" s="614"/>
      <c r="AG30" s="614"/>
      <c r="AH30" s="614"/>
      <c r="AI30" s="614"/>
      <c r="AJ30" s="210"/>
    </row>
    <row r="31" spans="1:36" ht="94.5" customHeight="1" x14ac:dyDescent="0.25">
      <c r="A31" s="652"/>
      <c r="B31" s="659">
        <v>44897</v>
      </c>
      <c r="C31" s="660" t="s">
        <v>1548</v>
      </c>
      <c r="D31" s="646" t="s">
        <v>236</v>
      </c>
      <c r="E31" s="646" t="s">
        <v>237</v>
      </c>
      <c r="F31" s="661">
        <v>44580</v>
      </c>
      <c r="G31" s="661">
        <v>44735</v>
      </c>
      <c r="H31" s="645" t="s">
        <v>150</v>
      </c>
      <c r="I31" s="660"/>
      <c r="J31" s="646" t="s">
        <v>981</v>
      </c>
      <c r="K31" s="660"/>
      <c r="L31" s="660"/>
      <c r="M31" s="660"/>
      <c r="N31" s="614"/>
      <c r="O31" s="614"/>
      <c r="P31" s="614"/>
      <c r="Q31" s="614" t="s">
        <v>54</v>
      </c>
      <c r="R31" s="614"/>
      <c r="S31" s="616"/>
      <c r="T31" s="630" t="s">
        <v>1549</v>
      </c>
      <c r="U31" s="630" t="s">
        <v>1014</v>
      </c>
      <c r="V31" s="643" t="s">
        <v>1015</v>
      </c>
      <c r="W31" s="643" t="s">
        <v>1016</v>
      </c>
      <c r="X31" s="630"/>
      <c r="Y31" s="617"/>
      <c r="Z31" s="617"/>
      <c r="AA31" s="617"/>
      <c r="AB31" s="617"/>
      <c r="AC31" s="617"/>
      <c r="AD31" s="617"/>
      <c r="AE31" s="617"/>
      <c r="AF31" s="620" t="s">
        <v>1113</v>
      </c>
      <c r="AG31" s="617"/>
      <c r="AH31" s="617"/>
      <c r="AI31" s="617"/>
      <c r="AJ31" s="210"/>
    </row>
    <row r="32" spans="1:36" ht="94.5" customHeight="1" x14ac:dyDescent="0.25">
      <c r="A32" s="652"/>
      <c r="B32" s="646" t="s">
        <v>240</v>
      </c>
      <c r="C32" s="660" t="s">
        <v>660</v>
      </c>
      <c r="D32" s="646" t="s">
        <v>241</v>
      </c>
      <c r="E32" s="646" t="s">
        <v>242</v>
      </c>
      <c r="F32" s="661">
        <v>44760</v>
      </c>
      <c r="G32" s="661">
        <v>44735</v>
      </c>
      <c r="H32" s="645" t="s">
        <v>184</v>
      </c>
      <c r="I32" s="660"/>
      <c r="J32" s="646" t="s">
        <v>982</v>
      </c>
      <c r="K32" s="660"/>
      <c r="L32" s="660"/>
      <c r="M32" s="660" t="s">
        <v>244</v>
      </c>
      <c r="N32" s="614"/>
      <c r="O32" s="614"/>
      <c r="P32" s="614"/>
      <c r="Q32" s="614" t="s">
        <v>54</v>
      </c>
      <c r="R32" s="614"/>
      <c r="S32" s="616"/>
      <c r="T32" s="630" t="s">
        <v>1550</v>
      </c>
      <c r="U32" s="630"/>
      <c r="V32" s="643" t="s">
        <v>1017</v>
      </c>
      <c r="W32" s="643" t="s">
        <v>1016</v>
      </c>
      <c r="X32" s="630"/>
      <c r="Y32" s="617"/>
      <c r="Z32" s="617"/>
      <c r="AA32" s="617"/>
      <c r="AB32" s="617"/>
      <c r="AC32" s="614"/>
      <c r="AD32" s="617"/>
      <c r="AE32" s="617"/>
      <c r="AF32" s="617"/>
      <c r="AG32" s="617"/>
      <c r="AH32" s="617"/>
      <c r="AI32" s="617"/>
      <c r="AJ32" s="210"/>
    </row>
    <row r="33" spans="1:36" ht="94.5" customHeight="1" x14ac:dyDescent="0.25">
      <c r="A33" s="671" t="s">
        <v>248</v>
      </c>
      <c r="B33" s="672">
        <v>44564</v>
      </c>
      <c r="C33" s="654" t="s">
        <v>250</v>
      </c>
      <c r="D33" s="649" t="s">
        <v>251</v>
      </c>
      <c r="E33" s="649"/>
      <c r="F33" s="655">
        <v>44760</v>
      </c>
      <c r="G33" s="661">
        <v>44735</v>
      </c>
      <c r="H33" s="656" t="s">
        <v>252</v>
      </c>
      <c r="I33" s="673">
        <v>30000</v>
      </c>
      <c r="J33" s="649" t="s">
        <v>876</v>
      </c>
      <c r="K33" s="649"/>
      <c r="L33" s="649"/>
      <c r="M33" s="674" t="s">
        <v>255</v>
      </c>
      <c r="N33" s="614"/>
      <c r="O33" s="614"/>
      <c r="P33" s="614"/>
      <c r="Q33" s="614" t="s">
        <v>54</v>
      </c>
      <c r="R33" s="614"/>
      <c r="S33" s="616"/>
      <c r="T33" s="639" t="s">
        <v>1551</v>
      </c>
      <c r="U33" s="630"/>
      <c r="V33" s="630"/>
      <c r="W33" s="630" t="s">
        <v>184</v>
      </c>
      <c r="X33" s="633" t="s">
        <v>1018</v>
      </c>
      <c r="Y33" s="620" t="s">
        <v>1088</v>
      </c>
      <c r="Z33" s="644" t="s">
        <v>1114</v>
      </c>
      <c r="AA33" s="617"/>
      <c r="AB33" s="617"/>
      <c r="AC33" s="617"/>
      <c r="AD33" s="617"/>
      <c r="AE33" s="617"/>
      <c r="AF33" s="617"/>
      <c r="AG33" s="617"/>
      <c r="AH33" s="617"/>
      <c r="AI33" s="617"/>
      <c r="AJ33" s="210"/>
    </row>
    <row r="34" spans="1:36" ht="94.5" customHeight="1" x14ac:dyDescent="0.25">
      <c r="A34" s="675"/>
      <c r="B34" s="676">
        <v>44595</v>
      </c>
      <c r="C34" s="660" t="s">
        <v>668</v>
      </c>
      <c r="D34" s="646" t="s">
        <v>261</v>
      </c>
      <c r="E34" s="677"/>
      <c r="F34" s="661">
        <v>44760</v>
      </c>
      <c r="G34" s="661">
        <v>44642</v>
      </c>
      <c r="H34" s="645" t="s">
        <v>270</v>
      </c>
      <c r="I34" s="668">
        <v>30000</v>
      </c>
      <c r="J34" s="646" t="s">
        <v>983</v>
      </c>
      <c r="K34" s="646"/>
      <c r="L34" s="646"/>
      <c r="M34" s="678" t="s">
        <v>880</v>
      </c>
      <c r="N34" s="614"/>
      <c r="O34" s="614" t="s">
        <v>54</v>
      </c>
      <c r="P34" s="614"/>
      <c r="Q34" s="614"/>
      <c r="R34" s="614"/>
      <c r="S34" s="616"/>
      <c r="T34" s="633" t="s">
        <v>1552</v>
      </c>
      <c r="U34" s="630"/>
      <c r="V34" s="633" t="s">
        <v>1019</v>
      </c>
      <c r="W34" s="645" t="s">
        <v>270</v>
      </c>
      <c r="X34" s="633" t="s">
        <v>1020</v>
      </c>
      <c r="Y34" s="617"/>
      <c r="Z34" s="617"/>
      <c r="AA34" s="617"/>
      <c r="AB34" s="617"/>
      <c r="AC34" s="622">
        <v>44927</v>
      </c>
      <c r="AD34" s="617"/>
      <c r="AE34" s="617"/>
      <c r="AF34" s="617"/>
      <c r="AG34" s="617"/>
      <c r="AH34" s="617"/>
      <c r="AI34" s="617"/>
      <c r="AJ34" s="210"/>
    </row>
    <row r="35" spans="1:36" ht="94.5" customHeight="1" x14ac:dyDescent="0.25">
      <c r="A35" s="675"/>
      <c r="B35" s="676">
        <v>44623</v>
      </c>
      <c r="C35" s="679" t="s">
        <v>1553</v>
      </c>
      <c r="D35" s="646" t="s">
        <v>268</v>
      </c>
      <c r="E35" s="646" t="s">
        <v>674</v>
      </c>
      <c r="F35" s="661">
        <v>44760</v>
      </c>
      <c r="G35" s="661">
        <v>44735</v>
      </c>
      <c r="H35" s="645" t="s">
        <v>270</v>
      </c>
      <c r="I35" s="668">
        <v>450000</v>
      </c>
      <c r="J35" s="646" t="s">
        <v>271</v>
      </c>
      <c r="K35" s="646" t="s">
        <v>272</v>
      </c>
      <c r="L35" s="646" t="s">
        <v>272</v>
      </c>
      <c r="M35" s="678"/>
      <c r="N35" s="614"/>
      <c r="O35" s="614"/>
      <c r="P35" s="614"/>
      <c r="Q35" s="614" t="s">
        <v>54</v>
      </c>
      <c r="R35" s="614"/>
      <c r="S35" s="616"/>
      <c r="T35" s="633" t="s">
        <v>1554</v>
      </c>
      <c r="U35" s="630" t="s">
        <v>1555</v>
      </c>
      <c r="V35" s="633" t="s">
        <v>1021</v>
      </c>
      <c r="W35" s="646" t="s">
        <v>1122</v>
      </c>
      <c r="X35" s="630" t="s">
        <v>1556</v>
      </c>
      <c r="Y35" s="620"/>
      <c r="Z35" s="617"/>
      <c r="AA35" s="617"/>
      <c r="AB35" s="617"/>
      <c r="AC35" s="617"/>
      <c r="AD35" s="617"/>
      <c r="AE35" s="617"/>
      <c r="AF35" s="617"/>
      <c r="AG35" s="617"/>
      <c r="AH35" s="617"/>
      <c r="AI35" s="617"/>
      <c r="AJ35" s="210"/>
    </row>
    <row r="36" spans="1:36" ht="94.5" customHeight="1" x14ac:dyDescent="0.25">
      <c r="A36" s="675"/>
      <c r="B36" s="676">
        <v>44654</v>
      </c>
      <c r="C36" s="679" t="s">
        <v>1557</v>
      </c>
      <c r="D36" s="646" t="s">
        <v>678</v>
      </c>
      <c r="E36" s="646" t="s">
        <v>679</v>
      </c>
      <c r="F36" s="661">
        <v>44760</v>
      </c>
      <c r="G36" s="661">
        <v>44735</v>
      </c>
      <c r="H36" s="645" t="s">
        <v>270</v>
      </c>
      <c r="I36" s="668">
        <v>544300</v>
      </c>
      <c r="J36" s="646" t="s">
        <v>680</v>
      </c>
      <c r="K36" s="646" t="s">
        <v>1558</v>
      </c>
      <c r="L36" s="646" t="s">
        <v>272</v>
      </c>
      <c r="M36" s="646" t="s">
        <v>281</v>
      </c>
      <c r="N36" s="614"/>
      <c r="O36" s="614"/>
      <c r="P36" s="614"/>
      <c r="Q36" s="614" t="s">
        <v>54</v>
      </c>
      <c r="R36" s="614"/>
      <c r="S36" s="616"/>
      <c r="T36" s="647" t="s">
        <v>1102</v>
      </c>
      <c r="U36" s="647" t="s">
        <v>1022</v>
      </c>
      <c r="V36" s="648"/>
      <c r="W36" s="633" t="s">
        <v>1023</v>
      </c>
      <c r="X36" s="630" t="s">
        <v>1103</v>
      </c>
      <c r="Y36" s="617"/>
      <c r="Z36" s="617"/>
      <c r="AA36" s="617"/>
      <c r="AB36" s="617"/>
      <c r="AC36" s="617"/>
      <c r="AD36" s="617"/>
      <c r="AE36" s="617"/>
      <c r="AF36" s="617"/>
      <c r="AG36" s="617"/>
      <c r="AH36" s="617"/>
      <c r="AI36" s="617"/>
      <c r="AJ36" s="210"/>
    </row>
    <row r="37" spans="1:36" ht="94.5" customHeight="1" x14ac:dyDescent="0.25">
      <c r="A37" s="675"/>
      <c r="B37" s="676">
        <v>44684</v>
      </c>
      <c r="C37" s="646" t="s">
        <v>288</v>
      </c>
      <c r="D37" s="646" t="s">
        <v>289</v>
      </c>
      <c r="E37" s="646"/>
      <c r="F37" s="661">
        <v>44760</v>
      </c>
      <c r="G37" s="661">
        <v>44735</v>
      </c>
      <c r="H37" s="645" t="s">
        <v>290</v>
      </c>
      <c r="I37" s="645"/>
      <c r="J37" s="646" t="s">
        <v>291</v>
      </c>
      <c r="K37" s="646" t="s">
        <v>686</v>
      </c>
      <c r="L37" s="646"/>
      <c r="M37" s="646"/>
      <c r="N37" s="614"/>
      <c r="O37" s="614"/>
      <c r="P37" s="614"/>
      <c r="Q37" s="614" t="s">
        <v>54</v>
      </c>
      <c r="R37" s="614"/>
      <c r="S37" s="616"/>
      <c r="T37" s="633" t="s">
        <v>1559</v>
      </c>
      <c r="U37" s="630"/>
      <c r="V37" s="630"/>
      <c r="W37" s="630" t="s">
        <v>1024</v>
      </c>
      <c r="X37" s="630"/>
      <c r="Y37" s="617"/>
      <c r="Z37" s="617"/>
      <c r="AA37" s="617"/>
      <c r="AB37" s="617"/>
      <c r="AC37" s="617"/>
      <c r="AD37" s="617"/>
      <c r="AE37" s="617"/>
      <c r="AF37" s="617"/>
      <c r="AG37" s="617"/>
      <c r="AH37" s="617"/>
      <c r="AI37" s="617"/>
      <c r="AJ37" s="210"/>
    </row>
    <row r="38" spans="1:36" ht="94.5" customHeight="1" x14ac:dyDescent="0.25">
      <c r="A38" s="675"/>
      <c r="B38" s="676">
        <v>44715</v>
      </c>
      <c r="C38" s="680" t="s">
        <v>298</v>
      </c>
      <c r="D38" s="646" t="s">
        <v>299</v>
      </c>
      <c r="E38" s="646"/>
      <c r="F38" s="661">
        <v>44822</v>
      </c>
      <c r="G38" s="661">
        <v>44735</v>
      </c>
      <c r="H38" s="645" t="s">
        <v>252</v>
      </c>
      <c r="I38" s="668">
        <v>120000</v>
      </c>
      <c r="J38" s="646" t="s">
        <v>984</v>
      </c>
      <c r="K38" s="646" t="s">
        <v>690</v>
      </c>
      <c r="L38" s="646"/>
      <c r="M38" s="646" t="s">
        <v>1058</v>
      </c>
      <c r="N38" s="614"/>
      <c r="O38" s="614"/>
      <c r="P38" s="614" t="s">
        <v>54</v>
      </c>
      <c r="Q38" s="614"/>
      <c r="R38" s="614"/>
      <c r="S38" s="616"/>
      <c r="T38" s="630" t="s">
        <v>1060</v>
      </c>
      <c r="U38" s="630"/>
      <c r="V38" s="630"/>
      <c r="W38" s="630" t="s">
        <v>1059</v>
      </c>
      <c r="X38" s="630"/>
      <c r="Y38" s="620"/>
      <c r="Z38" s="617"/>
      <c r="AA38" s="617"/>
      <c r="AB38" s="617"/>
      <c r="AC38" s="617"/>
      <c r="AD38" s="617" t="s">
        <v>1068</v>
      </c>
      <c r="AE38" s="617"/>
      <c r="AF38" s="617"/>
      <c r="AG38" s="617"/>
      <c r="AH38" s="617"/>
      <c r="AI38" s="620" t="s">
        <v>1130</v>
      </c>
      <c r="AJ38" s="210"/>
    </row>
    <row r="39" spans="1:36" ht="94.5" customHeight="1" x14ac:dyDescent="0.25">
      <c r="A39" s="675"/>
      <c r="B39" s="676">
        <v>44745</v>
      </c>
      <c r="C39" s="660" t="s">
        <v>693</v>
      </c>
      <c r="D39" s="646" t="s">
        <v>311</v>
      </c>
      <c r="E39" s="678"/>
      <c r="F39" s="661">
        <v>44760</v>
      </c>
      <c r="G39" s="661">
        <v>44735</v>
      </c>
      <c r="H39" s="681" t="s">
        <v>118</v>
      </c>
      <c r="I39" s="681"/>
      <c r="J39" s="646" t="s">
        <v>312</v>
      </c>
      <c r="K39" s="678"/>
      <c r="L39" s="678" t="s">
        <v>313</v>
      </c>
      <c r="M39" s="646" t="s">
        <v>281</v>
      </c>
      <c r="N39" s="614"/>
      <c r="O39" s="614"/>
      <c r="P39" s="614"/>
      <c r="Q39" s="614" t="s">
        <v>54</v>
      </c>
      <c r="R39" s="614"/>
      <c r="S39" s="616"/>
      <c r="T39" s="630" t="s">
        <v>1115</v>
      </c>
      <c r="U39" s="630"/>
      <c r="V39" s="630" t="s">
        <v>1061</v>
      </c>
      <c r="W39" s="630" t="s">
        <v>1059</v>
      </c>
      <c r="X39" s="13" t="s">
        <v>1129</v>
      </c>
      <c r="Y39" s="617"/>
      <c r="Z39" s="617"/>
      <c r="AA39" s="617"/>
      <c r="AB39" s="617"/>
      <c r="AC39" s="617"/>
      <c r="AD39" s="617"/>
      <c r="AE39" s="617"/>
      <c r="AF39" s="617"/>
      <c r="AG39" s="617"/>
      <c r="AH39" s="617"/>
      <c r="AI39" s="617"/>
      <c r="AJ39" s="210"/>
    </row>
    <row r="40" spans="1:36" ht="94.5" customHeight="1" x14ac:dyDescent="0.25">
      <c r="A40" s="675"/>
      <c r="B40" s="676">
        <v>44776</v>
      </c>
      <c r="C40" s="679" t="s">
        <v>698</v>
      </c>
      <c r="D40" s="678" t="s">
        <v>889</v>
      </c>
      <c r="E40" s="646" t="s">
        <v>320</v>
      </c>
      <c r="F40" s="661">
        <v>44762</v>
      </c>
      <c r="G40" s="661">
        <v>44735</v>
      </c>
      <c r="H40" s="645" t="s">
        <v>386</v>
      </c>
      <c r="I40" s="645"/>
      <c r="J40" s="646" t="s">
        <v>985</v>
      </c>
      <c r="K40" s="646"/>
      <c r="L40" s="646"/>
      <c r="M40" s="646"/>
      <c r="N40" s="614"/>
      <c r="O40" s="614"/>
      <c r="P40" s="614"/>
      <c r="Q40" s="614" t="s">
        <v>54</v>
      </c>
      <c r="R40" s="614"/>
      <c r="S40" s="616"/>
      <c r="T40" s="630" t="s">
        <v>1062</v>
      </c>
      <c r="U40" s="630" t="s">
        <v>1025</v>
      </c>
      <c r="V40" s="630"/>
      <c r="W40" s="630" t="s">
        <v>184</v>
      </c>
      <c r="X40" s="630"/>
      <c r="Y40" s="617"/>
      <c r="Z40" s="617"/>
      <c r="AA40" s="617"/>
      <c r="AB40" s="617"/>
      <c r="AC40" s="617"/>
      <c r="AD40" s="617"/>
      <c r="AE40" s="617"/>
      <c r="AF40" s="617"/>
      <c r="AG40" s="617"/>
      <c r="AH40" s="617"/>
      <c r="AI40" s="617"/>
      <c r="AJ40" s="210"/>
    </row>
    <row r="41" spans="1:36" ht="94.5" customHeight="1" x14ac:dyDescent="0.25">
      <c r="A41" s="652" t="s">
        <v>327</v>
      </c>
      <c r="B41" s="653">
        <v>44565</v>
      </c>
      <c r="C41" s="649" t="s">
        <v>329</v>
      </c>
      <c r="D41" s="649" t="s">
        <v>319</v>
      </c>
      <c r="E41" s="649" t="s">
        <v>702</v>
      </c>
      <c r="F41" s="655">
        <v>44760</v>
      </c>
      <c r="G41" s="661">
        <v>44735</v>
      </c>
      <c r="H41" s="656" t="s">
        <v>331</v>
      </c>
      <c r="I41" s="656"/>
      <c r="J41" s="654" t="s">
        <v>986</v>
      </c>
      <c r="K41" s="654" t="s">
        <v>333</v>
      </c>
      <c r="L41" s="654"/>
      <c r="M41" s="654"/>
      <c r="N41" s="614"/>
      <c r="O41" s="614"/>
      <c r="P41" s="614"/>
      <c r="Q41" s="614" t="s">
        <v>54</v>
      </c>
      <c r="R41" s="614"/>
      <c r="S41" s="616"/>
      <c r="T41" s="630" t="s">
        <v>1026</v>
      </c>
      <c r="U41" s="639" t="s">
        <v>1027</v>
      </c>
      <c r="V41" s="630"/>
      <c r="W41" s="649" t="s">
        <v>1063</v>
      </c>
      <c r="X41" s="630"/>
      <c r="Y41" s="617"/>
      <c r="Z41" s="617"/>
      <c r="AA41" s="617"/>
      <c r="AB41" s="617"/>
      <c r="AC41" s="617"/>
      <c r="AD41" s="617"/>
      <c r="AE41" s="617"/>
      <c r="AF41" s="617"/>
      <c r="AG41" s="617"/>
      <c r="AH41" s="617"/>
      <c r="AI41" s="617"/>
      <c r="AJ41" s="210"/>
    </row>
    <row r="42" spans="1:36" ht="94.5" customHeight="1" x14ac:dyDescent="0.25">
      <c r="A42" s="652"/>
      <c r="B42" s="659">
        <v>44596</v>
      </c>
      <c r="C42" s="646" t="s">
        <v>338</v>
      </c>
      <c r="D42" s="646" t="s">
        <v>339</v>
      </c>
      <c r="E42" s="646"/>
      <c r="F42" s="661">
        <v>44760</v>
      </c>
      <c r="G42" s="661">
        <v>44735</v>
      </c>
      <c r="H42" s="645" t="s">
        <v>976</v>
      </c>
      <c r="I42" s="645"/>
      <c r="J42" s="660" t="s">
        <v>987</v>
      </c>
      <c r="K42" s="660"/>
      <c r="L42" s="660"/>
      <c r="M42" s="660" t="s">
        <v>342</v>
      </c>
      <c r="N42" s="614"/>
      <c r="O42" s="614"/>
      <c r="P42" s="614"/>
      <c r="Q42" s="614" t="s">
        <v>54</v>
      </c>
      <c r="R42" s="614"/>
      <c r="S42" s="616"/>
      <c r="T42" s="630" t="s">
        <v>1560</v>
      </c>
      <c r="U42" s="630" t="s">
        <v>1561</v>
      </c>
      <c r="V42" s="630" t="s">
        <v>1028</v>
      </c>
      <c r="W42" s="630" t="s">
        <v>1029</v>
      </c>
      <c r="X42" s="630"/>
      <c r="Y42" s="617"/>
      <c r="Z42" s="617"/>
      <c r="AA42" s="617"/>
      <c r="AB42" s="617"/>
      <c r="AC42" s="617"/>
      <c r="AD42" s="617"/>
      <c r="AE42" s="617"/>
      <c r="AF42" s="617"/>
      <c r="AG42" s="617"/>
      <c r="AH42" s="617"/>
      <c r="AI42" s="617"/>
      <c r="AJ42" s="210"/>
    </row>
    <row r="43" spans="1:36" ht="94.5" customHeight="1" x14ac:dyDescent="0.25">
      <c r="A43" s="652" t="s">
        <v>348</v>
      </c>
      <c r="B43" s="666">
        <v>44566</v>
      </c>
      <c r="C43" s="649" t="s">
        <v>712</v>
      </c>
      <c r="D43" s="649" t="s">
        <v>351</v>
      </c>
      <c r="E43" s="649" t="s">
        <v>352</v>
      </c>
      <c r="F43" s="655">
        <v>44760</v>
      </c>
      <c r="G43" s="661">
        <v>44735</v>
      </c>
      <c r="H43" s="656" t="s">
        <v>353</v>
      </c>
      <c r="I43" s="656"/>
      <c r="J43" s="649" t="s">
        <v>988</v>
      </c>
      <c r="K43" s="656" t="s">
        <v>355</v>
      </c>
      <c r="L43" s="656" t="s">
        <v>356</v>
      </c>
      <c r="M43" s="649" t="s">
        <v>357</v>
      </c>
      <c r="N43" s="614"/>
      <c r="O43" s="614"/>
      <c r="P43" s="614"/>
      <c r="Q43" s="614"/>
      <c r="R43" s="614" t="s">
        <v>54</v>
      </c>
      <c r="S43" s="616"/>
      <c r="T43" s="631"/>
      <c r="U43" s="630"/>
      <c r="V43" s="630"/>
      <c r="W43" s="630"/>
      <c r="X43" s="630" t="s">
        <v>1030</v>
      </c>
      <c r="Y43" s="617"/>
      <c r="Z43" s="617"/>
      <c r="AA43" s="617"/>
      <c r="AB43" s="617"/>
      <c r="AC43" s="617"/>
      <c r="AD43" s="617"/>
      <c r="AE43" s="617"/>
      <c r="AF43" s="617"/>
      <c r="AG43" s="617"/>
      <c r="AH43" s="617"/>
      <c r="AI43" s="617"/>
      <c r="AJ43" s="210"/>
    </row>
    <row r="44" spans="1:36" ht="94.5" customHeight="1" x14ac:dyDescent="0.25">
      <c r="A44" s="652"/>
      <c r="B44" s="659">
        <v>44597</v>
      </c>
      <c r="C44" s="646" t="s">
        <v>362</v>
      </c>
      <c r="D44" s="646" t="s">
        <v>717</v>
      </c>
      <c r="E44" s="646" t="s">
        <v>718</v>
      </c>
      <c r="F44" s="661">
        <v>44760</v>
      </c>
      <c r="G44" s="661">
        <v>44735</v>
      </c>
      <c r="H44" s="645" t="s">
        <v>907</v>
      </c>
      <c r="I44" s="645"/>
      <c r="J44" s="646" t="s">
        <v>989</v>
      </c>
      <c r="K44" s="645" t="s">
        <v>367</v>
      </c>
      <c r="L44" s="645" t="s">
        <v>368</v>
      </c>
      <c r="M44" s="646" t="s">
        <v>719</v>
      </c>
      <c r="N44" s="614"/>
      <c r="O44" s="614"/>
      <c r="P44" s="614"/>
      <c r="Q44" s="614" t="s">
        <v>54</v>
      </c>
      <c r="R44" s="614"/>
      <c r="S44" s="616"/>
      <c r="T44" s="633" t="s">
        <v>1069</v>
      </c>
      <c r="U44" s="633"/>
      <c r="V44" s="650" t="s">
        <v>1031</v>
      </c>
      <c r="W44" s="646" t="s">
        <v>1070</v>
      </c>
      <c r="X44" s="633" t="s">
        <v>1562</v>
      </c>
      <c r="Y44" s="617"/>
      <c r="Z44" s="617"/>
      <c r="AA44" s="617"/>
      <c r="AB44" s="617"/>
      <c r="AC44" s="617"/>
      <c r="AD44" s="617"/>
      <c r="AE44" s="617"/>
      <c r="AF44" s="630" t="s">
        <v>932</v>
      </c>
      <c r="AG44" s="617"/>
      <c r="AH44" s="617"/>
      <c r="AI44" s="617"/>
      <c r="AJ44" s="210"/>
    </row>
    <row r="45" spans="1:36" ht="94.5" customHeight="1" x14ac:dyDescent="0.25">
      <c r="A45" s="652"/>
      <c r="B45" s="682">
        <v>44625</v>
      </c>
      <c r="C45" s="646" t="s">
        <v>990</v>
      </c>
      <c r="D45" s="646"/>
      <c r="E45" s="646"/>
      <c r="F45" s="645"/>
      <c r="G45" s="645"/>
      <c r="H45" s="645"/>
      <c r="I45" s="645"/>
      <c r="J45" s="646"/>
      <c r="K45" s="645"/>
      <c r="L45" s="645"/>
      <c r="M45" s="646"/>
      <c r="N45" s="614"/>
      <c r="O45" s="614"/>
      <c r="P45" s="614"/>
      <c r="Q45" s="614"/>
      <c r="R45" s="614"/>
      <c r="S45" s="616"/>
      <c r="T45" s="630"/>
      <c r="U45" s="630"/>
      <c r="V45" s="683"/>
      <c r="W45" s="630"/>
      <c r="X45" s="630"/>
      <c r="Y45" s="617"/>
      <c r="Z45" s="617"/>
      <c r="AA45" s="617"/>
      <c r="AB45" s="617"/>
      <c r="AC45" s="617"/>
      <c r="AD45" s="617"/>
      <c r="AE45" s="617"/>
      <c r="AF45" s="617"/>
      <c r="AG45" s="617"/>
      <c r="AH45" s="617"/>
      <c r="AI45" s="617"/>
      <c r="AJ45" s="210"/>
    </row>
    <row r="46" spans="1:36" ht="94.5" customHeight="1" x14ac:dyDescent="0.25">
      <c r="A46" s="652"/>
      <c r="B46" s="659">
        <v>44656</v>
      </c>
      <c r="C46" s="646" t="s">
        <v>909</v>
      </c>
      <c r="D46" s="646" t="s">
        <v>385</v>
      </c>
      <c r="E46" s="646"/>
      <c r="F46" s="661">
        <v>44760</v>
      </c>
      <c r="G46" s="661">
        <v>44735</v>
      </c>
      <c r="H46" s="645" t="s">
        <v>386</v>
      </c>
      <c r="I46" s="645"/>
      <c r="J46" s="646" t="s">
        <v>387</v>
      </c>
      <c r="K46" s="645"/>
      <c r="L46" s="645"/>
      <c r="M46" s="646"/>
      <c r="N46" s="614"/>
      <c r="O46" s="614"/>
      <c r="P46" s="614" t="s">
        <v>54</v>
      </c>
      <c r="Q46" s="614"/>
      <c r="R46" s="614"/>
      <c r="S46" s="616"/>
      <c r="T46" s="633" t="s">
        <v>1076</v>
      </c>
      <c r="U46" s="630"/>
      <c r="V46" s="650" t="s">
        <v>1091</v>
      </c>
      <c r="W46" s="630" t="s">
        <v>1053</v>
      </c>
      <c r="X46" s="630" t="s">
        <v>1092</v>
      </c>
      <c r="Y46" s="617"/>
      <c r="Z46" s="617"/>
      <c r="AA46" s="617"/>
      <c r="AB46" s="617"/>
      <c r="AC46" s="617"/>
      <c r="AD46" s="617"/>
      <c r="AE46" s="617"/>
      <c r="AF46" s="617"/>
      <c r="AG46" s="617"/>
      <c r="AH46" s="617"/>
      <c r="AI46" s="617"/>
      <c r="AJ46" s="210"/>
    </row>
    <row r="47" spans="1:36" ht="94.5" customHeight="1" x14ac:dyDescent="0.25">
      <c r="A47" s="652"/>
      <c r="B47" s="659">
        <v>44686</v>
      </c>
      <c r="C47" s="646" t="s">
        <v>915</v>
      </c>
      <c r="D47" s="646" t="s">
        <v>392</v>
      </c>
      <c r="E47" s="646" t="s">
        <v>393</v>
      </c>
      <c r="F47" s="661">
        <v>44760</v>
      </c>
      <c r="G47" s="661">
        <v>44735</v>
      </c>
      <c r="H47" s="645" t="s">
        <v>386</v>
      </c>
      <c r="I47" s="645"/>
      <c r="J47" s="646" t="s">
        <v>733</v>
      </c>
      <c r="K47" s="645"/>
      <c r="L47" s="645"/>
      <c r="M47" s="646" t="s">
        <v>1093</v>
      </c>
      <c r="N47" s="614"/>
      <c r="O47" s="614"/>
      <c r="P47" s="614"/>
      <c r="Q47" s="614" t="s">
        <v>54</v>
      </c>
      <c r="R47" s="614"/>
      <c r="S47" s="616"/>
      <c r="T47" s="633" t="s">
        <v>1094</v>
      </c>
      <c r="U47" s="630"/>
      <c r="V47" s="630"/>
      <c r="W47" s="630" t="s">
        <v>1057</v>
      </c>
      <c r="X47" s="633" t="s">
        <v>1097</v>
      </c>
      <c r="Y47" s="617"/>
      <c r="Z47" s="617"/>
      <c r="AA47" s="617"/>
      <c r="AB47" s="617"/>
      <c r="AC47" s="617"/>
      <c r="AD47" s="617" t="s">
        <v>1072</v>
      </c>
      <c r="AE47" s="617"/>
      <c r="AF47" s="620" t="s">
        <v>932</v>
      </c>
      <c r="AG47" s="617"/>
      <c r="AH47" s="617"/>
      <c r="AI47" s="620" t="s">
        <v>1095</v>
      </c>
      <c r="AJ47" s="210"/>
    </row>
    <row r="48" spans="1:36" ht="94.5" customHeight="1" x14ac:dyDescent="0.25">
      <c r="A48" s="652"/>
      <c r="B48" s="659">
        <v>44717</v>
      </c>
      <c r="C48" s="646" t="s">
        <v>402</v>
      </c>
      <c r="D48" s="646" t="s">
        <v>403</v>
      </c>
      <c r="E48" s="646" t="s">
        <v>740</v>
      </c>
      <c r="F48" s="661">
        <v>44760</v>
      </c>
      <c r="G48" s="661">
        <v>44735</v>
      </c>
      <c r="H48" s="645" t="s">
        <v>365</v>
      </c>
      <c r="I48" s="645"/>
      <c r="J48" s="646" t="s">
        <v>991</v>
      </c>
      <c r="K48" s="645" t="s">
        <v>367</v>
      </c>
      <c r="L48" s="645" t="s">
        <v>368</v>
      </c>
      <c r="M48" s="646" t="s">
        <v>742</v>
      </c>
      <c r="N48" s="614"/>
      <c r="O48" s="614"/>
      <c r="P48" s="614"/>
      <c r="Q48" s="614" t="s">
        <v>54</v>
      </c>
      <c r="R48" s="614"/>
      <c r="S48" s="616"/>
      <c r="T48" s="630" t="s">
        <v>1563</v>
      </c>
      <c r="U48" s="633" t="s">
        <v>1104</v>
      </c>
      <c r="V48" s="630"/>
      <c r="W48" s="630" t="s">
        <v>1056</v>
      </c>
      <c r="X48" s="630" t="s">
        <v>1105</v>
      </c>
      <c r="Y48" s="617"/>
      <c r="Z48" s="617"/>
      <c r="AA48" s="617"/>
      <c r="AB48" s="617"/>
      <c r="AC48" s="617"/>
      <c r="AD48" s="617"/>
      <c r="AE48" s="617"/>
      <c r="AF48" s="617"/>
      <c r="AG48" s="617"/>
      <c r="AH48" s="617"/>
      <c r="AI48" s="617"/>
      <c r="AJ48" s="210"/>
    </row>
    <row r="49" spans="1:36" ht="94.5" customHeight="1" x14ac:dyDescent="0.25">
      <c r="A49" s="652"/>
      <c r="B49" s="659">
        <v>44747</v>
      </c>
      <c r="C49" s="646" t="s">
        <v>928</v>
      </c>
      <c r="D49" s="646" t="s">
        <v>412</v>
      </c>
      <c r="E49" s="646" t="s">
        <v>749</v>
      </c>
      <c r="F49" s="661">
        <v>44731</v>
      </c>
      <c r="G49" s="661">
        <v>44735</v>
      </c>
      <c r="H49" s="645" t="s">
        <v>414</v>
      </c>
      <c r="I49" s="645"/>
      <c r="J49" s="646" t="s">
        <v>1123</v>
      </c>
      <c r="K49" s="645"/>
      <c r="L49" s="645"/>
      <c r="M49" s="646" t="s">
        <v>751</v>
      </c>
      <c r="N49" s="614"/>
      <c r="O49" s="614"/>
      <c r="P49" s="614"/>
      <c r="Q49" s="614" t="s">
        <v>54</v>
      </c>
      <c r="R49" s="614"/>
      <c r="S49" s="616"/>
      <c r="T49" s="650" t="s">
        <v>1564</v>
      </c>
      <c r="U49" s="630"/>
      <c r="V49" s="650" t="s">
        <v>1032</v>
      </c>
      <c r="W49" s="684" t="s">
        <v>730</v>
      </c>
      <c r="X49" s="650" t="s">
        <v>1096</v>
      </c>
      <c r="Y49" s="617"/>
      <c r="Z49" s="617"/>
      <c r="AA49" s="617"/>
      <c r="AB49" s="617"/>
      <c r="AC49" s="617"/>
      <c r="AD49" s="617"/>
      <c r="AE49" s="617"/>
      <c r="AF49" s="617"/>
      <c r="AG49" s="617"/>
      <c r="AH49" s="617"/>
      <c r="AI49" s="617"/>
      <c r="AJ49" s="210"/>
    </row>
    <row r="50" spans="1:36" ht="94.5" customHeight="1" x14ac:dyDescent="0.25">
      <c r="A50" s="652"/>
      <c r="B50" s="682">
        <v>44778</v>
      </c>
      <c r="C50" s="646" t="s">
        <v>933</v>
      </c>
      <c r="D50" s="646"/>
      <c r="E50" s="646"/>
      <c r="F50" s="645"/>
      <c r="G50" s="645"/>
      <c r="H50" s="645"/>
      <c r="I50" s="645"/>
      <c r="J50" s="646"/>
      <c r="K50" s="645"/>
      <c r="L50" s="645"/>
      <c r="M50" s="646"/>
      <c r="N50" s="614"/>
      <c r="O50" s="614"/>
      <c r="P50" s="614"/>
      <c r="Q50" s="614"/>
      <c r="R50" s="614"/>
      <c r="S50" s="616"/>
      <c r="T50" s="630"/>
      <c r="U50" s="630"/>
      <c r="V50" s="630"/>
      <c r="W50" s="630"/>
      <c r="X50" s="630"/>
      <c r="Y50" s="617"/>
      <c r="Z50" s="617"/>
      <c r="AA50" s="617"/>
      <c r="AB50" s="617"/>
      <c r="AC50" s="617"/>
      <c r="AD50" s="617"/>
      <c r="AE50" s="617"/>
      <c r="AF50" s="617"/>
      <c r="AG50" s="617"/>
      <c r="AH50" s="617"/>
      <c r="AI50" s="617"/>
      <c r="AJ50" s="210"/>
    </row>
    <row r="51" spans="1:36" ht="94.5" customHeight="1" x14ac:dyDescent="0.25">
      <c r="A51" s="652"/>
      <c r="B51" s="659">
        <v>44809</v>
      </c>
      <c r="C51" s="646" t="s">
        <v>934</v>
      </c>
      <c r="D51" s="646" t="s">
        <v>432</v>
      </c>
      <c r="E51" s="646"/>
      <c r="F51" s="661">
        <v>44760</v>
      </c>
      <c r="G51" s="661">
        <v>44735</v>
      </c>
      <c r="H51" s="645" t="s">
        <v>386</v>
      </c>
      <c r="I51" s="660"/>
      <c r="J51" s="646" t="s">
        <v>1124</v>
      </c>
      <c r="K51" s="645"/>
      <c r="L51" s="645"/>
      <c r="M51" s="646"/>
      <c r="N51" s="614"/>
      <c r="O51" s="614"/>
      <c r="P51" s="614"/>
      <c r="Q51" s="614" t="s">
        <v>54</v>
      </c>
      <c r="R51" s="614"/>
      <c r="S51" s="616"/>
      <c r="T51" s="633" t="s">
        <v>1116</v>
      </c>
      <c r="U51" s="633" t="s">
        <v>1075</v>
      </c>
      <c r="V51" s="633" t="s">
        <v>1033</v>
      </c>
      <c r="W51" s="630" t="s">
        <v>1055</v>
      </c>
      <c r="X51" s="630"/>
      <c r="Y51" s="617"/>
      <c r="Z51" s="617"/>
      <c r="AA51" s="617"/>
      <c r="AB51" s="617"/>
      <c r="AC51" s="617"/>
      <c r="AD51" s="617"/>
      <c r="AE51" s="617"/>
      <c r="AF51" s="617"/>
      <c r="AG51" s="617"/>
      <c r="AH51" s="617"/>
      <c r="AI51" s="617"/>
      <c r="AJ51" s="210"/>
    </row>
    <row r="52" spans="1:36" ht="94.5" customHeight="1" x14ac:dyDescent="0.25">
      <c r="A52" s="652" t="s">
        <v>438</v>
      </c>
      <c r="B52" s="653">
        <v>44567</v>
      </c>
      <c r="C52" s="649" t="s">
        <v>762</v>
      </c>
      <c r="D52" s="649" t="s">
        <v>450</v>
      </c>
      <c r="E52" s="649" t="s">
        <v>763</v>
      </c>
      <c r="F52" s="655">
        <v>44760</v>
      </c>
      <c r="G52" s="661">
        <v>44735</v>
      </c>
      <c r="H52" s="656" t="s">
        <v>992</v>
      </c>
      <c r="I52" s="656"/>
      <c r="J52" s="649" t="s">
        <v>444</v>
      </c>
      <c r="K52" s="656" t="s">
        <v>764</v>
      </c>
      <c r="L52" s="656" t="s">
        <v>446</v>
      </c>
      <c r="M52" s="654" t="s">
        <v>447</v>
      </c>
      <c r="N52" s="614"/>
      <c r="O52" s="614"/>
      <c r="P52" s="614"/>
      <c r="Q52" s="614" t="s">
        <v>54</v>
      </c>
      <c r="R52" s="614"/>
      <c r="S52" s="616"/>
      <c r="T52" s="630" t="s">
        <v>1565</v>
      </c>
      <c r="U52" s="630" t="s">
        <v>1133</v>
      </c>
      <c r="V52" s="630"/>
      <c r="W52" s="630" t="s">
        <v>1034</v>
      </c>
      <c r="X52" s="630"/>
      <c r="Y52" s="617"/>
      <c r="Z52" s="617"/>
      <c r="AA52" s="617"/>
      <c r="AB52" s="617"/>
      <c r="AC52" s="617"/>
      <c r="AD52" s="617"/>
      <c r="AE52" s="617"/>
      <c r="AF52" s="617"/>
      <c r="AG52" s="617"/>
      <c r="AH52" s="617"/>
      <c r="AI52" s="617"/>
      <c r="AJ52" s="210"/>
    </row>
    <row r="53" spans="1:36" ht="94.5" customHeight="1" x14ac:dyDescent="0.25">
      <c r="A53" s="652"/>
      <c r="B53" s="682">
        <v>44598</v>
      </c>
      <c r="C53" s="646" t="s">
        <v>993</v>
      </c>
      <c r="D53" s="646"/>
      <c r="E53" s="646"/>
      <c r="F53" s="645"/>
      <c r="G53" s="645"/>
      <c r="H53" s="645"/>
      <c r="I53" s="645"/>
      <c r="J53" s="646"/>
      <c r="K53" s="645"/>
      <c r="L53" s="645"/>
      <c r="M53" s="660"/>
      <c r="N53" s="614"/>
      <c r="O53" s="614"/>
      <c r="P53" s="614"/>
      <c r="Q53" s="614"/>
      <c r="R53" s="614"/>
      <c r="S53" s="616"/>
      <c r="T53" s="630"/>
      <c r="U53" s="630"/>
      <c r="V53" s="630"/>
      <c r="W53" s="630"/>
      <c r="X53" s="630"/>
      <c r="Y53" s="617"/>
      <c r="Z53" s="617"/>
      <c r="AA53" s="617"/>
      <c r="AB53" s="617"/>
      <c r="AC53" s="617"/>
      <c r="AD53" s="617"/>
      <c r="AE53" s="617"/>
      <c r="AF53" s="617"/>
      <c r="AG53" s="617"/>
      <c r="AH53" s="617"/>
      <c r="AI53" s="617"/>
      <c r="AJ53" s="210"/>
    </row>
    <row r="54" spans="1:36" ht="94.5" customHeight="1" x14ac:dyDescent="0.25">
      <c r="A54" s="652"/>
      <c r="B54" s="685">
        <v>44626</v>
      </c>
      <c r="C54" s="646" t="s">
        <v>461</v>
      </c>
      <c r="D54" s="646" t="s">
        <v>462</v>
      </c>
      <c r="E54" s="646"/>
      <c r="F54" s="661">
        <v>44760</v>
      </c>
      <c r="G54" s="661">
        <v>44825</v>
      </c>
      <c r="H54" s="645" t="s">
        <v>386</v>
      </c>
      <c r="I54" s="645"/>
      <c r="J54" s="646" t="s">
        <v>118</v>
      </c>
      <c r="K54" s="645"/>
      <c r="L54" s="645"/>
      <c r="M54" s="660" t="s">
        <v>463</v>
      </c>
      <c r="N54" s="614"/>
      <c r="O54" s="614"/>
      <c r="P54" s="614"/>
      <c r="Q54" s="614"/>
      <c r="R54" s="614" t="s">
        <v>54</v>
      </c>
      <c r="S54" s="616"/>
      <c r="T54" s="631"/>
      <c r="U54" s="630"/>
      <c r="V54" s="630"/>
      <c r="W54" s="630"/>
      <c r="X54" s="630"/>
      <c r="Y54" s="617"/>
      <c r="Z54" s="617"/>
      <c r="AA54" s="617"/>
      <c r="AB54" s="617"/>
      <c r="AC54" s="617"/>
      <c r="AD54" s="617"/>
      <c r="AE54" s="617"/>
      <c r="AF54" s="617"/>
      <c r="AG54" s="617"/>
      <c r="AH54" s="617"/>
      <c r="AI54" s="617"/>
      <c r="AJ54" s="210"/>
    </row>
    <row r="55" spans="1:36" ht="36.75" customHeight="1" x14ac:dyDescent="0.25">
      <c r="A55" s="652"/>
      <c r="B55" s="659">
        <v>44657</v>
      </c>
      <c r="C55" s="660" t="s">
        <v>944</v>
      </c>
      <c r="D55" s="646" t="s">
        <v>467</v>
      </c>
      <c r="E55" s="646"/>
      <c r="F55" s="661">
        <v>44760</v>
      </c>
      <c r="G55" s="661">
        <v>44735</v>
      </c>
      <c r="H55" s="645" t="s">
        <v>386</v>
      </c>
      <c r="I55" s="645"/>
      <c r="J55" s="646" t="s">
        <v>994</v>
      </c>
      <c r="K55" s="645"/>
      <c r="L55" s="645"/>
      <c r="M55" s="660" t="s">
        <v>469</v>
      </c>
      <c r="N55" s="614"/>
      <c r="O55" s="614"/>
      <c r="P55" s="614"/>
      <c r="Q55" s="614" t="s">
        <v>54</v>
      </c>
      <c r="R55" s="614"/>
      <c r="S55" s="616"/>
      <c r="T55" s="633" t="s">
        <v>1566</v>
      </c>
      <c r="U55" s="630" t="s">
        <v>1035</v>
      </c>
      <c r="V55" s="630"/>
      <c r="W55" s="630" t="s">
        <v>1098</v>
      </c>
      <c r="X55" s="630"/>
      <c r="Y55" s="617"/>
      <c r="Z55" s="617"/>
      <c r="AA55" s="617"/>
      <c r="AB55" s="617"/>
      <c r="AC55" s="617"/>
      <c r="AD55" s="617"/>
      <c r="AE55" s="617"/>
      <c r="AF55" s="617"/>
      <c r="AG55" s="617"/>
      <c r="AH55" s="617"/>
      <c r="AI55" s="617"/>
      <c r="AJ55" s="210"/>
    </row>
    <row r="56" spans="1:36" ht="94.5" hidden="1" customHeight="1" x14ac:dyDescent="0.25">
      <c r="A56" s="652"/>
      <c r="B56" s="659">
        <v>44687</v>
      </c>
      <c r="C56" s="660" t="s">
        <v>777</v>
      </c>
      <c r="D56" s="646" t="s">
        <v>474</v>
      </c>
      <c r="E56" s="646" t="s">
        <v>475</v>
      </c>
      <c r="F56" s="661">
        <v>44760</v>
      </c>
      <c r="G56" s="661">
        <v>44735</v>
      </c>
      <c r="H56" s="645" t="s">
        <v>476</v>
      </c>
      <c r="I56" s="668">
        <v>50000</v>
      </c>
      <c r="J56" s="646" t="s">
        <v>995</v>
      </c>
      <c r="K56" s="645" t="s">
        <v>478</v>
      </c>
      <c r="L56" s="645" t="s">
        <v>479</v>
      </c>
      <c r="M56" s="660" t="s">
        <v>480</v>
      </c>
      <c r="N56" s="614"/>
      <c r="O56" s="614"/>
      <c r="P56" s="614"/>
      <c r="Q56" s="614" t="s">
        <v>54</v>
      </c>
      <c r="R56" s="614"/>
      <c r="S56" s="616"/>
      <c r="T56" s="639" t="s">
        <v>1567</v>
      </c>
      <c r="U56" s="633" t="s">
        <v>1045</v>
      </c>
      <c r="V56" s="686" t="s">
        <v>1568</v>
      </c>
      <c r="W56" s="630" t="s">
        <v>1036</v>
      </c>
      <c r="X56" s="633" t="s">
        <v>1101</v>
      </c>
      <c r="Y56" s="620" t="s">
        <v>1065</v>
      </c>
      <c r="Z56" s="620" t="s">
        <v>1064</v>
      </c>
      <c r="AA56" s="617"/>
      <c r="AB56" s="617"/>
      <c r="AC56" s="617"/>
      <c r="AD56" s="617"/>
      <c r="AE56" s="617"/>
      <c r="AF56" s="617"/>
      <c r="AG56" s="617"/>
      <c r="AH56" s="617"/>
      <c r="AI56" s="617"/>
      <c r="AJ56" s="210"/>
    </row>
    <row r="57" spans="1:36" ht="19.5" hidden="1" customHeight="1" x14ac:dyDescent="0.25">
      <c r="A57" s="652"/>
      <c r="B57" s="659">
        <v>44718</v>
      </c>
      <c r="C57" s="660" t="s">
        <v>784</v>
      </c>
      <c r="D57" s="646" t="s">
        <v>487</v>
      </c>
      <c r="E57" s="646"/>
      <c r="F57" s="661">
        <v>44760</v>
      </c>
      <c r="G57" s="661">
        <v>44735</v>
      </c>
      <c r="H57" s="645" t="s">
        <v>365</v>
      </c>
      <c r="I57" s="645"/>
      <c r="J57" s="646" t="s">
        <v>488</v>
      </c>
      <c r="K57" s="645"/>
      <c r="L57" s="645"/>
      <c r="M57" s="660"/>
      <c r="N57" s="614"/>
      <c r="O57" s="614"/>
      <c r="P57" s="614"/>
      <c r="Q57" s="614" t="s">
        <v>54</v>
      </c>
      <c r="R57" s="614"/>
      <c r="S57" s="616"/>
      <c r="T57" s="633" t="s">
        <v>1099</v>
      </c>
      <c r="U57" s="630"/>
      <c r="V57" s="630" t="s">
        <v>1054</v>
      </c>
      <c r="W57" s="630" t="s">
        <v>1053</v>
      </c>
      <c r="X57" s="630" t="s">
        <v>1100</v>
      </c>
      <c r="Y57" s="617"/>
      <c r="Z57" s="617"/>
      <c r="AA57" s="617"/>
      <c r="AB57" s="617"/>
      <c r="AC57" s="617"/>
      <c r="AD57" s="617"/>
      <c r="AE57" s="617"/>
      <c r="AF57" s="617"/>
      <c r="AG57" s="617"/>
      <c r="AH57" s="617"/>
      <c r="AI57" s="625" t="s">
        <v>1132</v>
      </c>
      <c r="AJ57" s="210"/>
    </row>
    <row r="58" spans="1:36" ht="270" customHeight="1" x14ac:dyDescent="0.25">
      <c r="A58" s="652"/>
      <c r="B58" s="659">
        <v>44748</v>
      </c>
      <c r="C58" s="660" t="s">
        <v>789</v>
      </c>
      <c r="D58" s="646" t="s">
        <v>495</v>
      </c>
      <c r="E58" s="646" t="s">
        <v>496</v>
      </c>
      <c r="F58" s="661">
        <v>44760</v>
      </c>
      <c r="G58" s="661">
        <v>44735</v>
      </c>
      <c r="H58" s="645" t="s">
        <v>497</v>
      </c>
      <c r="I58" s="645"/>
      <c r="J58" s="646" t="s">
        <v>498</v>
      </c>
      <c r="K58" s="645" t="s">
        <v>499</v>
      </c>
      <c r="L58" s="645" t="s">
        <v>500</v>
      </c>
      <c r="M58" s="660" t="s">
        <v>501</v>
      </c>
      <c r="N58" s="614"/>
      <c r="O58" s="614"/>
      <c r="P58" s="614"/>
      <c r="Q58" s="614" t="s">
        <v>54</v>
      </c>
      <c r="R58" s="614"/>
      <c r="S58" s="616"/>
      <c r="T58" s="630" t="s">
        <v>1046</v>
      </c>
      <c r="U58" s="687" t="s">
        <v>1073</v>
      </c>
      <c r="V58" s="630"/>
      <c r="W58" s="630" t="s">
        <v>1037</v>
      </c>
      <c r="X58" s="639" t="s">
        <v>1047</v>
      </c>
      <c r="Y58" s="617"/>
      <c r="Z58" s="617"/>
      <c r="AA58" s="617"/>
      <c r="AB58" s="617"/>
      <c r="AC58" s="617"/>
      <c r="AD58" s="617"/>
      <c r="AE58" s="617"/>
      <c r="AF58" s="617"/>
      <c r="AG58" s="617"/>
      <c r="AH58" s="617"/>
      <c r="AI58" s="617"/>
      <c r="AJ58" s="210"/>
    </row>
    <row r="59" spans="1:36" ht="94.5" customHeight="1" x14ac:dyDescent="0.25">
      <c r="A59" s="652"/>
      <c r="B59" s="659">
        <v>44779</v>
      </c>
      <c r="C59" s="660" t="s">
        <v>794</v>
      </c>
      <c r="D59" s="646" t="s">
        <v>508</v>
      </c>
      <c r="E59" s="646" t="s">
        <v>509</v>
      </c>
      <c r="F59" s="661">
        <v>44760</v>
      </c>
      <c r="G59" s="661">
        <v>44735</v>
      </c>
      <c r="H59" s="645" t="s">
        <v>99</v>
      </c>
      <c r="I59" s="645"/>
      <c r="J59" s="646" t="s">
        <v>996</v>
      </c>
      <c r="K59" s="645" t="s">
        <v>511</v>
      </c>
      <c r="L59" s="645" t="s">
        <v>512</v>
      </c>
      <c r="M59" s="660"/>
      <c r="N59" s="614"/>
      <c r="O59" s="614"/>
      <c r="P59" s="614"/>
      <c r="Q59" s="614" t="s">
        <v>54</v>
      </c>
      <c r="R59" s="614"/>
      <c r="S59" s="616"/>
      <c r="T59" s="630" t="s">
        <v>1569</v>
      </c>
      <c r="U59" s="630" t="s">
        <v>1074</v>
      </c>
      <c r="V59" s="630"/>
      <c r="W59" s="630" t="s">
        <v>1052</v>
      </c>
      <c r="X59" s="630"/>
      <c r="Y59" s="617"/>
      <c r="Z59" s="617"/>
      <c r="AA59" s="617"/>
      <c r="AB59" s="617"/>
      <c r="AC59" s="617"/>
      <c r="AD59" s="617"/>
      <c r="AE59" s="617"/>
      <c r="AF59" s="617"/>
      <c r="AG59" s="617"/>
      <c r="AH59" s="617"/>
      <c r="AI59" s="617"/>
      <c r="AJ59" s="210"/>
    </row>
    <row r="60" spans="1:36" x14ac:dyDescent="0.25">
      <c r="AJ60" s="572"/>
    </row>
    <row r="61" spans="1:36" x14ac:dyDescent="0.25">
      <c r="B61" s="481"/>
      <c r="AJ61" s="572"/>
    </row>
    <row r="62" spans="1:36" ht="15.75" thickBot="1" x14ac:dyDescent="0.3">
      <c r="L62" s="627"/>
      <c r="AJ62" s="572"/>
    </row>
    <row r="63" spans="1:36" ht="26.25" customHeight="1" thickBot="1" x14ac:dyDescent="0.3">
      <c r="A63" s="55" t="s">
        <v>516</v>
      </c>
      <c r="B63" s="56"/>
      <c r="C63" s="56"/>
      <c r="D63" s="148"/>
      <c r="E63" s="148"/>
      <c r="F63" s="56"/>
      <c r="G63" s="56"/>
      <c r="H63" s="56"/>
      <c r="I63" s="56"/>
      <c r="J63" s="56"/>
      <c r="K63" s="56"/>
      <c r="L63" s="58"/>
      <c r="M63" s="57"/>
      <c r="AJ63" s="572"/>
    </row>
    <row r="64" spans="1:36" ht="26.25" customHeight="1" thickBot="1" x14ac:dyDescent="0.3">
      <c r="A64" s="42"/>
      <c r="B64" s="43"/>
      <c r="C64" s="43"/>
      <c r="D64" s="44"/>
      <c r="E64" s="44"/>
      <c r="F64" s="44"/>
      <c r="G64" s="44"/>
      <c r="H64" s="44"/>
      <c r="I64" s="44"/>
      <c r="J64" s="44"/>
      <c r="K64" s="44"/>
      <c r="L64" s="44"/>
      <c r="M64" s="44"/>
      <c r="N64" s="44"/>
      <c r="AJ64" s="572"/>
    </row>
    <row r="65" spans="1:36" ht="43.5" customHeight="1" thickBot="1" x14ac:dyDescent="0.3">
      <c r="A65" s="46" t="s">
        <v>517</v>
      </c>
      <c r="B65" s="47"/>
      <c r="C65" s="146"/>
      <c r="AJ65" s="572"/>
    </row>
    <row r="66" spans="1:36" x14ac:dyDescent="0.25">
      <c r="AJ66" s="572"/>
    </row>
    <row r="67" spans="1:36" ht="15.75" customHeight="1" x14ac:dyDescent="0.25">
      <c r="A67" s="411" t="s">
        <v>518</v>
      </c>
      <c r="B67" s="335" t="s">
        <v>11</v>
      </c>
      <c r="C67" s="335" t="s">
        <v>12</v>
      </c>
      <c r="D67" s="413" t="s">
        <v>13</v>
      </c>
      <c r="E67" s="415" t="s">
        <v>14</v>
      </c>
      <c r="F67" s="403" t="s">
        <v>15</v>
      </c>
      <c r="G67" s="404"/>
      <c r="H67" s="335" t="s">
        <v>16</v>
      </c>
      <c r="I67" s="335" t="s">
        <v>17</v>
      </c>
      <c r="J67" s="379" t="s">
        <v>18</v>
      </c>
      <c r="K67" s="377" t="s">
        <v>19</v>
      </c>
      <c r="L67" s="378"/>
      <c r="M67" s="379" t="s">
        <v>20</v>
      </c>
      <c r="N67" s="41"/>
      <c r="AJ67" s="572"/>
    </row>
    <row r="68" spans="1:36" ht="15.75" x14ac:dyDescent="0.25">
      <c r="A68" s="412"/>
      <c r="B68" s="334"/>
      <c r="C68" s="334"/>
      <c r="D68" s="414"/>
      <c r="E68" s="416"/>
      <c r="F68" s="607" t="s">
        <v>43</v>
      </c>
      <c r="G68" s="607" t="s">
        <v>44</v>
      </c>
      <c r="H68" s="334"/>
      <c r="I68" s="334"/>
      <c r="J68" s="380"/>
      <c r="K68" s="608" t="s">
        <v>45</v>
      </c>
      <c r="L68" s="608" t="s">
        <v>46</v>
      </c>
      <c r="M68" s="380"/>
      <c r="N68" s="479"/>
      <c r="AJ68" s="572"/>
    </row>
    <row r="69" spans="1:36" x14ac:dyDescent="0.25">
      <c r="A69" s="610" t="s">
        <v>519</v>
      </c>
      <c r="B69" s="610"/>
      <c r="C69" s="585" t="s">
        <v>520</v>
      </c>
      <c r="D69" s="450"/>
      <c r="E69" s="450"/>
      <c r="F69" s="585"/>
      <c r="G69" s="585"/>
      <c r="H69" s="585"/>
      <c r="I69" s="585"/>
      <c r="J69" s="611"/>
      <c r="K69" s="611"/>
      <c r="L69" s="611"/>
      <c r="M69" s="611"/>
      <c r="N69" s="479"/>
      <c r="AJ69" s="572"/>
    </row>
    <row r="70" spans="1:36" x14ac:dyDescent="0.25">
      <c r="A70" s="610"/>
      <c r="B70" s="610"/>
      <c r="C70" s="585"/>
      <c r="D70" s="450"/>
      <c r="E70" s="450"/>
      <c r="F70" s="585"/>
      <c r="G70" s="585"/>
      <c r="H70" s="585"/>
      <c r="I70" s="585"/>
      <c r="J70" s="585"/>
      <c r="K70" s="585"/>
      <c r="L70" s="585"/>
      <c r="M70" s="585"/>
      <c r="N70" s="479"/>
      <c r="AJ70" s="572"/>
    </row>
    <row r="71" spans="1:36" x14ac:dyDescent="0.25">
      <c r="A71" s="610"/>
      <c r="B71" s="610"/>
      <c r="C71" s="585"/>
      <c r="D71" s="450"/>
      <c r="E71" s="450"/>
      <c r="F71" s="585"/>
      <c r="G71" s="585"/>
      <c r="H71" s="585"/>
      <c r="I71" s="585"/>
      <c r="J71" s="585"/>
      <c r="K71" s="585"/>
      <c r="L71" s="585"/>
      <c r="M71" s="585"/>
      <c r="N71" s="479"/>
      <c r="AJ71" s="572"/>
    </row>
    <row r="72" spans="1:36" x14ac:dyDescent="0.25">
      <c r="A72" s="610"/>
      <c r="B72" s="610"/>
      <c r="C72" s="585"/>
      <c r="D72" s="450"/>
      <c r="E72" s="450"/>
      <c r="F72" s="585"/>
      <c r="G72" s="585"/>
      <c r="H72" s="585"/>
      <c r="I72" s="585"/>
      <c r="J72" s="585"/>
      <c r="K72" s="585"/>
      <c r="L72" s="585"/>
      <c r="M72" s="585"/>
      <c r="N72" s="479"/>
      <c r="AJ72" s="572"/>
    </row>
    <row r="73" spans="1:36" x14ac:dyDescent="0.25">
      <c r="A73" s="610"/>
      <c r="B73" s="610"/>
      <c r="C73" s="585"/>
      <c r="D73" s="450"/>
      <c r="E73" s="450"/>
      <c r="F73" s="585"/>
      <c r="G73" s="585"/>
      <c r="H73" s="585"/>
      <c r="I73" s="585"/>
      <c r="J73" s="585"/>
      <c r="K73" s="585"/>
      <c r="L73" s="585"/>
      <c r="M73" s="585"/>
      <c r="N73" s="479"/>
      <c r="AJ73" s="572"/>
    </row>
    <row r="74" spans="1:36" x14ac:dyDescent="0.25">
      <c r="A74" s="610"/>
      <c r="B74" s="610"/>
      <c r="C74" s="585"/>
      <c r="D74" s="450"/>
      <c r="E74" s="450"/>
      <c r="F74" s="585"/>
      <c r="G74" s="585"/>
      <c r="H74" s="585"/>
      <c r="I74" s="585"/>
      <c r="J74" s="585"/>
      <c r="K74" s="585"/>
      <c r="L74" s="585"/>
      <c r="M74" s="585"/>
      <c r="N74" s="479"/>
      <c r="AJ74" s="572"/>
    </row>
    <row r="75" spans="1:36" x14ac:dyDescent="0.25">
      <c r="A75" s="610"/>
      <c r="B75" s="610"/>
      <c r="C75" s="585"/>
      <c r="D75" s="450"/>
      <c r="E75" s="450"/>
      <c r="F75" s="585"/>
      <c r="G75" s="585"/>
      <c r="H75" s="585"/>
      <c r="I75" s="585"/>
      <c r="J75" s="585"/>
      <c r="K75" s="585"/>
      <c r="L75" s="585"/>
      <c r="M75" s="585"/>
      <c r="N75" s="479"/>
      <c r="AJ75" s="572"/>
    </row>
    <row r="76" spans="1:36" x14ac:dyDescent="0.25">
      <c r="A76" s="610"/>
      <c r="B76" s="610"/>
      <c r="C76" s="585"/>
      <c r="D76" s="450"/>
      <c r="E76" s="450"/>
      <c r="F76" s="585"/>
      <c r="G76" s="585"/>
      <c r="H76" s="585"/>
      <c r="I76" s="585"/>
      <c r="J76" s="585"/>
      <c r="K76" s="585"/>
      <c r="L76" s="585"/>
      <c r="M76" s="585"/>
      <c r="N76" s="479"/>
      <c r="AJ76" s="572"/>
    </row>
    <row r="77" spans="1:36" x14ac:dyDescent="0.25">
      <c r="A77" s="610"/>
      <c r="B77" s="610"/>
      <c r="C77" s="585"/>
      <c r="D77" s="450"/>
      <c r="E77" s="450"/>
      <c r="F77" s="585"/>
      <c r="G77" s="585"/>
      <c r="H77" s="585"/>
      <c r="I77" s="585"/>
      <c r="J77" s="585"/>
      <c r="K77" s="585"/>
      <c r="L77" s="585"/>
      <c r="M77" s="585"/>
      <c r="N77" s="479"/>
      <c r="AJ77" s="572"/>
    </row>
    <row r="78" spans="1:36" x14ac:dyDescent="0.25">
      <c r="AJ78" s="572"/>
    </row>
    <row r="79" spans="1:36" ht="15.75" x14ac:dyDescent="0.25">
      <c r="A79" s="411" t="s">
        <v>518</v>
      </c>
      <c r="B79" s="407" t="s">
        <v>11</v>
      </c>
      <c r="C79" s="407" t="s">
        <v>12</v>
      </c>
      <c r="D79" s="409" t="s">
        <v>13</v>
      </c>
      <c r="E79" s="410" t="s">
        <v>14</v>
      </c>
      <c r="F79" s="407" t="s">
        <v>15</v>
      </c>
      <c r="G79" s="407"/>
      <c r="H79" s="407" t="s">
        <v>16</v>
      </c>
      <c r="I79" s="407" t="s">
        <v>17</v>
      </c>
      <c r="J79" s="407" t="s">
        <v>18</v>
      </c>
      <c r="K79" s="406" t="s">
        <v>19</v>
      </c>
      <c r="L79" s="406"/>
      <c r="M79" s="407" t="s">
        <v>20</v>
      </c>
      <c r="N79" s="41"/>
      <c r="AJ79" s="572"/>
    </row>
    <row r="80" spans="1:36" ht="15" customHeight="1" x14ac:dyDescent="0.25">
      <c r="A80" s="412"/>
      <c r="B80" s="407"/>
      <c r="C80" s="407"/>
      <c r="D80" s="409"/>
      <c r="E80" s="410"/>
      <c r="F80" s="607" t="s">
        <v>43</v>
      </c>
      <c r="G80" s="607" t="s">
        <v>44</v>
      </c>
      <c r="H80" s="407"/>
      <c r="I80" s="407"/>
      <c r="J80" s="407"/>
      <c r="K80" s="608" t="s">
        <v>45</v>
      </c>
      <c r="L80" s="608" t="s">
        <v>46</v>
      </c>
      <c r="M80" s="407"/>
      <c r="N80" s="479"/>
      <c r="AJ80" s="572"/>
    </row>
    <row r="81" spans="1:36" x14ac:dyDescent="0.25">
      <c r="A81" s="610" t="s">
        <v>519</v>
      </c>
      <c r="B81" s="610"/>
      <c r="C81" s="585" t="s">
        <v>520</v>
      </c>
      <c r="D81" s="450"/>
      <c r="E81" s="450"/>
      <c r="F81" s="585"/>
      <c r="G81" s="585"/>
      <c r="H81" s="585"/>
      <c r="I81" s="585"/>
      <c r="J81" s="611"/>
      <c r="K81" s="611"/>
      <c r="L81" s="611"/>
      <c r="M81" s="611"/>
      <c r="N81" s="479"/>
      <c r="AJ81" s="572"/>
    </row>
    <row r="82" spans="1:36" x14ac:dyDescent="0.25">
      <c r="A82" s="610"/>
      <c r="B82" s="610"/>
      <c r="C82" s="585"/>
      <c r="D82" s="450"/>
      <c r="E82" s="450"/>
      <c r="F82" s="585"/>
      <c r="G82" s="585"/>
      <c r="H82" s="585"/>
      <c r="I82" s="585"/>
      <c r="J82" s="585"/>
      <c r="K82" s="585"/>
      <c r="L82" s="585"/>
      <c r="M82" s="585"/>
      <c r="N82" s="479"/>
      <c r="AJ82" s="572"/>
    </row>
    <row r="83" spans="1:36" x14ac:dyDescent="0.25">
      <c r="A83" s="610"/>
      <c r="B83" s="610"/>
      <c r="C83" s="585"/>
      <c r="D83" s="450"/>
      <c r="E83" s="450"/>
      <c r="F83" s="585"/>
      <c r="G83" s="585"/>
      <c r="H83" s="585"/>
      <c r="I83" s="585"/>
      <c r="J83" s="585"/>
      <c r="K83" s="585"/>
      <c r="L83" s="585"/>
      <c r="M83" s="585"/>
      <c r="N83" s="479"/>
      <c r="AJ83" s="572"/>
    </row>
    <row r="84" spans="1:36" x14ac:dyDescent="0.25">
      <c r="A84" s="610"/>
      <c r="B84" s="610"/>
      <c r="C84" s="585"/>
      <c r="D84" s="450"/>
      <c r="E84" s="450"/>
      <c r="F84" s="585"/>
      <c r="G84" s="585"/>
      <c r="H84" s="585"/>
      <c r="I84" s="585"/>
      <c r="J84" s="585"/>
      <c r="K84" s="585"/>
      <c r="L84" s="585"/>
      <c r="M84" s="585"/>
      <c r="N84" s="479"/>
      <c r="AJ84" s="572"/>
    </row>
    <row r="85" spans="1:36" x14ac:dyDescent="0.25">
      <c r="A85" s="610"/>
      <c r="B85" s="610"/>
      <c r="C85" s="585"/>
      <c r="D85" s="450"/>
      <c r="E85" s="450"/>
      <c r="F85" s="585"/>
      <c r="G85" s="585"/>
      <c r="H85" s="585"/>
      <c r="I85" s="585"/>
      <c r="J85" s="585"/>
      <c r="K85" s="585"/>
      <c r="L85" s="585"/>
      <c r="M85" s="585"/>
      <c r="N85" s="479"/>
      <c r="AJ85" s="572"/>
    </row>
    <row r="86" spans="1:36" x14ac:dyDescent="0.25">
      <c r="A86" s="610"/>
      <c r="B86" s="610"/>
      <c r="C86" s="585"/>
      <c r="D86" s="450"/>
      <c r="E86" s="450"/>
      <c r="F86" s="585"/>
      <c r="G86" s="585"/>
      <c r="H86" s="585"/>
      <c r="I86" s="585"/>
      <c r="J86" s="585"/>
      <c r="K86" s="585"/>
      <c r="L86" s="585"/>
      <c r="M86" s="585"/>
      <c r="N86" s="479"/>
      <c r="AJ86" s="572"/>
    </row>
    <row r="87" spans="1:36" x14ac:dyDescent="0.25">
      <c r="A87" s="610"/>
      <c r="B87" s="610"/>
      <c r="C87" s="585"/>
      <c r="D87" s="450"/>
      <c r="E87" s="450"/>
      <c r="F87" s="585"/>
      <c r="G87" s="585"/>
      <c r="H87" s="585"/>
      <c r="I87" s="585"/>
      <c r="J87" s="585"/>
      <c r="K87" s="585"/>
      <c r="L87" s="585"/>
      <c r="M87" s="585"/>
      <c r="N87" s="479"/>
      <c r="AJ87" s="572"/>
    </row>
    <row r="88" spans="1:36" x14ac:dyDescent="0.25">
      <c r="A88" s="610"/>
      <c r="B88" s="610"/>
      <c r="C88" s="585"/>
      <c r="D88" s="450"/>
      <c r="E88" s="450"/>
      <c r="F88" s="585"/>
      <c r="G88" s="585"/>
      <c r="H88" s="585"/>
      <c r="I88" s="585"/>
      <c r="J88" s="585"/>
      <c r="K88" s="585"/>
      <c r="L88" s="585"/>
      <c r="M88" s="585"/>
      <c r="N88" s="479"/>
      <c r="AJ88" s="572"/>
    </row>
    <row r="89" spans="1:36" x14ac:dyDescent="0.25">
      <c r="A89" s="610"/>
      <c r="B89" s="610"/>
      <c r="C89" s="585"/>
      <c r="D89" s="450"/>
      <c r="E89" s="450"/>
      <c r="F89" s="585"/>
      <c r="G89" s="585"/>
      <c r="H89" s="585"/>
      <c r="I89" s="585"/>
      <c r="J89" s="585"/>
      <c r="K89" s="585"/>
      <c r="L89" s="585"/>
      <c r="M89" s="585"/>
      <c r="N89" s="479"/>
      <c r="AJ89" s="572"/>
    </row>
    <row r="90" spans="1:36" x14ac:dyDescent="0.25">
      <c r="AJ90" s="572"/>
    </row>
    <row r="91" spans="1:36" ht="15.75" x14ac:dyDescent="0.25">
      <c r="A91" s="411" t="s">
        <v>518</v>
      </c>
      <c r="B91" s="407" t="s">
        <v>11</v>
      </c>
      <c r="C91" s="407" t="s">
        <v>12</v>
      </c>
      <c r="D91" s="409" t="s">
        <v>13</v>
      </c>
      <c r="E91" s="410" t="s">
        <v>14</v>
      </c>
      <c r="F91" s="407" t="s">
        <v>15</v>
      </c>
      <c r="G91" s="407"/>
      <c r="H91" s="407" t="s">
        <v>16</v>
      </c>
      <c r="I91" s="407" t="s">
        <v>17</v>
      </c>
      <c r="J91" s="407" t="s">
        <v>18</v>
      </c>
      <c r="K91" s="406" t="s">
        <v>19</v>
      </c>
      <c r="L91" s="406"/>
      <c r="M91" s="407" t="s">
        <v>20</v>
      </c>
      <c r="N91" s="41"/>
      <c r="AJ91" s="572"/>
    </row>
    <row r="92" spans="1:36" ht="15" customHeight="1" x14ac:dyDescent="0.25">
      <c r="A92" s="412"/>
      <c r="B92" s="407"/>
      <c r="C92" s="407"/>
      <c r="D92" s="409"/>
      <c r="E92" s="410"/>
      <c r="F92" s="607" t="s">
        <v>43</v>
      </c>
      <c r="G92" s="607" t="s">
        <v>44</v>
      </c>
      <c r="H92" s="407"/>
      <c r="I92" s="407"/>
      <c r="J92" s="407"/>
      <c r="K92" s="608" t="s">
        <v>45</v>
      </c>
      <c r="L92" s="608" t="s">
        <v>46</v>
      </c>
      <c r="M92" s="407"/>
      <c r="N92" s="479"/>
      <c r="AJ92" s="572"/>
    </row>
    <row r="93" spans="1:36" x14ac:dyDescent="0.25">
      <c r="A93" s="610"/>
      <c r="B93" s="610"/>
      <c r="C93" s="585" t="s">
        <v>520</v>
      </c>
      <c r="D93" s="450"/>
      <c r="E93" s="450"/>
      <c r="F93" s="585"/>
      <c r="G93" s="585"/>
      <c r="H93" s="585"/>
      <c r="I93" s="585"/>
      <c r="J93" s="611"/>
      <c r="K93" s="611"/>
      <c r="L93" s="611"/>
      <c r="M93" s="611"/>
      <c r="N93" s="479"/>
      <c r="AJ93" s="572"/>
    </row>
    <row r="94" spans="1:36" x14ac:dyDescent="0.25">
      <c r="A94" s="610"/>
      <c r="B94" s="610"/>
      <c r="C94" s="585"/>
      <c r="D94" s="450"/>
      <c r="E94" s="450"/>
      <c r="F94" s="585"/>
      <c r="G94" s="585"/>
      <c r="H94" s="585"/>
      <c r="I94" s="585"/>
      <c r="J94" s="585"/>
      <c r="K94" s="585"/>
      <c r="L94" s="585"/>
      <c r="M94" s="585"/>
      <c r="N94" s="479"/>
      <c r="AJ94" s="572"/>
    </row>
    <row r="95" spans="1:36" x14ac:dyDescent="0.25">
      <c r="A95" s="610"/>
      <c r="B95" s="610"/>
      <c r="C95" s="585"/>
      <c r="D95" s="450"/>
      <c r="E95" s="450"/>
      <c r="F95" s="585"/>
      <c r="G95" s="585"/>
      <c r="H95" s="585"/>
      <c r="I95" s="585"/>
      <c r="J95" s="585"/>
      <c r="K95" s="585"/>
      <c r="L95" s="585"/>
      <c r="M95" s="585"/>
      <c r="N95" s="479"/>
      <c r="AJ95" s="572"/>
    </row>
    <row r="96" spans="1:36" x14ac:dyDescent="0.25">
      <c r="A96" s="610"/>
      <c r="B96" s="610"/>
      <c r="C96" s="585"/>
      <c r="D96" s="450"/>
      <c r="E96" s="450"/>
      <c r="F96" s="585"/>
      <c r="G96" s="585"/>
      <c r="H96" s="585"/>
      <c r="I96" s="585"/>
      <c r="J96" s="585"/>
      <c r="K96" s="585"/>
      <c r="L96" s="585"/>
      <c r="M96" s="585"/>
      <c r="N96" s="479"/>
      <c r="AJ96" s="572"/>
    </row>
    <row r="97" spans="1:36" x14ac:dyDescent="0.25">
      <c r="A97" s="610"/>
      <c r="B97" s="610"/>
      <c r="C97" s="585"/>
      <c r="D97" s="450"/>
      <c r="E97" s="450"/>
      <c r="F97" s="585"/>
      <c r="G97" s="585"/>
      <c r="H97" s="585"/>
      <c r="I97" s="585"/>
      <c r="J97" s="585"/>
      <c r="K97" s="585"/>
      <c r="L97" s="585"/>
      <c r="M97" s="585"/>
      <c r="N97" s="479"/>
      <c r="AJ97" s="572"/>
    </row>
    <row r="98" spans="1:36" x14ac:dyDescent="0.25">
      <c r="A98" s="610"/>
      <c r="B98" s="610"/>
      <c r="C98" s="585"/>
      <c r="D98" s="450"/>
      <c r="E98" s="450"/>
      <c r="F98" s="585"/>
      <c r="G98" s="585"/>
      <c r="H98" s="585"/>
      <c r="I98" s="585"/>
      <c r="J98" s="585"/>
      <c r="K98" s="585"/>
      <c r="L98" s="585"/>
      <c r="M98" s="585"/>
      <c r="N98" s="479"/>
      <c r="AJ98" s="572"/>
    </row>
    <row r="99" spans="1:36" x14ac:dyDescent="0.25">
      <c r="A99" s="610"/>
      <c r="B99" s="610"/>
      <c r="C99" s="585"/>
      <c r="D99" s="450"/>
      <c r="E99" s="450"/>
      <c r="F99" s="585"/>
      <c r="G99" s="585"/>
      <c r="H99" s="585"/>
      <c r="I99" s="585"/>
      <c r="J99" s="585"/>
      <c r="K99" s="585"/>
      <c r="L99" s="585"/>
      <c r="M99" s="585"/>
      <c r="N99" s="479"/>
      <c r="AJ99" s="572"/>
    </row>
    <row r="100" spans="1:36" x14ac:dyDescent="0.25">
      <c r="A100" s="610"/>
      <c r="B100" s="610"/>
      <c r="C100" s="585"/>
      <c r="D100" s="450"/>
      <c r="E100" s="450"/>
      <c r="F100" s="585"/>
      <c r="G100" s="585"/>
      <c r="H100" s="585"/>
      <c r="I100" s="585"/>
      <c r="J100" s="585"/>
      <c r="K100" s="585"/>
      <c r="L100" s="585"/>
      <c r="M100" s="585"/>
      <c r="N100" s="479"/>
      <c r="AJ100" s="572"/>
    </row>
    <row r="101" spans="1:36" x14ac:dyDescent="0.25">
      <c r="A101" s="610"/>
      <c r="B101" s="610"/>
      <c r="C101" s="585"/>
      <c r="D101" s="450"/>
      <c r="E101" s="450"/>
      <c r="F101" s="585"/>
      <c r="G101" s="585"/>
      <c r="H101" s="585"/>
      <c r="I101" s="585"/>
      <c r="J101" s="585"/>
      <c r="K101" s="585"/>
      <c r="L101" s="585"/>
      <c r="M101" s="585"/>
      <c r="N101" s="479"/>
      <c r="AJ101" s="572"/>
    </row>
    <row r="102" spans="1:36" x14ac:dyDescent="0.25">
      <c r="AJ102" s="572"/>
    </row>
    <row r="103" spans="1:36" ht="15.75" x14ac:dyDescent="0.25">
      <c r="A103" s="408" t="s">
        <v>521</v>
      </c>
      <c r="B103" s="407" t="s">
        <v>11</v>
      </c>
      <c r="C103" s="407" t="s">
        <v>12</v>
      </c>
      <c r="D103" s="409" t="s">
        <v>13</v>
      </c>
      <c r="E103" s="410" t="s">
        <v>14</v>
      </c>
      <c r="F103" s="407" t="s">
        <v>15</v>
      </c>
      <c r="G103" s="407"/>
      <c r="H103" s="407" t="s">
        <v>16</v>
      </c>
      <c r="I103" s="407" t="s">
        <v>17</v>
      </c>
      <c r="J103" s="407" t="s">
        <v>18</v>
      </c>
      <c r="K103" s="406" t="s">
        <v>19</v>
      </c>
      <c r="L103" s="406"/>
      <c r="M103" s="407" t="s">
        <v>20</v>
      </c>
      <c r="N103" s="41"/>
      <c r="AJ103" s="572"/>
    </row>
    <row r="104" spans="1:36" ht="15.75" x14ac:dyDescent="0.25">
      <c r="A104" s="408"/>
      <c r="B104" s="407"/>
      <c r="C104" s="407"/>
      <c r="D104" s="409"/>
      <c r="E104" s="410"/>
      <c r="F104" s="607" t="s">
        <v>43</v>
      </c>
      <c r="G104" s="607" t="s">
        <v>44</v>
      </c>
      <c r="H104" s="407"/>
      <c r="I104" s="407"/>
      <c r="J104" s="407"/>
      <c r="K104" s="608" t="s">
        <v>45</v>
      </c>
      <c r="L104" s="608" t="s">
        <v>46</v>
      </c>
      <c r="M104" s="407"/>
      <c r="N104" s="479"/>
      <c r="AJ104" s="572"/>
    </row>
    <row r="105" spans="1:36" x14ac:dyDescent="0.25">
      <c r="A105" s="610"/>
      <c r="B105" s="610"/>
      <c r="C105" s="585"/>
      <c r="D105" s="450"/>
      <c r="E105" s="450"/>
      <c r="F105" s="585"/>
      <c r="G105" s="585"/>
      <c r="H105" s="585"/>
      <c r="I105" s="585"/>
      <c r="J105" s="611"/>
      <c r="K105" s="611"/>
      <c r="L105" s="611"/>
      <c r="M105" s="611"/>
      <c r="N105" s="479"/>
      <c r="AJ105" s="572"/>
    </row>
    <row r="106" spans="1:36" x14ac:dyDescent="0.25">
      <c r="A106" s="610"/>
      <c r="B106" s="610"/>
      <c r="C106" s="585"/>
      <c r="D106" s="450"/>
      <c r="E106" s="450"/>
      <c r="F106" s="585"/>
      <c r="G106" s="585"/>
      <c r="H106" s="585"/>
      <c r="I106" s="585"/>
      <c r="J106" s="585"/>
      <c r="K106" s="585"/>
      <c r="L106" s="585"/>
      <c r="M106" s="585"/>
      <c r="N106" s="479"/>
      <c r="AJ106" s="572"/>
    </row>
    <row r="107" spans="1:36" x14ac:dyDescent="0.25">
      <c r="A107" s="610"/>
      <c r="B107" s="610"/>
      <c r="C107" s="585"/>
      <c r="D107" s="450"/>
      <c r="E107" s="450"/>
      <c r="F107" s="585"/>
      <c r="G107" s="585"/>
      <c r="H107" s="585"/>
      <c r="I107" s="585"/>
      <c r="J107" s="585"/>
      <c r="K107" s="585"/>
      <c r="L107" s="585"/>
      <c r="M107" s="585"/>
      <c r="N107" s="479"/>
      <c r="AJ107" s="572"/>
    </row>
    <row r="108" spans="1:36" x14ac:dyDescent="0.25">
      <c r="A108" s="610"/>
      <c r="B108" s="610"/>
      <c r="C108" s="585"/>
      <c r="D108" s="450"/>
      <c r="E108" s="450"/>
      <c r="F108" s="585"/>
      <c r="G108" s="585"/>
      <c r="H108" s="585"/>
      <c r="I108" s="585"/>
      <c r="J108" s="585"/>
      <c r="K108" s="585"/>
      <c r="L108" s="585"/>
      <c r="M108" s="585"/>
      <c r="N108" s="479"/>
      <c r="AJ108" s="572"/>
    </row>
    <row r="109" spans="1:36" x14ac:dyDescent="0.25">
      <c r="A109" s="610"/>
      <c r="B109" s="610"/>
      <c r="C109" s="585"/>
      <c r="D109" s="450"/>
      <c r="E109" s="450"/>
      <c r="F109" s="585"/>
      <c r="G109" s="585"/>
      <c r="H109" s="585"/>
      <c r="I109" s="585"/>
      <c r="J109" s="585"/>
      <c r="K109" s="585"/>
      <c r="L109" s="585"/>
      <c r="M109" s="585"/>
      <c r="N109" s="479"/>
      <c r="AJ109" s="572"/>
    </row>
    <row r="110" spans="1:36" x14ac:dyDescent="0.25">
      <c r="A110" s="610"/>
      <c r="B110" s="610"/>
      <c r="C110" s="585"/>
      <c r="D110" s="450"/>
      <c r="E110" s="450"/>
      <c r="F110" s="585"/>
      <c r="G110" s="585"/>
      <c r="H110" s="585"/>
      <c r="I110" s="585"/>
      <c r="J110" s="585"/>
      <c r="K110" s="585"/>
      <c r="L110" s="585"/>
      <c r="M110" s="585"/>
      <c r="N110" s="479"/>
      <c r="AJ110" s="572"/>
    </row>
    <row r="111" spans="1:36" x14ac:dyDescent="0.25">
      <c r="A111" s="610"/>
      <c r="B111" s="610"/>
      <c r="C111" s="585"/>
      <c r="D111" s="450"/>
      <c r="E111" s="450"/>
      <c r="F111" s="585"/>
      <c r="G111" s="585"/>
      <c r="H111" s="585"/>
      <c r="I111" s="585"/>
      <c r="J111" s="585"/>
      <c r="K111" s="585"/>
      <c r="L111" s="585"/>
      <c r="M111" s="585"/>
      <c r="N111" s="479"/>
      <c r="AJ111" s="572"/>
    </row>
    <row r="112" spans="1:36" x14ac:dyDescent="0.25">
      <c r="A112" s="610"/>
      <c r="B112" s="610"/>
      <c r="C112" s="585"/>
      <c r="D112" s="450"/>
      <c r="E112" s="450"/>
      <c r="F112" s="585"/>
      <c r="G112" s="585"/>
      <c r="H112" s="585"/>
      <c r="I112" s="585"/>
      <c r="J112" s="585"/>
      <c r="K112" s="585"/>
      <c r="L112" s="585"/>
      <c r="M112" s="585"/>
      <c r="N112" s="479"/>
      <c r="AJ112" s="572"/>
    </row>
    <row r="113" spans="1:36" x14ac:dyDescent="0.25">
      <c r="A113" s="610"/>
      <c r="B113" s="610"/>
      <c r="C113" s="585"/>
      <c r="D113" s="450"/>
      <c r="E113" s="450"/>
      <c r="F113" s="585"/>
      <c r="G113" s="585"/>
      <c r="H113" s="585"/>
      <c r="I113" s="585"/>
      <c r="J113" s="585"/>
      <c r="K113" s="585"/>
      <c r="L113" s="585"/>
      <c r="M113" s="585"/>
      <c r="N113" s="479"/>
      <c r="AJ113" s="572"/>
    </row>
    <row r="114" spans="1:36" x14ac:dyDescent="0.25">
      <c r="A114" s="572"/>
      <c r="B114" s="572"/>
      <c r="C114" s="572"/>
      <c r="D114" s="628"/>
      <c r="E114" s="628"/>
      <c r="F114" s="572"/>
      <c r="G114" s="572"/>
      <c r="H114" s="572"/>
      <c r="I114" s="572"/>
      <c r="J114" s="572"/>
      <c r="K114" s="572"/>
      <c r="L114" s="572"/>
      <c r="M114" s="572"/>
      <c r="N114" s="571"/>
      <c r="O114" s="571"/>
      <c r="P114" s="571"/>
      <c r="Q114" s="571"/>
      <c r="R114" s="571"/>
      <c r="S114" s="571"/>
      <c r="T114" s="571"/>
      <c r="U114" s="571"/>
      <c r="V114" s="571"/>
      <c r="W114" s="571"/>
      <c r="X114" s="571"/>
      <c r="Y114" s="571"/>
      <c r="Z114" s="571"/>
      <c r="AA114" s="571"/>
      <c r="AB114" s="571"/>
      <c r="AC114" s="571"/>
      <c r="AD114" s="571"/>
      <c r="AE114" s="571"/>
      <c r="AF114" s="571"/>
      <c r="AG114" s="571"/>
      <c r="AH114" s="571"/>
      <c r="AI114" s="571"/>
      <c r="AJ114" s="572"/>
    </row>
    <row r="115" spans="1:36" x14ac:dyDescent="0.25">
      <c r="A115" s="572"/>
      <c r="B115" s="572"/>
      <c r="C115" s="572"/>
      <c r="D115" s="628"/>
      <c r="E115" s="628"/>
      <c r="F115" s="572"/>
      <c r="G115" s="572"/>
      <c r="H115" s="572"/>
      <c r="I115" s="572"/>
      <c r="J115" s="572"/>
      <c r="K115" s="572"/>
      <c r="L115" s="572"/>
      <c r="M115" s="572"/>
      <c r="N115" s="571"/>
      <c r="O115" s="571"/>
      <c r="P115" s="571"/>
      <c r="Q115" s="571"/>
      <c r="R115" s="571"/>
      <c r="S115" s="571"/>
      <c r="T115" s="571"/>
      <c r="U115" s="571"/>
      <c r="V115" s="571"/>
      <c r="W115" s="571"/>
      <c r="X115" s="571"/>
      <c r="Y115" s="571"/>
      <c r="Z115" s="571"/>
      <c r="AA115" s="571"/>
      <c r="AB115" s="571"/>
      <c r="AC115" s="571"/>
      <c r="AD115" s="571"/>
      <c r="AE115" s="571"/>
      <c r="AF115" s="571"/>
      <c r="AG115" s="571"/>
      <c r="AH115" s="571"/>
      <c r="AI115" s="571"/>
      <c r="AJ115" s="572"/>
    </row>
  </sheetData>
  <protectedRanges>
    <protectedRange sqref="A1:AI3 A26:AI26 A11:B22 A23:C23 A24:B25 A27:B27 K27:S27 A31:F31 A29:B30 K29:S30 A33:F33 A32:B32 K32:S32 A36:F36 A34:C35 K34:AI34 A40:F40 A37:B39 A43:F43 A41:B41 K41:AI41 A42:E42 A60:AI189 A44:B46 A47:C53 A54:B54 A55:C59 U35:AI35 A5:AI10 A4 H4:AI4 K18:AI18 K17:S17 U17:X17 K39:S39 W39:AI39 K44:S44 K45:AI46 Z24:AI24 X25:AI25 X27:AI27 K16:AI16 K15:S15 W15:AI15 K35:S35 K54:AI59 K47:S53 U47:AI53 Y29:AI30 Z17:AI17 Z19:AI19 K19:S25 Y20:AI23 T20:X22 U23:X23 Y32:AI32 A28:F28 K37:AI38 V44:AI44 K11:AI14 V19:X19 V24 H31:AI31 H33:AI33 H28:AI28 H36:AI36 H40:AI40 H42:AI43" name="Intervalo1"/>
    <protectedRange sqref="E11:J11" name="Intervalo1_2"/>
    <protectedRange sqref="C11" name="Intervalo1_2_1"/>
    <protectedRange sqref="D11" name="Intervalo1_8"/>
    <protectedRange sqref="E12:J12" name="Intervalo1_2_2"/>
    <protectedRange sqref="C12" name="Intervalo1_2_1_1"/>
    <protectedRange sqref="D12" name="Intervalo1_8_1"/>
    <protectedRange sqref="E13:J13" name="Intervalo1_2_3"/>
    <protectedRange sqref="C13" name="Intervalo1_2_1_2"/>
    <protectedRange sqref="D13" name="Intervalo1_8_2"/>
    <protectedRange sqref="E14:J14" name="Intervalo1_2_4"/>
    <protectedRange sqref="C14" name="Intervalo1_2_1_3"/>
    <protectedRange sqref="D14" name="Intervalo1_8_3"/>
    <protectedRange sqref="E15:J15" name="Intervalo1_2_5"/>
    <protectedRange sqref="C15" name="Intervalo1_2_1_4"/>
    <protectedRange sqref="D15" name="Intervalo1_8_4"/>
    <protectedRange sqref="D16:J16" name="Intervalo1_3"/>
    <protectedRange sqref="C16" name="Intervalo1_3_1"/>
    <protectedRange sqref="D17:J17" name="Intervalo1_3_2"/>
    <protectedRange sqref="C17 Y17" name="Intervalo1_3_1_1"/>
    <protectedRange sqref="D18:J18" name="Intervalo1_3_3"/>
    <protectedRange sqref="C18" name="Intervalo1_3_1_2"/>
    <protectedRange sqref="E19:J19" name="Intervalo1_3_4"/>
    <protectedRange sqref="C19 Y19" name="Intervalo1_3_1_3"/>
    <protectedRange sqref="D19" name="Intervalo1_4"/>
    <protectedRange sqref="D20:J21" name="Intervalo1_3_5"/>
    <protectedRange sqref="C20:C21" name="Intervalo1_3_1_4"/>
    <protectedRange sqref="D22:J22" name="Intervalo1_3_6"/>
    <protectedRange sqref="C22" name="Intervalo1_3_1_5"/>
    <protectedRange sqref="D23:J23" name="Intervalo1_5"/>
    <protectedRange sqref="D24:J24" name="Intervalo1_5_1"/>
    <protectedRange sqref="C24 Y24" name="Intervalo1_4_1"/>
    <protectedRange sqref="D25:J25" name="Intervalo1_5_2"/>
    <protectedRange sqref="C25" name="Intervalo1_4_1_1"/>
    <protectedRange sqref="D27:H27 G28:G33 G35:G37 G39:G44 G46:G48 G51:G52 G55:G59" name="Intervalo1_6"/>
    <protectedRange sqref="C27" name="Intervalo1_4_2"/>
    <protectedRange sqref="I27:J27" name="Intervalo1_10"/>
    <protectedRange sqref="D29:F29 H29:J29" name="Intervalo1_7"/>
    <protectedRange sqref="C29" name="Intervalo1_4_3"/>
    <protectedRange sqref="D30:F30 H32 H34 H30:J30" name="Intervalo1_7_1"/>
    <protectedRange sqref="C30" name="Intervalo1_4_3_1"/>
    <protectedRange sqref="D32:F32 I32:J32" name="Intervalo1_9"/>
    <protectedRange sqref="C32" name="Intervalo1_5_1_1"/>
    <protectedRange sqref="D34:G34 I34:J34" name="Intervalo1_9_1"/>
    <protectedRange sqref="D35:F35 H47:H53 H35:J35" name="Intervalo1_9_2"/>
    <protectedRange sqref="D37:F37 H37:J37" name="Intervalo1_9_3"/>
    <protectedRange sqref="C37" name="Intervalo1_5_1_2"/>
    <protectedRange sqref="D38:J38" name="Intervalo1_11"/>
    <protectedRange sqref="C38" name="Intervalo1_6_1"/>
    <protectedRange sqref="D39:F39 H39:J39" name="Intervalo1_11_1"/>
    <protectedRange sqref="C39" name="Intervalo1_6_1_1"/>
    <protectedRange sqref="D41:F41 F42 H41:J41" name="Intervalo1_12"/>
    <protectedRange sqref="C41" name="Intervalo1_6_2"/>
    <protectedRange sqref="D44:F44 H44:J44" name="Intervalo1_12_1"/>
    <protectedRange sqref="C44" name="Intervalo1_6_2_1"/>
    <protectedRange sqref="D45:J45" name="Intervalo1_12_2"/>
    <protectedRange sqref="C45" name="Intervalo1_6_2_2"/>
    <protectedRange sqref="D46:F46 H46:J46" name="Intervalo1_12_3"/>
    <protectedRange sqref="C46" name="Intervalo1_6_2_3"/>
    <protectedRange sqref="D49:G50 I47:J53 D47:F48 D53:G53 D51:F52" name="Intervalo1_12_4"/>
    <protectedRange sqref="D54:J54" name="Intervalo1_13"/>
    <protectedRange sqref="C54" name="Intervalo1_7_1_1"/>
    <protectedRange sqref="D55:F59 H55:J59" name="Intervalo1_13_1"/>
    <protectedRange sqref="B4:G4" name="Intervalo1_1"/>
    <protectedRange sqref="T24:U24 W24:X24" name="Intervalo1_14"/>
    <protectedRange sqref="T17" name="Intervalo1_15"/>
    <protectedRange sqref="T39:V39" name="Intervalo1_14_1"/>
    <protectedRange sqref="T44:U44" name="Intervalo1_16"/>
    <protectedRange sqref="T25:W25" name="Intervalo1_18"/>
    <protectedRange sqref="T27:W27" name="Intervalo1_19"/>
    <protectedRange sqref="T15:V15" name="Intervalo1_20"/>
    <protectedRange sqref="T19:U19" name="Intervalo1_21"/>
    <protectedRange sqref="T35" name="Intervalo1_22"/>
    <protectedRange sqref="T47:T53" name="Intervalo1_23"/>
    <protectedRange sqref="T29:W30" name="Intervalo1_24"/>
    <protectedRange sqref="X29:X30" name="Intervalo1_25"/>
    <protectedRange sqref="T32:X32" name="Intervalo1_26"/>
  </protectedRanges>
  <mergeCells count="90">
    <mergeCell ref="A20:A32"/>
    <mergeCell ref="A33:A40"/>
    <mergeCell ref="A41:A42"/>
    <mergeCell ref="A43:A51"/>
    <mergeCell ref="AG9:AG10"/>
    <mergeCell ref="N9:N10"/>
    <mergeCell ref="O9:O10"/>
    <mergeCell ref="P9:P10"/>
    <mergeCell ref="Q9:Q10"/>
    <mergeCell ref="R9:R10"/>
    <mergeCell ref="S9:S10"/>
    <mergeCell ref="M9:M10"/>
    <mergeCell ref="X9:X10"/>
    <mergeCell ref="Y9:Y10"/>
    <mergeCell ref="Z9:Z10"/>
    <mergeCell ref="AB9:AB10"/>
    <mergeCell ref="AH9:AH10"/>
    <mergeCell ref="AI9:AI10"/>
    <mergeCell ref="AE9:AE10"/>
    <mergeCell ref="AF9:AF10"/>
    <mergeCell ref="A1:AI1"/>
    <mergeCell ref="A2:AI2"/>
    <mergeCell ref="B4:G4"/>
    <mergeCell ref="B6:C6"/>
    <mergeCell ref="A8:M8"/>
    <mergeCell ref="N8:X8"/>
    <mergeCell ref="Y8:AI8"/>
    <mergeCell ref="T9:T10"/>
    <mergeCell ref="I9:I10"/>
    <mergeCell ref="J9:J10"/>
    <mergeCell ref="K9:L9"/>
    <mergeCell ref="AA9:AA10"/>
    <mergeCell ref="AC9:AC10"/>
    <mergeCell ref="AD9:AD10"/>
    <mergeCell ref="U9:U10"/>
    <mergeCell ref="V9:V10"/>
    <mergeCell ref="W9:W10"/>
    <mergeCell ref="F9:G9"/>
    <mergeCell ref="H9:H10"/>
    <mergeCell ref="K67:L67"/>
    <mergeCell ref="M67:M68"/>
    <mergeCell ref="A67:A68"/>
    <mergeCell ref="B67:B68"/>
    <mergeCell ref="C67:C68"/>
    <mergeCell ref="D67:D68"/>
    <mergeCell ref="E67:E68"/>
    <mergeCell ref="A52:A59"/>
    <mergeCell ref="A9:A10"/>
    <mergeCell ref="B9:B10"/>
    <mergeCell ref="C9:C10"/>
    <mergeCell ref="D9:D10"/>
    <mergeCell ref="E9:E10"/>
    <mergeCell ref="A11:A19"/>
    <mergeCell ref="F79:G79"/>
    <mergeCell ref="F67:G67"/>
    <mergeCell ref="H67:H68"/>
    <mergeCell ref="I67:I68"/>
    <mergeCell ref="J67:J68"/>
    <mergeCell ref="A79:A80"/>
    <mergeCell ref="B79:B80"/>
    <mergeCell ref="C79:C80"/>
    <mergeCell ref="D79:D80"/>
    <mergeCell ref="E79:E80"/>
    <mergeCell ref="A91:A92"/>
    <mergeCell ref="B91:B92"/>
    <mergeCell ref="C91:C92"/>
    <mergeCell ref="D91:D92"/>
    <mergeCell ref="E91:E92"/>
    <mergeCell ref="K91:L91"/>
    <mergeCell ref="M91:M92"/>
    <mergeCell ref="H79:H80"/>
    <mergeCell ref="I79:I80"/>
    <mergeCell ref="J79:J80"/>
    <mergeCell ref="K79:L79"/>
    <mergeCell ref="M79:M80"/>
    <mergeCell ref="F91:G91"/>
    <mergeCell ref="H91:H92"/>
    <mergeCell ref="I91:I92"/>
    <mergeCell ref="J91:J92"/>
    <mergeCell ref="H103:H104"/>
    <mergeCell ref="I103:I104"/>
    <mergeCell ref="J103:J104"/>
    <mergeCell ref="K103:L103"/>
    <mergeCell ref="M103:M104"/>
    <mergeCell ref="A103:A104"/>
    <mergeCell ref="B103:B104"/>
    <mergeCell ref="C103:C104"/>
    <mergeCell ref="D103:D104"/>
    <mergeCell ref="E103:E104"/>
    <mergeCell ref="F103:G103"/>
  </mergeCells>
  <conditionalFormatting sqref="N11:N59">
    <cfRule type="cellIs" dxfId="17" priority="13" stopIfTrue="1" operator="equal">
      <formula>"x"</formula>
    </cfRule>
  </conditionalFormatting>
  <conditionalFormatting sqref="O11:O59">
    <cfRule type="cellIs" dxfId="16" priority="12" operator="equal">
      <formula>"x"</formula>
    </cfRule>
  </conditionalFormatting>
  <conditionalFormatting sqref="P11:P59">
    <cfRule type="cellIs" dxfId="15" priority="11" operator="equal">
      <formula>"x"</formula>
    </cfRule>
  </conditionalFormatting>
  <conditionalFormatting sqref="Q11:Q59">
    <cfRule type="cellIs" dxfId="14" priority="10" stopIfTrue="1" operator="equal">
      <formula>"x"</formula>
    </cfRule>
  </conditionalFormatting>
  <conditionalFormatting sqref="R11:R59">
    <cfRule type="cellIs" dxfId="13" priority="9" operator="equal">
      <formula>"x"</formula>
    </cfRule>
  </conditionalFormatting>
  <conditionalFormatting sqref="S11:S59">
    <cfRule type="cellIs" dxfId="12" priority="6" stopIfTrue="1" operator="equal">
      <formula>$AN$7</formula>
    </cfRule>
    <cfRule type="cellIs" dxfId="11" priority="7" stopIfTrue="1" operator="equal">
      <formula>$AN$6</formula>
    </cfRule>
  </conditionalFormatting>
  <conditionalFormatting sqref="T17">
    <cfRule type="cellIs" dxfId="10" priority="5" operator="equal">
      <formula>"x"</formula>
    </cfRule>
  </conditionalFormatting>
  <conditionalFormatting sqref="T35">
    <cfRule type="cellIs" dxfId="9" priority="1" operator="equal">
      <formula>"x"</formula>
    </cfRule>
  </conditionalFormatting>
  <conditionalFormatting sqref="T44">
    <cfRule type="cellIs" dxfId="8" priority="4" stopIfTrue="1" operator="equal">
      <formula>"x"</formula>
    </cfRule>
  </conditionalFormatting>
  <conditionalFormatting sqref="U44">
    <cfRule type="cellIs" dxfId="7" priority="3" operator="equal">
      <formula>"x"</formula>
    </cfRule>
  </conditionalFormatting>
  <conditionalFormatting sqref="AN6:AN7">
    <cfRule type="cellIs" dxfId="6" priority="14" stopIfTrue="1" operator="equal">
      <formula>$AN$6</formula>
    </cfRule>
  </conditionalFormatting>
  <dataValidations count="1">
    <dataValidation type="list" allowBlank="1" showInputMessage="1" showErrorMessage="1" sqref="S11:S59" xr:uid="{00000000-0002-0000-0600-000000000000}">
      <formula1>$AN$6:$AN$7</formula1>
    </dataValidation>
  </dataValidations>
  <pageMargins left="0.25" right="0.25" top="0.75" bottom="0.75" header="0.3" footer="0.3"/>
  <pageSetup scale="11"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ilha8">
    <pageSetUpPr fitToPage="1"/>
  </sheetPr>
  <dimension ref="A1:AB43"/>
  <sheetViews>
    <sheetView showGridLines="0" topLeftCell="A3" zoomScale="80" zoomScaleNormal="80" zoomScalePageLayoutView="70" workbookViewId="0">
      <selection activeCell="D5" sqref="D5:M5"/>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s="234" customFormat="1" ht="18.75" x14ac:dyDescent="0.3">
      <c r="A1" s="233"/>
      <c r="B1" s="432" t="s">
        <v>522</v>
      </c>
      <c r="C1" s="432"/>
      <c r="D1" s="432"/>
      <c r="E1" s="432"/>
      <c r="F1" s="432"/>
      <c r="G1" s="432"/>
      <c r="H1" s="432"/>
      <c r="I1" s="432"/>
      <c r="J1" s="432"/>
      <c r="K1" s="432"/>
      <c r="L1" s="432"/>
      <c r="M1" s="432"/>
      <c r="N1" s="432"/>
      <c r="O1" s="432"/>
      <c r="P1" s="432"/>
      <c r="Q1" s="432"/>
      <c r="R1" s="432"/>
      <c r="S1" s="432"/>
      <c r="T1" s="432"/>
      <c r="U1" s="432"/>
      <c r="V1" s="432"/>
      <c r="W1" s="432"/>
      <c r="X1" s="233"/>
    </row>
    <row r="2" spans="1:28" s="236" customFormat="1" ht="21" customHeight="1" x14ac:dyDescent="0.3">
      <c r="A2" s="235"/>
      <c r="B2" s="432"/>
      <c r="C2" s="432"/>
      <c r="D2" s="432"/>
      <c r="E2" s="432"/>
      <c r="F2" s="432"/>
      <c r="G2" s="432"/>
      <c r="H2" s="432"/>
      <c r="I2" s="432"/>
      <c r="J2" s="432"/>
      <c r="K2" s="432"/>
      <c r="L2" s="432"/>
      <c r="M2" s="432"/>
      <c r="N2" s="432"/>
      <c r="O2" s="432"/>
      <c r="P2" s="432"/>
      <c r="Q2" s="432"/>
      <c r="R2" s="432"/>
      <c r="S2" s="432"/>
      <c r="T2" s="432"/>
      <c r="U2" s="432"/>
      <c r="V2" s="432"/>
      <c r="W2" s="432"/>
      <c r="X2" s="235"/>
    </row>
    <row r="3" spans="1:28" s="234" customFormat="1" ht="33.75" customHeight="1" x14ac:dyDescent="0.3">
      <c r="A3" s="233"/>
      <c r="B3" s="433" t="str">
        <f>'Monitoria Anual - 4'!A2</f>
        <v>PLANO DE AÇÃO NACIONAL PARA A CONSERVAÇÃO DOS PRIMATAS DA MATA ATLÂNTICA E DA PREGUIÇA-DE-COLEIRA</v>
      </c>
      <c r="C3" s="433"/>
      <c r="D3" s="433"/>
      <c r="E3" s="433"/>
      <c r="F3" s="433"/>
      <c r="G3" s="433"/>
      <c r="H3" s="433"/>
      <c r="I3" s="433"/>
      <c r="J3" s="433"/>
      <c r="K3" s="433"/>
      <c r="L3" s="433"/>
      <c r="M3" s="433"/>
      <c r="N3" s="433"/>
      <c r="O3" s="433"/>
      <c r="P3" s="433"/>
      <c r="Q3" s="433"/>
      <c r="R3" s="433"/>
      <c r="S3" s="433"/>
      <c r="T3" s="433"/>
      <c r="U3" s="433"/>
      <c r="V3" s="433"/>
      <c r="W3" s="433"/>
      <c r="X3" s="233"/>
    </row>
    <row r="4" spans="1:28" s="234" customFormat="1" ht="18.75" x14ac:dyDescent="0.3">
      <c r="A4" s="233"/>
      <c r="J4" s="237"/>
      <c r="K4" s="237"/>
      <c r="L4" s="237"/>
      <c r="M4" s="237"/>
      <c r="N4" s="237"/>
      <c r="O4" s="237"/>
      <c r="X4" s="233"/>
    </row>
    <row r="5" spans="1:28" s="226" customFormat="1" ht="45" customHeight="1" x14ac:dyDescent="0.25">
      <c r="A5" s="238"/>
      <c r="B5" s="432" t="s">
        <v>1</v>
      </c>
      <c r="C5" s="432"/>
      <c r="D5" s="324" t="str">
        <f>'Monitoria Anual - 4'!B4</f>
        <v>AUMENTAR O HABITAT E REDUZIR O DECLÍNIO DAS POPULAÇÕES DE PRIMATAS E PREGUIÇA AMEAÇADOS DA MATA ATLÂNTICA EM CINCO ANOS</v>
      </c>
      <c r="E5" s="324"/>
      <c r="F5" s="324"/>
      <c r="G5" s="324"/>
      <c r="H5" s="324"/>
      <c r="I5" s="324"/>
      <c r="J5" s="324"/>
      <c r="K5" s="324"/>
      <c r="L5" s="324"/>
      <c r="M5" s="325"/>
      <c r="N5" s="239"/>
      <c r="O5" s="239"/>
      <c r="P5" s="239"/>
      <c r="Q5" s="239"/>
      <c r="R5" s="239"/>
      <c r="X5" s="238"/>
    </row>
    <row r="6" spans="1:28" s="234" customFormat="1" ht="18.75" x14ac:dyDescent="0.3">
      <c r="A6" s="233"/>
      <c r="J6" s="237"/>
      <c r="K6" s="237"/>
      <c r="L6" s="237"/>
      <c r="M6" s="237"/>
      <c r="N6" s="237"/>
      <c r="O6" s="237"/>
      <c r="X6" s="233"/>
    </row>
    <row r="7" spans="1:28" s="234" customFormat="1" ht="26.25" customHeight="1" x14ac:dyDescent="0.3">
      <c r="A7" s="233"/>
      <c r="B7" s="432" t="s">
        <v>3</v>
      </c>
      <c r="C7" s="432"/>
      <c r="D7" s="359" t="str">
        <f>'Monitoria Anual - 4'!B6</f>
        <v>29 e 30 de setembro de 2022</v>
      </c>
      <c r="E7" s="359"/>
      <c r="F7" s="359"/>
      <c r="G7" s="360"/>
      <c r="H7" s="226"/>
      <c r="I7" s="226"/>
      <c r="J7" s="237"/>
      <c r="K7" s="237"/>
      <c r="L7" s="237"/>
      <c r="M7" s="237"/>
      <c r="N7" s="237"/>
      <c r="O7" s="237"/>
      <c r="X7" s="233"/>
    </row>
    <row r="8" spans="1:28" s="232" customFormat="1" ht="21" x14ac:dyDescent="0.35">
      <c r="A8" s="231"/>
      <c r="X8" s="231"/>
    </row>
    <row r="9" spans="1:28" s="232" customFormat="1" ht="31.5" customHeight="1" x14ac:dyDescent="0.35">
      <c r="A9" s="231"/>
      <c r="B9" s="310" t="s">
        <v>523</v>
      </c>
      <c r="C9" s="310"/>
      <c r="D9" s="310"/>
      <c r="E9" s="310"/>
      <c r="F9" s="310"/>
      <c r="G9" s="310"/>
      <c r="H9" s="310"/>
      <c r="I9" s="310"/>
      <c r="J9" s="310"/>
      <c r="K9" s="310"/>
      <c r="L9" s="310"/>
      <c r="M9" s="310"/>
      <c r="N9" s="310"/>
      <c r="O9" s="310"/>
      <c r="P9" s="310"/>
      <c r="Q9" s="310"/>
      <c r="R9" s="310"/>
      <c r="S9" s="310"/>
      <c r="T9" s="310"/>
      <c r="U9" s="310"/>
      <c r="V9" s="310"/>
      <c r="W9" s="310"/>
      <c r="X9" s="231"/>
    </row>
    <row r="10" spans="1:28" x14ac:dyDescent="0.25">
      <c r="A10" s="11"/>
      <c r="G10" s="10"/>
      <c r="H10" s="10"/>
      <c r="I10" s="10"/>
      <c r="X10" s="11"/>
    </row>
    <row r="11" spans="1:28" ht="15.75" x14ac:dyDescent="0.25">
      <c r="A11" s="11"/>
      <c r="B11" s="311" t="s">
        <v>524</v>
      </c>
      <c r="C11" s="312"/>
      <c r="D11" s="38"/>
      <c r="E11" s="38"/>
      <c r="F11" s="38"/>
      <c r="G11" s="38"/>
      <c r="H11" s="38"/>
      <c r="I11" s="38"/>
      <c r="J11" s="38"/>
      <c r="K11" s="38"/>
      <c r="L11" s="38"/>
      <c r="M11" s="38"/>
      <c r="N11" s="38"/>
      <c r="O11" s="38"/>
      <c r="P11" s="38"/>
      <c r="Q11" s="38"/>
      <c r="R11" s="38"/>
      <c r="S11" s="38"/>
      <c r="T11" s="38"/>
      <c r="U11" s="38"/>
      <c r="V11" s="38"/>
      <c r="W11" s="38"/>
      <c r="X11" s="11"/>
    </row>
    <row r="12" spans="1:28" ht="15.75" thickBot="1" x14ac:dyDescent="0.3">
      <c r="A12" s="11"/>
      <c r="F12" s="319"/>
      <c r="G12" s="319"/>
      <c r="H12" s="128"/>
      <c r="X12" s="11"/>
    </row>
    <row r="13" spans="1:28" ht="33.75" customHeight="1" thickBot="1" x14ac:dyDescent="0.3">
      <c r="A13" s="11"/>
      <c r="C13" s="320" t="s">
        <v>1071</v>
      </c>
      <c r="D13" s="321"/>
      <c r="E13" s="321"/>
      <c r="F13" s="321"/>
      <c r="G13" s="322"/>
      <c r="H13" s="3"/>
      <c r="X13" s="11"/>
    </row>
    <row r="14" spans="1:28" s="2" customFormat="1" ht="34.5" customHeight="1" thickBot="1" x14ac:dyDescent="0.3">
      <c r="A14" s="18"/>
      <c r="C14" s="26" t="s">
        <v>526</v>
      </c>
      <c r="D14" s="7" t="s">
        <v>527</v>
      </c>
      <c r="E14" s="8" t="s">
        <v>528</v>
      </c>
      <c r="F14" s="7" t="s">
        <v>529</v>
      </c>
      <c r="G14" s="9" t="s">
        <v>528</v>
      </c>
      <c r="H14" s="6"/>
      <c r="X14" s="18"/>
    </row>
    <row r="15" spans="1:28" ht="16.5" thickBot="1" x14ac:dyDescent="0.3">
      <c r="A15" s="11"/>
      <c r="C15" s="64" t="s">
        <v>530</v>
      </c>
      <c r="D15" s="147">
        <f>COUNTA('Monitoria Anual - 4'!S11:S862)</f>
        <v>0</v>
      </c>
      <c r="E15" s="75"/>
      <c r="F15" s="71">
        <f>COUNTA('Monitoria Anual - 4'!S13:S862)</f>
        <v>0</v>
      </c>
      <c r="G15" s="27">
        <f t="shared" ref="G15:G21" si="0">F15/$F$22</f>
        <v>0</v>
      </c>
      <c r="H15" s="4"/>
      <c r="X15" s="11"/>
    </row>
    <row r="16" spans="1:28" ht="16.5" thickBot="1" x14ac:dyDescent="0.3">
      <c r="A16" s="11"/>
      <c r="C16" s="65" t="s">
        <v>531</v>
      </c>
      <c r="D16" s="74">
        <f>COUNTA('Monitoria Anual - 4'!N11:N863)</f>
        <v>0</v>
      </c>
      <c r="E16" s="28">
        <f>D16/$D$22</f>
        <v>0</v>
      </c>
      <c r="F16" s="72">
        <f>D16-AB16</f>
        <v>0</v>
      </c>
      <c r="G16" s="28">
        <f t="shared" si="0"/>
        <v>0</v>
      </c>
      <c r="H16" s="4"/>
      <c r="X16" s="11"/>
      <c r="Z16">
        <f>COUNTIFS('Monitoria Anual - 4'!N:N,"x",'Monitoria Anual - 4'!S:S,"Excluída")</f>
        <v>0</v>
      </c>
      <c r="AA16">
        <f>COUNTIFS('Monitoria Anual - 4'!N:N,"x",'Monitoria Anual - 4'!S:S,"Agrupada")</f>
        <v>0</v>
      </c>
      <c r="AB16">
        <f>Z16+AA16</f>
        <v>0</v>
      </c>
    </row>
    <row r="17" spans="1:28" ht="16.5" thickBot="1" x14ac:dyDescent="0.3">
      <c r="A17" s="11"/>
      <c r="C17" s="66" t="s">
        <v>532</v>
      </c>
      <c r="D17" s="74">
        <f>COUNTA('Monitoria Anual - 4'!O11:O864)</f>
        <v>5</v>
      </c>
      <c r="E17" s="28">
        <f t="shared" ref="E17:E22" si="1">D17/$D$22</f>
        <v>0.10869565217391304</v>
      </c>
      <c r="F17" s="72">
        <f>D17-AB17</f>
        <v>5</v>
      </c>
      <c r="G17" s="28">
        <f t="shared" si="0"/>
        <v>0.10869565217391304</v>
      </c>
      <c r="H17" s="4"/>
      <c r="X17" s="11"/>
      <c r="Z17">
        <f t="array" ref="Z17">COUNTIFS('Monitoria Anual - 4'!O:O,"x",'Monitoria Anual - 4'!S:S,"Excluída")</f>
        <v>0</v>
      </c>
      <c r="AA17">
        <f t="array" ref="AA17">COUNTIFS('Monitoria Anual - 4'!O:O,"x",'Monitoria Anual - 4'!S:S,"Agrupada")</f>
        <v>0</v>
      </c>
      <c r="AB17">
        <f>Z17+AA17</f>
        <v>0</v>
      </c>
    </row>
    <row r="18" spans="1:28" ht="16.5" thickBot="1" x14ac:dyDescent="0.3">
      <c r="A18" s="11"/>
      <c r="C18" s="67" t="s">
        <v>533</v>
      </c>
      <c r="D18" s="74">
        <f>COUNTA('Monitoria Anual - 4'!P11:P865)</f>
        <v>4</v>
      </c>
      <c r="E18" s="28">
        <f t="shared" si="1"/>
        <v>8.6956521739130432E-2</v>
      </c>
      <c r="F18" s="72">
        <f>D18-AB18</f>
        <v>4</v>
      </c>
      <c r="G18" s="28">
        <f t="shared" si="0"/>
        <v>8.6956521739130432E-2</v>
      </c>
      <c r="H18" s="4"/>
      <c r="X18" s="11"/>
      <c r="Z18">
        <f t="array" ref="Z18">COUNTIFS('Monitoria Anual - 4'!P:P,"x",'Monitoria Anual - 4'!S:S,"Excluída")</f>
        <v>0</v>
      </c>
      <c r="AA18">
        <f t="array" ref="AA18">COUNTIFS('Monitoria Anual - 4'!P:P,"x",'Monitoria Anual - 4'!S:S,"Agrupada")</f>
        <v>0</v>
      </c>
      <c r="AB18">
        <f>Z18+AA18</f>
        <v>0</v>
      </c>
    </row>
    <row r="19" spans="1:28" ht="16.5" thickBot="1" x14ac:dyDescent="0.3">
      <c r="A19" s="11"/>
      <c r="C19" s="68" t="s">
        <v>534</v>
      </c>
      <c r="D19" s="74">
        <f>COUNTA('Monitoria Anual - 4'!Q11:Q866)</f>
        <v>33</v>
      </c>
      <c r="E19" s="28">
        <f t="shared" si="1"/>
        <v>0.71739130434782605</v>
      </c>
      <c r="F19" s="72">
        <f t="shared" ref="F19:F20" si="2">D19-AB19</f>
        <v>33</v>
      </c>
      <c r="G19" s="28">
        <f t="shared" si="0"/>
        <v>0.71739130434782605</v>
      </c>
      <c r="H19" s="4"/>
      <c r="X19" s="11"/>
      <c r="Z19">
        <f t="array" ref="Z19">COUNTIFS('Monitoria Anual - 4'!Q:Q,"x",'Monitoria Anual - 4'!S:S,"Excluída")</f>
        <v>0</v>
      </c>
      <c r="AA19">
        <f t="array" ref="AA19">COUNTIFS('Monitoria Anual - 4'!Q:Q,"x",'Monitoria Anual - 4'!S:S,"Agrupada")</f>
        <v>0</v>
      </c>
      <c r="AB19">
        <f>Z19+AA19</f>
        <v>0</v>
      </c>
    </row>
    <row r="20" spans="1:28" ht="16.5" thickBot="1" x14ac:dyDescent="0.3">
      <c r="A20" s="11"/>
      <c r="C20" s="69" t="s">
        <v>535</v>
      </c>
      <c r="D20" s="74">
        <f>COUNTA('Monitoria Anual - 4'!R18:R867)</f>
        <v>4</v>
      </c>
      <c r="E20" s="28">
        <f t="shared" si="1"/>
        <v>8.6956521739130432E-2</v>
      </c>
      <c r="F20" s="72">
        <f t="shared" si="2"/>
        <v>4</v>
      </c>
      <c r="G20" s="28">
        <f t="shared" si="0"/>
        <v>8.6956521739130432E-2</v>
      </c>
      <c r="H20" s="4"/>
      <c r="X20" s="11"/>
      <c r="Z20">
        <f t="array" ref="Z20">COUNTIFS('Monitoria Anual - 4'!R:R,"x",'Monitoria Anual - 4'!S:S,"Excluída")</f>
        <v>0</v>
      </c>
      <c r="AA20">
        <f t="array" ref="AA20">COUNTIFS('Monitoria Anual - 4'!R:R,"x",'Monitoria Anual - 4'!S:S,"Agrupada")</f>
        <v>0</v>
      </c>
      <c r="AB20">
        <f>Z20+AA20</f>
        <v>0</v>
      </c>
    </row>
    <row r="21" spans="1:28" ht="16.5" thickBot="1" x14ac:dyDescent="0.3">
      <c r="A21" s="11"/>
      <c r="C21" s="70" t="s">
        <v>536</v>
      </c>
      <c r="D21" s="74">
        <f>COUNTA('Monitoria Anual - 4'!N19:N868)</f>
        <v>0</v>
      </c>
      <c r="E21" s="28">
        <f t="shared" si="1"/>
        <v>0</v>
      </c>
      <c r="F21" s="73">
        <f>'Monitoria Anual - 4'!C65</f>
        <v>0</v>
      </c>
      <c r="G21" s="29">
        <f t="shared" si="0"/>
        <v>0</v>
      </c>
      <c r="H21" s="4"/>
      <c r="X21" s="11"/>
    </row>
    <row r="22" spans="1:28" ht="16.5" thickBot="1" x14ac:dyDescent="0.3">
      <c r="A22" s="11"/>
      <c r="C22" s="79" t="s">
        <v>537</v>
      </c>
      <c r="D22" s="81">
        <f>SUM(D16:D20)</f>
        <v>46</v>
      </c>
      <c r="E22" s="28">
        <f t="shared" si="1"/>
        <v>1</v>
      </c>
      <c r="F22" s="80">
        <f>SUM(F16:F21)</f>
        <v>46</v>
      </c>
      <c r="G22" s="31">
        <f>SUM(G16:G21)</f>
        <v>1</v>
      </c>
      <c r="H22" s="4"/>
      <c r="X22" s="11"/>
    </row>
    <row r="23" spans="1:28" ht="15.75" thickBot="1" x14ac:dyDescent="0.3">
      <c r="A23" s="11"/>
      <c r="C23" s="60" t="s">
        <v>538</v>
      </c>
      <c r="D23" s="313">
        <f>COUNTIF('Monitoria Anual - 4'!S11:S898,"Agrupada")</f>
        <v>0</v>
      </c>
      <c r="E23" s="314"/>
      <c r="F23" s="314"/>
      <c r="G23" s="315"/>
      <c r="H23" s="5"/>
      <c r="X23" s="11"/>
    </row>
    <row r="24" spans="1:28" ht="15.75" thickBot="1" x14ac:dyDescent="0.3">
      <c r="A24" s="11"/>
      <c r="C24" s="59" t="s">
        <v>539</v>
      </c>
      <c r="D24" s="313">
        <f>COUNTIF('Monitoria Anual - 4'!S11:S60,"Excluída")</f>
        <v>0</v>
      </c>
      <c r="E24" s="314"/>
      <c r="F24" s="314"/>
      <c r="G24" s="315"/>
      <c r="X24" s="11"/>
    </row>
    <row r="25" spans="1:28" x14ac:dyDescent="0.25">
      <c r="A25" s="11"/>
      <c r="X25" s="11"/>
    </row>
    <row r="26" spans="1:28" x14ac:dyDescent="0.25">
      <c r="A26" s="11"/>
      <c r="X26" s="11"/>
    </row>
    <row r="27" spans="1:28" ht="15.75" x14ac:dyDescent="0.25">
      <c r="A27" s="11"/>
      <c r="B27" s="311" t="s">
        <v>540</v>
      </c>
      <c r="C27" s="312"/>
      <c r="D27" s="38"/>
      <c r="E27" s="38"/>
      <c r="F27" s="38"/>
      <c r="G27" s="38"/>
      <c r="X27" s="11"/>
    </row>
    <row r="28" spans="1:28" ht="16.5" thickBot="1" x14ac:dyDescent="0.3">
      <c r="A28" s="11"/>
      <c r="B28" s="38"/>
      <c r="C28" s="17"/>
      <c r="D28" s="17"/>
      <c r="E28" s="17"/>
      <c r="F28" s="17"/>
      <c r="G28" s="17"/>
      <c r="H28" s="38"/>
      <c r="I28" s="38"/>
      <c r="J28" s="38"/>
      <c r="K28" s="38"/>
      <c r="L28" s="38"/>
      <c r="M28" s="38"/>
      <c r="N28" s="38"/>
      <c r="O28" s="38"/>
      <c r="P28" s="38"/>
      <c r="Q28" s="38"/>
      <c r="R28" s="38"/>
      <c r="S28" s="38"/>
      <c r="T28" s="38"/>
      <c r="U28" s="38"/>
      <c r="V28" s="38"/>
      <c r="W28" s="38"/>
      <c r="X28" s="11"/>
    </row>
    <row r="29" spans="1:28" ht="16.5" thickBot="1" x14ac:dyDescent="0.3">
      <c r="A29" s="11"/>
      <c r="B29" s="17"/>
      <c r="C29" s="32" t="s">
        <v>541</v>
      </c>
      <c r="D29" s="54">
        <f>COUNTA('Monitoria Anual - 4'!A11:A59)</f>
        <v>6</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63" t="s">
        <v>542</v>
      </c>
      <c r="D31" s="63" t="s">
        <v>543</v>
      </c>
      <c r="E31" s="19"/>
      <c r="F31" s="20"/>
      <c r="G31" s="21"/>
      <c r="H31" s="23"/>
      <c r="I31" s="24"/>
      <c r="J31" s="25"/>
      <c r="W31" s="1"/>
      <c r="X31" s="11"/>
    </row>
    <row r="32" spans="1:28" x14ac:dyDescent="0.25">
      <c r="A32" s="11"/>
      <c r="C32" s="61" t="s">
        <v>544</v>
      </c>
      <c r="D32" s="82">
        <f>SUM(F32:J32)</f>
        <v>9</v>
      </c>
      <c r="E32" s="33">
        <f>COUNTA('Monitoria Anual - 4'!S11:S19)</f>
        <v>0</v>
      </c>
      <c r="F32" s="52">
        <f>COUNTA('Monitoria Anual - 4'!N11:N19)</f>
        <v>0</v>
      </c>
      <c r="G32" s="52">
        <f>COUNTA('Monitoria Anual - 4'!O11:O19)</f>
        <v>3</v>
      </c>
      <c r="H32" s="52">
        <f>COUNTA('Monitoria Anual - 4'!P11:P19)</f>
        <v>0</v>
      </c>
      <c r="I32" s="52">
        <f>COUNTA('Monitoria Anual - 4'!Q11:Q19)</f>
        <v>6</v>
      </c>
      <c r="J32" s="53">
        <f>COUNTA('Monitoria Anual - 4'!R11:R19)</f>
        <v>0</v>
      </c>
      <c r="W32" s="1"/>
      <c r="X32" s="11"/>
    </row>
    <row r="33" spans="1:24" x14ac:dyDescent="0.25">
      <c r="A33" s="11"/>
      <c r="C33" s="62" t="s">
        <v>545</v>
      </c>
      <c r="D33" s="61">
        <f>SUM(F33:J33)</f>
        <v>13</v>
      </c>
      <c r="E33" s="34">
        <f>COUNTA('Monitoria Anual - 4'!S20:S32)</f>
        <v>0</v>
      </c>
      <c r="F33" s="124">
        <f>COUNTA('Monitoria Anual - 4'!N20:N32)</f>
        <v>0</v>
      </c>
      <c r="G33" s="124">
        <f>COUNTA('Monitoria Anual - 4'!O20:O32)</f>
        <v>1</v>
      </c>
      <c r="H33" s="124">
        <f>COUNTA('Monitoria Anual - 4'!P20:P32)</f>
        <v>2</v>
      </c>
      <c r="I33" s="124">
        <f>COUNTA('Monitoria Anual - 4'!Q20:Q32)</f>
        <v>8</v>
      </c>
      <c r="J33" s="35">
        <f>COUNTA('Monitoria Anual - 4'!R20:R32)</f>
        <v>2</v>
      </c>
      <c r="W33" s="1"/>
      <c r="X33" s="11"/>
    </row>
    <row r="34" spans="1:24" x14ac:dyDescent="0.25">
      <c r="A34" s="11"/>
      <c r="C34" s="62" t="s">
        <v>546</v>
      </c>
      <c r="D34" s="61">
        <f>SUM(F34:J34)</f>
        <v>8</v>
      </c>
      <c r="E34" s="34">
        <f>COUNTA('Monitoria Anual - 4'!S33:S40)</f>
        <v>0</v>
      </c>
      <c r="F34" s="124">
        <f>COUNTA('Monitoria Anual - 4'!N33:N40)</f>
        <v>0</v>
      </c>
      <c r="G34" s="124">
        <f>COUNTA('Monitoria Anual - 4'!O33:O40)</f>
        <v>1</v>
      </c>
      <c r="H34" s="124">
        <f>COUNTA('Monitoria Anual - 4'!P33:P40)</f>
        <v>1</v>
      </c>
      <c r="I34" s="124">
        <f>COUNTA('Monitoria Anual - 4'!Q33:Q40)</f>
        <v>6</v>
      </c>
      <c r="J34" s="35">
        <f>COUNTA('Monitoria Anual - 4'!R33:R40)</f>
        <v>0</v>
      </c>
      <c r="W34" s="1"/>
      <c r="X34" s="11"/>
    </row>
    <row r="35" spans="1:24" x14ac:dyDescent="0.25">
      <c r="A35" s="11"/>
      <c r="C35" s="62" t="s">
        <v>547</v>
      </c>
      <c r="D35" s="61">
        <f t="shared" ref="D35:D37" si="3">SUM(F35:J35)</f>
        <v>2</v>
      </c>
      <c r="E35" s="34">
        <f>COUNTA('Monitoria Anual - 4'!S41:S42)</f>
        <v>0</v>
      </c>
      <c r="F35" s="124">
        <f>COUNTA('Monitoria Anual - 4'!N41:N42)</f>
        <v>0</v>
      </c>
      <c r="G35" s="124">
        <f>COUNTA('Monitoria Anual - 4'!O41:O42)</f>
        <v>0</v>
      </c>
      <c r="H35" s="124">
        <f>COUNTA('Monitoria Anual - 4'!P41:P42)</f>
        <v>0</v>
      </c>
      <c r="I35" s="124">
        <f>COUNTA('Monitoria Anual - 4'!Q41:Q42)</f>
        <v>2</v>
      </c>
      <c r="J35" s="35">
        <f>COUNTA('Monitoria Anual - 4'!R41:R42)</f>
        <v>0</v>
      </c>
      <c r="W35" s="1"/>
      <c r="X35" s="11"/>
    </row>
    <row r="36" spans="1:24" x14ac:dyDescent="0.25">
      <c r="A36" s="11"/>
      <c r="C36" s="62" t="s">
        <v>548</v>
      </c>
      <c r="D36" s="61">
        <f t="shared" si="3"/>
        <v>7</v>
      </c>
      <c r="E36" s="34">
        <f>COUNTA('Monitoria Anual - 4'!S38:S47)</f>
        <v>0</v>
      </c>
      <c r="F36" s="124">
        <f>COUNTA('Monitoria Anual - 4'!N41:N43)</f>
        <v>0</v>
      </c>
      <c r="G36" s="124">
        <f>COUNTA('Monitoria Anual - 4'!O43:O51)</f>
        <v>0</v>
      </c>
      <c r="H36" s="124">
        <f>COUNTA('Monitoria Anual - 4'!P43:P51)</f>
        <v>1</v>
      </c>
      <c r="I36" s="124">
        <f>COUNTA('Monitoria Anual - 4'!Q43:Q51)</f>
        <v>5</v>
      </c>
      <c r="J36" s="35">
        <f>COUNTA('Monitoria Anual - 4'!R43:R51)</f>
        <v>1</v>
      </c>
      <c r="W36" s="1"/>
      <c r="X36" s="11"/>
    </row>
    <row r="37" spans="1:24" x14ac:dyDescent="0.25">
      <c r="A37" s="11"/>
      <c r="C37" s="62" t="s">
        <v>549</v>
      </c>
      <c r="D37" s="61">
        <f t="shared" si="3"/>
        <v>7</v>
      </c>
      <c r="E37" s="34">
        <f>COUNTA('Monitoria Anual - 4'!S52:S59)</f>
        <v>0</v>
      </c>
      <c r="F37" s="124">
        <f>COUNTA('Monitoria Anual - 4'!N52:N59)</f>
        <v>0</v>
      </c>
      <c r="G37" s="124">
        <f>COUNTA('Monitoria Anual - 4'!O52:O59)</f>
        <v>0</v>
      </c>
      <c r="H37" s="124">
        <f>COUNTA('Monitoria Anual - 4'!P52:P59)</f>
        <v>0</v>
      </c>
      <c r="I37" s="124">
        <f>COUNTA('Monitoria Anual - 4'!Q52:Q59)</f>
        <v>6</v>
      </c>
      <c r="J37" s="35">
        <f>COUNTA('Monitoria Anual - 4'!R52:R59)</f>
        <v>1</v>
      </c>
      <c r="W37" s="1"/>
      <c r="X37" s="11"/>
    </row>
    <row r="38" spans="1:24" x14ac:dyDescent="0.25">
      <c r="A38" s="11"/>
      <c r="D38" s="150">
        <f>SUM(D32:D37)</f>
        <v>46</v>
      </c>
      <c r="W38" s="1"/>
      <c r="X38" s="11"/>
    </row>
    <row r="39" spans="1:24" x14ac:dyDescent="0.25">
      <c r="A39" s="11"/>
      <c r="W39" s="1"/>
      <c r="X39" s="11"/>
    </row>
    <row r="40" spans="1:24" x14ac:dyDescent="0.25">
      <c r="A40" s="11"/>
      <c r="W40" s="1"/>
      <c r="X40" s="11"/>
    </row>
    <row r="41" spans="1:24" x14ac:dyDescent="0.25">
      <c r="A41" s="11"/>
      <c r="W41" s="1"/>
      <c r="X41" s="11"/>
    </row>
    <row r="42" spans="1:24" x14ac:dyDescent="0.25">
      <c r="A42" s="11"/>
      <c r="X42" s="11"/>
    </row>
    <row r="43" spans="1:24"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row>
  </sheetData>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37 F33:F37">
    <cfRule type="cellIs" dxfId="5" priority="1" stopIfTrue="1" operator="equal">
      <formula>0</formula>
    </cfRule>
  </conditionalFormatting>
  <pageMargins left="0.25" right="0.25" top="0.75" bottom="0.75" header="0.3" footer="0.3"/>
  <pageSetup paperSize="9" scale="51" fitToHeight="0" orientation="landscape" r:id="rId1"/>
  <colBreaks count="1" manualBreakCount="1">
    <brk id="11"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ilha9"/>
  <dimension ref="A1:Z222"/>
  <sheetViews>
    <sheetView topLeftCell="J36" zoomScale="80" zoomScaleNormal="80" workbookViewId="0">
      <selection activeCell="P59" sqref="P59"/>
    </sheetView>
  </sheetViews>
  <sheetFormatPr defaultColWidth="8.85546875" defaultRowHeight="15" x14ac:dyDescent="0.25"/>
  <cols>
    <col min="1" max="1" width="28.140625" style="14" customWidth="1"/>
    <col min="2" max="2" width="7.28515625" style="14" customWidth="1"/>
    <col min="3" max="3" width="29.7109375" style="14" customWidth="1"/>
    <col min="4" max="4" width="34.42578125" style="14" customWidth="1"/>
    <col min="5" max="5" width="26.5703125" style="14" customWidth="1"/>
    <col min="6" max="6" width="9.85546875" style="51" customWidth="1"/>
    <col min="7" max="7" width="10.140625" style="51" customWidth="1"/>
    <col min="8" max="8" width="25.140625" style="51" customWidth="1"/>
    <col min="9" max="9" width="18.42578125" style="51" customWidth="1"/>
    <col min="10" max="10" width="75.7109375" style="14" customWidth="1"/>
    <col min="11" max="11" width="31" style="14" customWidth="1"/>
    <col min="12" max="12" width="25.140625" style="14" customWidth="1"/>
    <col min="13" max="13" width="56.85546875" style="14" customWidth="1"/>
    <col min="14" max="16" width="26.7109375" style="242" customWidth="1"/>
    <col min="17" max="17" width="107" style="14" customWidth="1"/>
    <col min="18" max="18" width="73.42578125" style="14" customWidth="1"/>
    <col min="19" max="19" width="72.5703125" style="14" customWidth="1"/>
    <col min="20" max="20" width="42.7109375" style="14" customWidth="1"/>
    <col min="21" max="21" width="58.28515625" style="14" customWidth="1"/>
    <col min="22" max="22" width="2.7109375" style="14" customWidth="1"/>
    <col min="23" max="25" width="8.85546875" style="14"/>
    <col min="26" max="26" width="8.85546875" style="14" customWidth="1"/>
    <col min="27" max="16384" width="8.85546875" style="14"/>
  </cols>
  <sheetData>
    <row r="1" spans="1:26" ht="33.75" customHeight="1" x14ac:dyDescent="0.25">
      <c r="A1" s="264" t="s">
        <v>522</v>
      </c>
      <c r="B1" s="264"/>
      <c r="C1" s="264"/>
      <c r="D1" s="264"/>
      <c r="E1" s="264"/>
      <c r="F1" s="264"/>
      <c r="G1" s="264"/>
      <c r="H1" s="264"/>
      <c r="I1" s="264"/>
      <c r="J1" s="264"/>
      <c r="K1" s="264"/>
      <c r="L1" s="264"/>
      <c r="M1" s="264"/>
      <c r="N1" s="240"/>
      <c r="O1" s="240"/>
      <c r="P1" s="240"/>
      <c r="Q1" s="149"/>
      <c r="R1" s="149"/>
      <c r="S1" s="149"/>
      <c r="T1" s="149"/>
      <c r="U1" s="149"/>
      <c r="V1" s="149"/>
      <c r="W1" s="149"/>
    </row>
    <row r="2" spans="1:26" ht="25.5" customHeight="1" thickBot="1" x14ac:dyDescent="0.3">
      <c r="A2" s="358" t="s">
        <v>1423</v>
      </c>
      <c r="B2" s="358"/>
      <c r="C2" s="358"/>
      <c r="D2" s="358"/>
      <c r="E2" s="358"/>
      <c r="F2" s="358"/>
      <c r="G2" s="358"/>
      <c r="H2" s="358"/>
      <c r="I2" s="358"/>
      <c r="J2" s="358"/>
      <c r="K2" s="358"/>
      <c r="L2" s="358"/>
      <c r="M2" s="358"/>
      <c r="N2" s="49"/>
      <c r="O2" s="49"/>
      <c r="P2" s="49"/>
      <c r="Q2" s="49"/>
      <c r="R2" s="49"/>
      <c r="S2" s="49"/>
      <c r="T2" s="241"/>
      <c r="U2" s="241"/>
      <c r="W2" s="149"/>
    </row>
    <row r="3" spans="1:26" ht="2.25" customHeight="1" thickTop="1" x14ac:dyDescent="0.25">
      <c r="W3" s="149"/>
    </row>
    <row r="4" spans="1:26" ht="21" customHeight="1" x14ac:dyDescent="0.25">
      <c r="A4" s="225" t="s">
        <v>550</v>
      </c>
      <c r="B4" s="440" t="s">
        <v>2</v>
      </c>
      <c r="C4" s="440"/>
      <c r="D4" s="440"/>
      <c r="E4" s="440"/>
      <c r="F4" s="440"/>
      <c r="G4" s="440"/>
      <c r="H4" s="440"/>
      <c r="I4" s="441"/>
      <c r="J4" s="477"/>
      <c r="K4" s="239"/>
      <c r="L4" s="239"/>
      <c r="M4" s="239"/>
      <c r="N4" s="239"/>
      <c r="O4" s="239"/>
      <c r="P4" s="239"/>
      <c r="W4" s="149"/>
    </row>
    <row r="5" spans="1:26" ht="6.75" customHeight="1" x14ac:dyDescent="0.25">
      <c r="W5" s="149"/>
    </row>
    <row r="6" spans="1:26" ht="21" customHeight="1" x14ac:dyDescent="0.25">
      <c r="A6" s="225" t="s">
        <v>3</v>
      </c>
      <c r="B6" s="359" t="s">
        <v>1200</v>
      </c>
      <c r="C6" s="360"/>
      <c r="M6" s="242"/>
      <c r="W6" s="149"/>
      <c r="Z6" s="14" t="s">
        <v>5</v>
      </c>
    </row>
    <row r="7" spans="1:26" ht="15.75" thickBot="1" x14ac:dyDescent="0.3">
      <c r="W7" s="149"/>
      <c r="Z7" s="243" t="s">
        <v>6</v>
      </c>
    </row>
    <row r="8" spans="1:26" ht="27" customHeight="1" thickBot="1" x14ac:dyDescent="0.3">
      <c r="A8" s="442" t="s">
        <v>7</v>
      </c>
      <c r="B8" s="443"/>
      <c r="C8" s="443"/>
      <c r="D8" s="443"/>
      <c r="E8" s="443"/>
      <c r="F8" s="443"/>
      <c r="G8" s="443"/>
      <c r="H8" s="443"/>
      <c r="I8" s="443"/>
      <c r="J8" s="443"/>
      <c r="K8" s="443"/>
      <c r="L8" s="443"/>
      <c r="M8" s="444"/>
      <c r="N8" s="436" t="s">
        <v>8</v>
      </c>
      <c r="O8" s="437"/>
      <c r="P8" s="437"/>
      <c r="Q8" s="437"/>
      <c r="R8" s="437"/>
      <c r="S8" s="437"/>
      <c r="T8" s="437"/>
      <c r="U8" s="438"/>
      <c r="W8" s="149"/>
    </row>
    <row r="9" spans="1:26" s="51" customFormat="1" ht="26.25" customHeight="1" x14ac:dyDescent="0.25">
      <c r="A9" s="332" t="s">
        <v>10</v>
      </c>
      <c r="B9" s="334" t="s">
        <v>11</v>
      </c>
      <c r="C9" s="334" t="s">
        <v>12</v>
      </c>
      <c r="D9" s="334" t="s">
        <v>13</v>
      </c>
      <c r="E9" s="338" t="s">
        <v>14</v>
      </c>
      <c r="F9" s="334" t="s">
        <v>15</v>
      </c>
      <c r="G9" s="334"/>
      <c r="H9" s="334" t="s">
        <v>16</v>
      </c>
      <c r="I9" s="334" t="s">
        <v>17</v>
      </c>
      <c r="J9" s="334" t="s">
        <v>18</v>
      </c>
      <c r="K9" s="336" t="s">
        <v>19</v>
      </c>
      <c r="L9" s="337"/>
      <c r="M9" s="334" t="s">
        <v>20</v>
      </c>
      <c r="N9" s="342" t="s">
        <v>963</v>
      </c>
      <c r="O9" s="434" t="s">
        <v>964</v>
      </c>
      <c r="P9" s="439" t="s">
        <v>25</v>
      </c>
      <c r="Q9" s="352" t="s">
        <v>27</v>
      </c>
      <c r="R9" s="352" t="s">
        <v>28</v>
      </c>
      <c r="S9" s="352" t="s">
        <v>29</v>
      </c>
      <c r="T9" s="352" t="s">
        <v>30</v>
      </c>
      <c r="U9" s="352" t="s">
        <v>31</v>
      </c>
      <c r="W9" s="134"/>
    </row>
    <row r="10" spans="1:26" s="51" customFormat="1" ht="29.25" customHeight="1" x14ac:dyDescent="0.25">
      <c r="A10" s="333"/>
      <c r="B10" s="335"/>
      <c r="C10" s="335"/>
      <c r="D10" s="335"/>
      <c r="E10" s="339"/>
      <c r="F10" s="447" t="s">
        <v>43</v>
      </c>
      <c r="G10" s="447" t="s">
        <v>44</v>
      </c>
      <c r="H10" s="335"/>
      <c r="I10" s="335"/>
      <c r="J10" s="335"/>
      <c r="K10" s="448" t="s">
        <v>45</v>
      </c>
      <c r="L10" s="448" t="s">
        <v>46</v>
      </c>
      <c r="M10" s="335"/>
      <c r="N10" s="343"/>
      <c r="O10" s="435"/>
      <c r="P10" s="349"/>
      <c r="Q10" s="353"/>
      <c r="R10" s="353"/>
      <c r="S10" s="353"/>
      <c r="T10" s="353"/>
      <c r="U10" s="353"/>
      <c r="W10" s="134"/>
    </row>
    <row r="11" spans="1:26" ht="267.75" x14ac:dyDescent="0.25">
      <c r="A11" s="451" t="s">
        <v>47</v>
      </c>
      <c r="B11" s="452" t="s">
        <v>48</v>
      </c>
      <c r="C11" s="453" t="s">
        <v>49</v>
      </c>
      <c r="D11" s="453" t="s">
        <v>50</v>
      </c>
      <c r="E11" s="453"/>
      <c r="F11" s="466">
        <v>43282</v>
      </c>
      <c r="G11" s="466">
        <v>45078</v>
      </c>
      <c r="H11" s="467" t="s">
        <v>1201</v>
      </c>
      <c r="I11" s="467"/>
      <c r="J11" s="453" t="s">
        <v>1202</v>
      </c>
      <c r="K11" s="453" t="s">
        <v>804</v>
      </c>
      <c r="L11" s="453"/>
      <c r="M11" s="453" t="s">
        <v>1287</v>
      </c>
      <c r="N11" s="449"/>
      <c r="O11" s="450" t="s">
        <v>54</v>
      </c>
      <c r="P11" s="450"/>
      <c r="Q11" s="469" t="s">
        <v>1393</v>
      </c>
      <c r="R11" s="200"/>
      <c r="S11" s="200" t="s">
        <v>1246</v>
      </c>
      <c r="T11" s="200" t="s">
        <v>1285</v>
      </c>
      <c r="U11" s="200" t="s">
        <v>1247</v>
      </c>
      <c r="W11" s="149"/>
    </row>
    <row r="12" spans="1:26" ht="409.5" x14ac:dyDescent="0.25">
      <c r="A12" s="455"/>
      <c r="B12" s="452" t="s">
        <v>60</v>
      </c>
      <c r="C12" s="453" t="s">
        <v>1049</v>
      </c>
      <c r="D12" s="453" t="s">
        <v>62</v>
      </c>
      <c r="E12" s="453" t="s">
        <v>1288</v>
      </c>
      <c r="F12" s="466">
        <v>43221</v>
      </c>
      <c r="G12" s="466">
        <v>45047</v>
      </c>
      <c r="H12" s="467" t="s">
        <v>64</v>
      </c>
      <c r="I12" s="467"/>
      <c r="J12" s="453" t="s">
        <v>1203</v>
      </c>
      <c r="K12" s="453" t="s">
        <v>1204</v>
      </c>
      <c r="L12" s="453" t="s">
        <v>561</v>
      </c>
      <c r="M12" s="453" t="s">
        <v>1205</v>
      </c>
      <c r="N12" s="450"/>
      <c r="O12" s="450"/>
      <c r="P12" s="450" t="s">
        <v>54</v>
      </c>
      <c r="Q12" s="476" t="s">
        <v>1421</v>
      </c>
      <c r="R12" s="456" t="s">
        <v>1363</v>
      </c>
      <c r="S12" s="200"/>
      <c r="T12" s="457" t="s">
        <v>1303</v>
      </c>
      <c r="U12" s="200" t="s">
        <v>1304</v>
      </c>
      <c r="W12" s="149"/>
    </row>
    <row r="13" spans="1:26" ht="360" customHeight="1" x14ac:dyDescent="0.25">
      <c r="A13" s="455"/>
      <c r="B13" s="452" t="s">
        <v>73</v>
      </c>
      <c r="C13" s="453" t="s">
        <v>74</v>
      </c>
      <c r="D13" s="453" t="s">
        <v>75</v>
      </c>
      <c r="E13" s="453" t="s">
        <v>814</v>
      </c>
      <c r="F13" s="466">
        <v>43282</v>
      </c>
      <c r="G13" s="466">
        <v>45047</v>
      </c>
      <c r="H13" s="467" t="s">
        <v>77</v>
      </c>
      <c r="I13" s="467"/>
      <c r="J13" s="453" t="s">
        <v>1206</v>
      </c>
      <c r="K13" s="453" t="s">
        <v>79</v>
      </c>
      <c r="L13" s="453"/>
      <c r="M13" s="453"/>
      <c r="N13" s="450"/>
      <c r="O13" s="450"/>
      <c r="P13" s="450" t="s">
        <v>54</v>
      </c>
      <c r="Q13" s="475" t="s">
        <v>1420</v>
      </c>
      <c r="R13" s="200" t="s">
        <v>1360</v>
      </c>
      <c r="S13" s="200" t="s">
        <v>1308</v>
      </c>
      <c r="T13" s="457" t="s">
        <v>1305</v>
      </c>
      <c r="U13" s="200" t="s">
        <v>1309</v>
      </c>
      <c r="W13" s="149"/>
    </row>
    <row r="14" spans="1:26" ht="345.75" customHeight="1" x14ac:dyDescent="0.25">
      <c r="A14" s="455"/>
      <c r="B14" s="452" t="s">
        <v>85</v>
      </c>
      <c r="C14" s="453" t="s">
        <v>568</v>
      </c>
      <c r="D14" s="453" t="s">
        <v>87</v>
      </c>
      <c r="E14" s="453" t="s">
        <v>88</v>
      </c>
      <c r="F14" s="466">
        <v>43282</v>
      </c>
      <c r="G14" s="466">
        <v>45017</v>
      </c>
      <c r="H14" s="467" t="s">
        <v>569</v>
      </c>
      <c r="I14" s="467"/>
      <c r="J14" s="453" t="s">
        <v>1207</v>
      </c>
      <c r="K14" s="453" t="s">
        <v>571</v>
      </c>
      <c r="L14" s="453"/>
      <c r="M14" s="453"/>
      <c r="N14" s="450"/>
      <c r="O14" s="450"/>
      <c r="P14" s="450" t="s">
        <v>54</v>
      </c>
      <c r="Q14" s="475" t="s">
        <v>1419</v>
      </c>
      <c r="R14" s="458" t="s">
        <v>1306</v>
      </c>
      <c r="S14" s="200"/>
      <c r="T14" s="200" t="s">
        <v>1299</v>
      </c>
      <c r="U14" s="200" t="s">
        <v>1310</v>
      </c>
      <c r="W14" s="149"/>
    </row>
    <row r="15" spans="1:26" ht="409.6" customHeight="1" x14ac:dyDescent="0.25">
      <c r="A15" s="455"/>
      <c r="B15" s="452" t="s">
        <v>96</v>
      </c>
      <c r="C15" s="453" t="s">
        <v>97</v>
      </c>
      <c r="D15" s="453" t="s">
        <v>98</v>
      </c>
      <c r="E15" s="453"/>
      <c r="F15" s="466">
        <v>43282</v>
      </c>
      <c r="G15" s="466">
        <v>45017</v>
      </c>
      <c r="H15" s="467" t="s">
        <v>1208</v>
      </c>
      <c r="I15" s="467"/>
      <c r="J15" s="453" t="s">
        <v>1209</v>
      </c>
      <c r="K15" s="453" t="s">
        <v>101</v>
      </c>
      <c r="L15" s="453"/>
      <c r="M15" s="453"/>
      <c r="N15" s="450"/>
      <c r="O15" s="450"/>
      <c r="P15" s="450" t="s">
        <v>54</v>
      </c>
      <c r="Q15" s="474" t="s">
        <v>1418</v>
      </c>
      <c r="R15" s="200" t="s">
        <v>1307</v>
      </c>
      <c r="S15" s="200"/>
      <c r="T15" s="454" t="s">
        <v>1298</v>
      </c>
      <c r="U15" s="200"/>
      <c r="W15" s="149"/>
    </row>
    <row r="16" spans="1:26" ht="409.5" x14ac:dyDescent="0.25">
      <c r="A16" s="455"/>
      <c r="B16" s="452" t="s">
        <v>105</v>
      </c>
      <c r="C16" s="453" t="s">
        <v>106</v>
      </c>
      <c r="D16" s="453" t="s">
        <v>107</v>
      </c>
      <c r="E16" s="453"/>
      <c r="F16" s="466">
        <v>43282</v>
      </c>
      <c r="G16" s="466">
        <v>45017</v>
      </c>
      <c r="H16" s="467" t="s">
        <v>77</v>
      </c>
      <c r="I16" s="467"/>
      <c r="J16" s="453" t="s">
        <v>1210</v>
      </c>
      <c r="K16" s="453" t="s">
        <v>583</v>
      </c>
      <c r="L16" s="453"/>
      <c r="M16" s="453"/>
      <c r="N16" s="450"/>
      <c r="O16" s="450"/>
      <c r="P16" s="450" t="s">
        <v>54</v>
      </c>
      <c r="Q16" s="473" t="s">
        <v>1289</v>
      </c>
      <c r="R16" s="200" t="s">
        <v>1290</v>
      </c>
      <c r="S16" s="457" t="s">
        <v>1311</v>
      </c>
      <c r="T16" s="200" t="s">
        <v>1248</v>
      </c>
      <c r="U16" s="200"/>
      <c r="W16" s="149"/>
    </row>
    <row r="17" spans="1:23" ht="126" x14ac:dyDescent="0.25">
      <c r="A17" s="455"/>
      <c r="B17" s="452" t="s">
        <v>115</v>
      </c>
      <c r="C17" s="453" t="s">
        <v>587</v>
      </c>
      <c r="D17" s="453" t="s">
        <v>117</v>
      </c>
      <c r="E17" s="453"/>
      <c r="F17" s="466">
        <v>43831</v>
      </c>
      <c r="G17" s="466">
        <v>45017</v>
      </c>
      <c r="H17" s="467" t="s">
        <v>118</v>
      </c>
      <c r="I17" s="467"/>
      <c r="J17" s="453" t="s">
        <v>1211</v>
      </c>
      <c r="K17" s="453" t="s">
        <v>589</v>
      </c>
      <c r="L17" s="453"/>
      <c r="M17" s="453"/>
      <c r="N17" s="450"/>
      <c r="O17" s="450"/>
      <c r="P17" s="450" t="s">
        <v>54</v>
      </c>
      <c r="Q17" s="471" t="s">
        <v>1394</v>
      </c>
      <c r="R17" s="454" t="s">
        <v>1364</v>
      </c>
      <c r="S17" s="200"/>
      <c r="T17" s="457" t="s">
        <v>1312</v>
      </c>
      <c r="U17" s="200" t="s">
        <v>1286</v>
      </c>
      <c r="W17" s="149"/>
    </row>
    <row r="18" spans="1:23" ht="252" x14ac:dyDescent="0.25">
      <c r="A18" s="455"/>
      <c r="B18" s="452" t="s">
        <v>124</v>
      </c>
      <c r="C18" s="453" t="s">
        <v>125</v>
      </c>
      <c r="D18" s="453" t="s">
        <v>126</v>
      </c>
      <c r="E18" s="453" t="s">
        <v>127</v>
      </c>
      <c r="F18" s="466">
        <v>43282</v>
      </c>
      <c r="G18" s="466">
        <v>45078</v>
      </c>
      <c r="H18" s="467" t="s">
        <v>128</v>
      </c>
      <c r="I18" s="467">
        <v>0</v>
      </c>
      <c r="J18" s="453" t="s">
        <v>1119</v>
      </c>
      <c r="K18" s="453"/>
      <c r="L18" s="453"/>
      <c r="M18" s="453"/>
      <c r="N18" s="450" t="s">
        <v>54</v>
      </c>
      <c r="O18" s="450"/>
      <c r="P18" s="450"/>
      <c r="Q18" s="472" t="s">
        <v>1249</v>
      </c>
      <c r="R18" s="200" t="s">
        <v>1361</v>
      </c>
      <c r="S18" s="200"/>
      <c r="T18" s="454" t="s">
        <v>1250</v>
      </c>
      <c r="U18" s="200" t="s">
        <v>1313</v>
      </c>
      <c r="W18" s="149"/>
    </row>
    <row r="19" spans="1:23" ht="314.25" customHeight="1" x14ac:dyDescent="0.25">
      <c r="A19" s="459"/>
      <c r="B19" s="452" t="s">
        <v>135</v>
      </c>
      <c r="C19" s="453" t="s">
        <v>832</v>
      </c>
      <c r="D19" s="453" t="s">
        <v>137</v>
      </c>
      <c r="E19" s="453" t="s">
        <v>137</v>
      </c>
      <c r="F19" s="466">
        <v>43282</v>
      </c>
      <c r="G19" s="466">
        <v>45078</v>
      </c>
      <c r="H19" s="467" t="s">
        <v>138</v>
      </c>
      <c r="I19" s="467"/>
      <c r="J19" s="453" t="s">
        <v>1212</v>
      </c>
      <c r="K19" s="453"/>
      <c r="L19" s="453"/>
      <c r="M19" s="453"/>
      <c r="N19" s="450"/>
      <c r="O19" s="450" t="s">
        <v>54</v>
      </c>
      <c r="P19" s="450"/>
      <c r="Q19" s="472" t="s">
        <v>1422</v>
      </c>
      <c r="R19" s="200" t="s">
        <v>1323</v>
      </c>
      <c r="S19" s="200" t="s">
        <v>1315</v>
      </c>
      <c r="T19" s="200" t="s">
        <v>1314</v>
      </c>
      <c r="U19" s="200" t="s">
        <v>1316</v>
      </c>
      <c r="W19" s="149"/>
    </row>
    <row r="20" spans="1:23" ht="47.25" x14ac:dyDescent="0.25">
      <c r="A20" s="460" t="s">
        <v>145</v>
      </c>
      <c r="B20" s="461" t="s">
        <v>146</v>
      </c>
      <c r="C20" s="453" t="s">
        <v>147</v>
      </c>
      <c r="D20" s="453" t="s">
        <v>148</v>
      </c>
      <c r="E20" s="453" t="s">
        <v>149</v>
      </c>
      <c r="F20" s="466">
        <v>43282</v>
      </c>
      <c r="G20" s="466">
        <v>44348</v>
      </c>
      <c r="H20" s="467" t="s">
        <v>1213</v>
      </c>
      <c r="I20" s="467"/>
      <c r="J20" s="453" t="s">
        <v>1214</v>
      </c>
      <c r="K20" s="453"/>
      <c r="L20" s="453"/>
      <c r="M20" s="453"/>
      <c r="N20" s="450"/>
      <c r="O20" s="450"/>
      <c r="P20" s="450" t="s">
        <v>54</v>
      </c>
      <c r="Q20" s="472" t="s">
        <v>1395</v>
      </c>
      <c r="R20" s="200"/>
      <c r="S20" s="200"/>
      <c r="T20" s="200"/>
      <c r="U20" s="200"/>
      <c r="W20" s="149"/>
    </row>
    <row r="21" spans="1:23" ht="94.5" x14ac:dyDescent="0.25">
      <c r="A21" s="460"/>
      <c r="B21" s="461" t="s">
        <v>155</v>
      </c>
      <c r="C21" s="453" t="s">
        <v>156</v>
      </c>
      <c r="D21" s="453" t="s">
        <v>607</v>
      </c>
      <c r="E21" s="453" t="s">
        <v>608</v>
      </c>
      <c r="F21" s="466">
        <v>43466</v>
      </c>
      <c r="G21" s="466">
        <v>44531</v>
      </c>
      <c r="H21" s="467" t="s">
        <v>1215</v>
      </c>
      <c r="I21" s="467"/>
      <c r="J21" s="453" t="s">
        <v>1216</v>
      </c>
      <c r="K21" s="453" t="s">
        <v>161</v>
      </c>
      <c r="L21" s="453"/>
      <c r="M21" s="453" t="s">
        <v>610</v>
      </c>
      <c r="N21" s="450"/>
      <c r="O21" s="450"/>
      <c r="P21" s="450" t="s">
        <v>54</v>
      </c>
      <c r="Q21" s="472" t="s">
        <v>1395</v>
      </c>
      <c r="R21" s="200"/>
      <c r="S21" s="200"/>
      <c r="T21" s="200"/>
      <c r="U21" s="200"/>
      <c r="W21" s="149"/>
    </row>
    <row r="22" spans="1:23" ht="330.75" customHeight="1" x14ac:dyDescent="0.25">
      <c r="A22" s="460"/>
      <c r="B22" s="452" t="s">
        <v>167</v>
      </c>
      <c r="C22" s="453" t="s">
        <v>616</v>
      </c>
      <c r="D22" s="453" t="s">
        <v>168</v>
      </c>
      <c r="E22" s="453"/>
      <c r="F22" s="466">
        <v>43862</v>
      </c>
      <c r="G22" s="466">
        <v>45078</v>
      </c>
      <c r="H22" s="467" t="s">
        <v>976</v>
      </c>
      <c r="I22" s="467"/>
      <c r="J22" s="453" t="s">
        <v>1217</v>
      </c>
      <c r="K22" s="453"/>
      <c r="L22" s="453"/>
      <c r="M22" s="453"/>
      <c r="N22" s="450"/>
      <c r="O22" s="450"/>
      <c r="P22" s="450" t="s">
        <v>54</v>
      </c>
      <c r="Q22" s="469" t="s">
        <v>1396</v>
      </c>
      <c r="R22" s="462" t="s">
        <v>1251</v>
      </c>
      <c r="S22" s="457" t="s">
        <v>1365</v>
      </c>
      <c r="T22" s="454" t="s">
        <v>1300</v>
      </c>
      <c r="U22" s="200" t="s">
        <v>1366</v>
      </c>
      <c r="W22" s="149"/>
    </row>
    <row r="23" spans="1:23" ht="173.25" customHeight="1" x14ac:dyDescent="0.25">
      <c r="A23" s="460"/>
      <c r="B23" s="452" t="s">
        <v>174</v>
      </c>
      <c r="C23" s="453" t="s">
        <v>1367</v>
      </c>
      <c r="D23" s="453" t="s">
        <v>176</v>
      </c>
      <c r="E23" s="453"/>
      <c r="F23" s="466">
        <v>43282</v>
      </c>
      <c r="G23" s="466">
        <v>45078</v>
      </c>
      <c r="H23" s="467" t="s">
        <v>177</v>
      </c>
      <c r="I23" s="467">
        <v>0</v>
      </c>
      <c r="J23" s="453" t="s">
        <v>1218</v>
      </c>
      <c r="K23" s="453"/>
      <c r="L23" s="453"/>
      <c r="M23" s="453"/>
      <c r="N23" s="450"/>
      <c r="O23" s="450"/>
      <c r="P23" s="450" t="s">
        <v>54</v>
      </c>
      <c r="Q23" s="469" t="s">
        <v>1397</v>
      </c>
      <c r="R23" s="200" t="s">
        <v>1318</v>
      </c>
      <c r="S23" s="457" t="s">
        <v>1317</v>
      </c>
      <c r="T23" s="200" t="s">
        <v>1252</v>
      </c>
      <c r="U23" s="200" t="s">
        <v>1368</v>
      </c>
      <c r="W23" s="149"/>
    </row>
    <row r="24" spans="1:23" ht="316.5" customHeight="1" x14ac:dyDescent="0.25">
      <c r="A24" s="460"/>
      <c r="B24" s="452" t="s">
        <v>182</v>
      </c>
      <c r="C24" s="453" t="s">
        <v>1369</v>
      </c>
      <c r="D24" s="453" t="s">
        <v>183</v>
      </c>
      <c r="E24" s="453"/>
      <c r="F24" s="466">
        <v>43282</v>
      </c>
      <c r="G24" s="466">
        <v>45078</v>
      </c>
      <c r="H24" s="467" t="s">
        <v>184</v>
      </c>
      <c r="I24" s="467"/>
      <c r="J24" s="453" t="s">
        <v>1219</v>
      </c>
      <c r="K24" s="453"/>
      <c r="L24" s="453"/>
      <c r="M24" s="453"/>
      <c r="N24" s="450"/>
      <c r="O24" s="450" t="s">
        <v>54</v>
      </c>
      <c r="P24" s="450"/>
      <c r="Q24" s="472" t="s">
        <v>1398</v>
      </c>
      <c r="R24" s="200" t="s">
        <v>1370</v>
      </c>
      <c r="S24" s="200" t="s">
        <v>1371</v>
      </c>
      <c r="T24" s="200" t="s">
        <v>1253</v>
      </c>
      <c r="U24" s="200" t="s">
        <v>1319</v>
      </c>
      <c r="W24" s="149"/>
    </row>
    <row r="25" spans="1:23" ht="274.5" customHeight="1" x14ac:dyDescent="0.25">
      <c r="A25" s="460"/>
      <c r="B25" s="452" t="s">
        <v>189</v>
      </c>
      <c r="C25" s="453" t="s">
        <v>190</v>
      </c>
      <c r="D25" s="453" t="s">
        <v>191</v>
      </c>
      <c r="E25" s="453"/>
      <c r="F25" s="466">
        <v>43282</v>
      </c>
      <c r="G25" s="466">
        <v>45078</v>
      </c>
      <c r="H25" s="467" t="s">
        <v>177</v>
      </c>
      <c r="I25" s="468">
        <v>10000</v>
      </c>
      <c r="J25" s="453" t="s">
        <v>1220</v>
      </c>
      <c r="K25" s="453" t="s">
        <v>161</v>
      </c>
      <c r="L25" s="453"/>
      <c r="M25" s="453"/>
      <c r="N25" s="450"/>
      <c r="O25" s="450" t="s">
        <v>54</v>
      </c>
      <c r="P25" s="450"/>
      <c r="Q25" s="469" t="s">
        <v>1399</v>
      </c>
      <c r="R25" s="200" t="s">
        <v>1254</v>
      </c>
      <c r="S25" s="200" t="s">
        <v>1372</v>
      </c>
      <c r="T25" s="454" t="s">
        <v>1255</v>
      </c>
      <c r="U25" s="200" t="s">
        <v>1320</v>
      </c>
      <c r="W25" s="149"/>
    </row>
    <row r="26" spans="1:23" ht="234.75" customHeight="1" x14ac:dyDescent="0.25">
      <c r="A26" s="460"/>
      <c r="B26" s="452" t="s">
        <v>199</v>
      </c>
      <c r="C26" s="453" t="s">
        <v>200</v>
      </c>
      <c r="D26" s="453" t="s">
        <v>191</v>
      </c>
      <c r="E26" s="453"/>
      <c r="F26" s="466">
        <v>43282</v>
      </c>
      <c r="G26" s="466">
        <v>45078</v>
      </c>
      <c r="H26" s="467" t="s">
        <v>118</v>
      </c>
      <c r="I26" s="467"/>
      <c r="J26" s="453" t="s">
        <v>1221</v>
      </c>
      <c r="K26" s="453" t="s">
        <v>161</v>
      </c>
      <c r="L26" s="453"/>
      <c r="M26" s="453"/>
      <c r="N26" s="450"/>
      <c r="O26" s="450" t="s">
        <v>54</v>
      </c>
      <c r="P26" s="450"/>
      <c r="Q26" s="469" t="s">
        <v>1400</v>
      </c>
      <c r="R26" s="200" t="s">
        <v>1373</v>
      </c>
      <c r="S26" s="200" t="s">
        <v>1322</v>
      </c>
      <c r="T26" s="454" t="s">
        <v>1256</v>
      </c>
      <c r="U26" s="200" t="s">
        <v>1321</v>
      </c>
      <c r="W26" s="149"/>
    </row>
    <row r="27" spans="1:23" ht="87.75" customHeight="1" x14ac:dyDescent="0.25">
      <c r="A27" s="460"/>
      <c r="B27" s="452" t="s">
        <v>205</v>
      </c>
      <c r="C27" s="453" t="s">
        <v>1374</v>
      </c>
      <c r="D27" s="453" t="s">
        <v>206</v>
      </c>
      <c r="E27" s="453"/>
      <c r="F27" s="466">
        <v>43282</v>
      </c>
      <c r="G27" s="466">
        <v>45078</v>
      </c>
      <c r="H27" s="467" t="s">
        <v>177</v>
      </c>
      <c r="I27" s="468">
        <v>100000</v>
      </c>
      <c r="J27" s="453" t="s">
        <v>980</v>
      </c>
      <c r="K27" s="453"/>
      <c r="L27" s="453"/>
      <c r="M27" s="453"/>
      <c r="N27" s="450"/>
      <c r="O27" s="450"/>
      <c r="P27" s="450" t="s">
        <v>54</v>
      </c>
      <c r="Q27" s="472" t="s">
        <v>1257</v>
      </c>
      <c r="R27" s="200"/>
      <c r="S27" s="200"/>
      <c r="T27" s="454" t="s">
        <v>177</v>
      </c>
      <c r="U27" s="200"/>
      <c r="W27" s="149"/>
    </row>
    <row r="28" spans="1:23" ht="120" customHeight="1" x14ac:dyDescent="0.25">
      <c r="A28" s="460"/>
      <c r="B28" s="452" t="s">
        <v>212</v>
      </c>
      <c r="C28" s="453" t="s">
        <v>1375</v>
      </c>
      <c r="D28" s="453" t="s">
        <v>206</v>
      </c>
      <c r="E28" s="453"/>
      <c r="F28" s="466">
        <v>43282</v>
      </c>
      <c r="G28" s="466">
        <v>45078</v>
      </c>
      <c r="H28" s="467" t="s">
        <v>213</v>
      </c>
      <c r="I28" s="467"/>
      <c r="J28" s="453" t="s">
        <v>1222</v>
      </c>
      <c r="K28" s="453" t="s">
        <v>217</v>
      </c>
      <c r="L28" s="453" t="s">
        <v>218</v>
      </c>
      <c r="M28" s="453"/>
      <c r="N28" s="450"/>
      <c r="O28" s="450" t="s">
        <v>54</v>
      </c>
      <c r="P28" s="450"/>
      <c r="Q28" s="469" t="s">
        <v>1273</v>
      </c>
      <c r="R28" s="200" t="s">
        <v>1376</v>
      </c>
      <c r="S28" s="200"/>
      <c r="T28" s="200" t="s">
        <v>1258</v>
      </c>
      <c r="U28" s="200" t="s">
        <v>1324</v>
      </c>
      <c r="W28" s="149"/>
    </row>
    <row r="29" spans="1:23" ht="105" customHeight="1" x14ac:dyDescent="0.25">
      <c r="A29" s="460"/>
      <c r="B29" s="452" t="s">
        <v>219</v>
      </c>
      <c r="C29" s="453" t="s">
        <v>1377</v>
      </c>
      <c r="D29" s="453" t="s">
        <v>206</v>
      </c>
      <c r="E29" s="453" t="s">
        <v>220</v>
      </c>
      <c r="F29" s="466">
        <v>43282</v>
      </c>
      <c r="G29" s="466">
        <v>45078</v>
      </c>
      <c r="H29" s="467" t="s">
        <v>221</v>
      </c>
      <c r="I29" s="468">
        <v>900000</v>
      </c>
      <c r="J29" s="453" t="s">
        <v>1223</v>
      </c>
      <c r="K29" s="453" t="s">
        <v>224</v>
      </c>
      <c r="L29" s="453"/>
      <c r="M29" s="453"/>
      <c r="N29" s="450"/>
      <c r="O29" s="450" t="s">
        <v>54</v>
      </c>
      <c r="P29" s="450"/>
      <c r="Q29" s="472" t="s">
        <v>1401</v>
      </c>
      <c r="R29" s="200"/>
      <c r="S29" s="200"/>
      <c r="T29" s="200" t="s">
        <v>1259</v>
      </c>
      <c r="U29" s="200" t="s">
        <v>1325</v>
      </c>
      <c r="W29" s="149"/>
    </row>
    <row r="30" spans="1:23" ht="209.25" customHeight="1" x14ac:dyDescent="0.25">
      <c r="A30" s="460"/>
      <c r="B30" s="452" t="s">
        <v>227</v>
      </c>
      <c r="C30" s="453" t="s">
        <v>228</v>
      </c>
      <c r="D30" s="453" t="s">
        <v>206</v>
      </c>
      <c r="E30" s="453"/>
      <c r="F30" s="466">
        <v>43282</v>
      </c>
      <c r="G30" s="466">
        <v>45078</v>
      </c>
      <c r="H30" s="467" t="s">
        <v>229</v>
      </c>
      <c r="I30" s="467"/>
      <c r="J30" s="453" t="s">
        <v>1224</v>
      </c>
      <c r="K30" s="453"/>
      <c r="L30" s="453"/>
      <c r="M30" s="453" t="s">
        <v>231</v>
      </c>
      <c r="N30" s="450"/>
      <c r="O30" s="450"/>
      <c r="P30" s="450" t="s">
        <v>54</v>
      </c>
      <c r="Q30" s="472" t="s">
        <v>1402</v>
      </c>
      <c r="R30" s="200" t="s">
        <v>1378</v>
      </c>
      <c r="S30" s="454" t="s">
        <v>1379</v>
      </c>
      <c r="T30" s="454" t="s">
        <v>1260</v>
      </c>
      <c r="U30" s="200" t="s">
        <v>1380</v>
      </c>
      <c r="W30" s="149"/>
    </row>
    <row r="31" spans="1:23" ht="94.5" x14ac:dyDescent="0.25">
      <c r="A31" s="460"/>
      <c r="B31" s="452" t="s">
        <v>235</v>
      </c>
      <c r="C31" s="453" t="s">
        <v>1381</v>
      </c>
      <c r="D31" s="453" t="s">
        <v>1382</v>
      </c>
      <c r="E31" s="453" t="s">
        <v>237</v>
      </c>
      <c r="F31" s="466">
        <v>43466</v>
      </c>
      <c r="G31" s="466">
        <v>45078</v>
      </c>
      <c r="H31" s="467" t="s">
        <v>1213</v>
      </c>
      <c r="I31" s="467"/>
      <c r="J31" s="453" t="s">
        <v>1225</v>
      </c>
      <c r="K31" s="453"/>
      <c r="L31" s="453"/>
      <c r="M31" s="453"/>
      <c r="N31" s="450"/>
      <c r="O31" s="450"/>
      <c r="P31" s="450" t="s">
        <v>54</v>
      </c>
      <c r="Q31" s="472" t="s">
        <v>1403</v>
      </c>
      <c r="R31" s="200" t="s">
        <v>1383</v>
      </c>
      <c r="S31" s="454" t="s">
        <v>1261</v>
      </c>
      <c r="T31" s="454" t="s">
        <v>1274</v>
      </c>
      <c r="U31" s="457" t="s">
        <v>1384</v>
      </c>
      <c r="W31" s="149"/>
    </row>
    <row r="32" spans="1:23" ht="252" x14ac:dyDescent="0.25">
      <c r="A32" s="460"/>
      <c r="B32" s="452" t="s">
        <v>240</v>
      </c>
      <c r="C32" s="453" t="s">
        <v>660</v>
      </c>
      <c r="D32" s="453" t="s">
        <v>241</v>
      </c>
      <c r="E32" s="453" t="s">
        <v>242</v>
      </c>
      <c r="F32" s="466">
        <v>43282</v>
      </c>
      <c r="G32" s="466">
        <v>45078</v>
      </c>
      <c r="H32" s="467" t="s">
        <v>184</v>
      </c>
      <c r="I32" s="467"/>
      <c r="J32" s="453" t="s">
        <v>1226</v>
      </c>
      <c r="K32" s="453"/>
      <c r="L32" s="453"/>
      <c r="M32" s="453" t="s">
        <v>244</v>
      </c>
      <c r="N32" s="450"/>
      <c r="O32" s="450"/>
      <c r="P32" s="450" t="s">
        <v>54</v>
      </c>
      <c r="Q32" s="472" t="s">
        <v>1404</v>
      </c>
      <c r="R32" s="200" t="s">
        <v>1362</v>
      </c>
      <c r="S32" s="454" t="s">
        <v>1262</v>
      </c>
      <c r="T32" s="454" t="s">
        <v>1263</v>
      </c>
      <c r="U32" s="200" t="s">
        <v>1385</v>
      </c>
      <c r="W32" s="149"/>
    </row>
    <row r="33" spans="1:23" ht="188.25" customHeight="1" x14ac:dyDescent="0.25">
      <c r="A33" s="460" t="s">
        <v>248</v>
      </c>
      <c r="B33" s="452" t="s">
        <v>249</v>
      </c>
      <c r="C33" s="453" t="s">
        <v>1088</v>
      </c>
      <c r="D33" s="453" t="s">
        <v>1114</v>
      </c>
      <c r="E33" s="453"/>
      <c r="F33" s="466">
        <v>43282</v>
      </c>
      <c r="G33" s="466">
        <v>45078</v>
      </c>
      <c r="H33" s="467" t="s">
        <v>252</v>
      </c>
      <c r="I33" s="468">
        <v>30000</v>
      </c>
      <c r="J33" s="453" t="s">
        <v>1227</v>
      </c>
      <c r="K33" s="453"/>
      <c r="L33" s="453"/>
      <c r="M33" s="453"/>
      <c r="N33" s="450"/>
      <c r="O33" s="450"/>
      <c r="P33" s="450" t="s">
        <v>54</v>
      </c>
      <c r="Q33" s="471" t="s">
        <v>1405</v>
      </c>
      <c r="R33" s="456" t="s">
        <v>1327</v>
      </c>
      <c r="S33" s="200"/>
      <c r="T33" s="457" t="s">
        <v>1326</v>
      </c>
      <c r="U33" s="200"/>
      <c r="W33" s="149"/>
    </row>
    <row r="34" spans="1:23" ht="148.5" customHeight="1" x14ac:dyDescent="0.25">
      <c r="A34" s="460"/>
      <c r="B34" s="452" t="s">
        <v>260</v>
      </c>
      <c r="C34" s="453" t="s">
        <v>668</v>
      </c>
      <c r="D34" s="453" t="s">
        <v>261</v>
      </c>
      <c r="E34" s="453"/>
      <c r="F34" s="466">
        <v>43282</v>
      </c>
      <c r="G34" s="466">
        <v>44927</v>
      </c>
      <c r="H34" s="467" t="s">
        <v>270</v>
      </c>
      <c r="I34" s="468">
        <v>30000</v>
      </c>
      <c r="J34" s="453" t="s">
        <v>1228</v>
      </c>
      <c r="K34" s="453"/>
      <c r="L34" s="453"/>
      <c r="M34" s="453"/>
      <c r="N34" s="450"/>
      <c r="O34" s="450"/>
      <c r="P34" s="450" t="s">
        <v>54</v>
      </c>
      <c r="Q34" s="472" t="s">
        <v>1406</v>
      </c>
      <c r="R34" s="200" t="s">
        <v>1330</v>
      </c>
      <c r="S34" s="200" t="s">
        <v>1291</v>
      </c>
      <c r="T34" s="200" t="s">
        <v>1068</v>
      </c>
      <c r="U34" s="200" t="s">
        <v>1328</v>
      </c>
      <c r="W34" s="149"/>
    </row>
    <row r="35" spans="1:23" ht="126" x14ac:dyDescent="0.25">
      <c r="A35" s="460"/>
      <c r="B35" s="452" t="s">
        <v>267</v>
      </c>
      <c r="C35" s="453" t="s">
        <v>1229</v>
      </c>
      <c r="D35" s="453" t="s">
        <v>268</v>
      </c>
      <c r="E35" s="453" t="s">
        <v>674</v>
      </c>
      <c r="F35" s="466">
        <v>43282</v>
      </c>
      <c r="G35" s="466">
        <v>45078</v>
      </c>
      <c r="H35" s="467" t="s">
        <v>270</v>
      </c>
      <c r="I35" s="468">
        <v>450000</v>
      </c>
      <c r="J35" s="453" t="s">
        <v>271</v>
      </c>
      <c r="K35" s="453" t="s">
        <v>272</v>
      </c>
      <c r="L35" s="453" t="s">
        <v>272</v>
      </c>
      <c r="M35" s="453"/>
      <c r="N35" s="450"/>
      <c r="O35" s="450"/>
      <c r="P35" s="450" t="s">
        <v>54</v>
      </c>
      <c r="Q35" s="470" t="s">
        <v>1407</v>
      </c>
      <c r="R35" s="200" t="s">
        <v>1331</v>
      </c>
      <c r="S35" s="200" t="s">
        <v>1292</v>
      </c>
      <c r="T35" s="200" t="s">
        <v>1264</v>
      </c>
      <c r="U35" s="200" t="s">
        <v>1328</v>
      </c>
      <c r="W35" s="149"/>
    </row>
    <row r="36" spans="1:23" ht="339" customHeight="1" x14ac:dyDescent="0.25">
      <c r="A36" s="460"/>
      <c r="B36" s="452" t="s">
        <v>276</v>
      </c>
      <c r="C36" s="453" t="s">
        <v>1386</v>
      </c>
      <c r="D36" s="453" t="s">
        <v>678</v>
      </c>
      <c r="E36" s="453" t="s">
        <v>679</v>
      </c>
      <c r="F36" s="466">
        <v>43282</v>
      </c>
      <c r="G36" s="466">
        <v>45078</v>
      </c>
      <c r="H36" s="467" t="s">
        <v>270</v>
      </c>
      <c r="I36" s="468">
        <v>544300</v>
      </c>
      <c r="J36" s="453" t="s">
        <v>1230</v>
      </c>
      <c r="K36" s="453" t="s">
        <v>280</v>
      </c>
      <c r="L36" s="453" t="s">
        <v>272</v>
      </c>
      <c r="M36" s="453" t="s">
        <v>1231</v>
      </c>
      <c r="N36" s="450"/>
      <c r="O36" s="450"/>
      <c r="P36" s="450" t="s">
        <v>54</v>
      </c>
      <c r="Q36" s="471" t="s">
        <v>1408</v>
      </c>
      <c r="R36" s="200" t="s">
        <v>1275</v>
      </c>
      <c r="S36" s="200" t="s">
        <v>1265</v>
      </c>
      <c r="T36" s="200" t="s">
        <v>1276</v>
      </c>
      <c r="U36" s="200" t="s">
        <v>1329</v>
      </c>
      <c r="W36" s="149"/>
    </row>
    <row r="37" spans="1:23" ht="226.5" customHeight="1" x14ac:dyDescent="0.25">
      <c r="A37" s="460"/>
      <c r="B37" s="452" t="s">
        <v>287</v>
      </c>
      <c r="C37" s="453" t="s">
        <v>288</v>
      </c>
      <c r="D37" s="453" t="s">
        <v>289</v>
      </c>
      <c r="E37" s="453"/>
      <c r="F37" s="466">
        <v>43282</v>
      </c>
      <c r="G37" s="466">
        <v>45078</v>
      </c>
      <c r="H37" s="467" t="s">
        <v>290</v>
      </c>
      <c r="I37" s="467"/>
      <c r="J37" s="453" t="s">
        <v>291</v>
      </c>
      <c r="K37" s="453" t="s">
        <v>292</v>
      </c>
      <c r="L37" s="453"/>
      <c r="M37" s="453"/>
      <c r="N37" s="450"/>
      <c r="O37" s="450"/>
      <c r="P37" s="450" t="s">
        <v>54</v>
      </c>
      <c r="Q37" s="470" t="s">
        <v>1417</v>
      </c>
      <c r="R37" s="200" t="s">
        <v>1333</v>
      </c>
      <c r="S37" s="200"/>
      <c r="T37" s="457" t="s">
        <v>1332</v>
      </c>
      <c r="U37" s="200"/>
      <c r="W37" s="149"/>
    </row>
    <row r="38" spans="1:23" ht="252" x14ac:dyDescent="0.25">
      <c r="A38" s="460"/>
      <c r="B38" s="452" t="s">
        <v>297</v>
      </c>
      <c r="C38" s="453" t="s">
        <v>298</v>
      </c>
      <c r="D38" s="453" t="s">
        <v>299</v>
      </c>
      <c r="E38" s="453"/>
      <c r="F38" s="466">
        <v>43344</v>
      </c>
      <c r="G38" s="466">
        <v>45078</v>
      </c>
      <c r="H38" s="467" t="s">
        <v>1068</v>
      </c>
      <c r="I38" s="468">
        <v>120000</v>
      </c>
      <c r="J38" s="453" t="s">
        <v>1232</v>
      </c>
      <c r="K38" s="453" t="s">
        <v>690</v>
      </c>
      <c r="L38" s="453"/>
      <c r="M38" s="453" t="s">
        <v>1233</v>
      </c>
      <c r="N38" s="450"/>
      <c r="O38" s="450" t="s">
        <v>54</v>
      </c>
      <c r="P38" s="450"/>
      <c r="Q38" s="472" t="s">
        <v>1357</v>
      </c>
      <c r="R38" s="200"/>
      <c r="S38" s="200" t="s">
        <v>1358</v>
      </c>
      <c r="T38" s="200" t="s">
        <v>1068</v>
      </c>
      <c r="U38" s="200" t="s">
        <v>1387</v>
      </c>
      <c r="W38" s="149"/>
    </row>
    <row r="39" spans="1:23" ht="114" customHeight="1" x14ac:dyDescent="0.25">
      <c r="A39" s="460"/>
      <c r="B39" s="452" t="s">
        <v>309</v>
      </c>
      <c r="C39" s="453" t="s">
        <v>693</v>
      </c>
      <c r="D39" s="453" t="s">
        <v>311</v>
      </c>
      <c r="E39" s="453"/>
      <c r="F39" s="466">
        <v>43282</v>
      </c>
      <c r="G39" s="466">
        <v>45078</v>
      </c>
      <c r="H39" s="467" t="s">
        <v>118</v>
      </c>
      <c r="I39" s="467"/>
      <c r="J39" s="453" t="s">
        <v>1234</v>
      </c>
      <c r="K39" s="453"/>
      <c r="L39" s="453" t="s">
        <v>313</v>
      </c>
      <c r="M39" s="453" t="s">
        <v>1235</v>
      </c>
      <c r="N39" s="450"/>
      <c r="O39" s="450"/>
      <c r="P39" s="450" t="s">
        <v>54</v>
      </c>
      <c r="Q39" s="471" t="s">
        <v>1334</v>
      </c>
      <c r="R39" s="200" t="s">
        <v>1335</v>
      </c>
      <c r="S39" s="200"/>
      <c r="T39" s="200" t="s">
        <v>1301</v>
      </c>
      <c r="U39" s="200"/>
      <c r="W39" s="149"/>
    </row>
    <row r="40" spans="1:23" ht="63" x14ac:dyDescent="0.25">
      <c r="A40" s="460"/>
      <c r="B40" s="452" t="s">
        <v>317</v>
      </c>
      <c r="C40" s="453" t="s">
        <v>698</v>
      </c>
      <c r="D40" s="453" t="s">
        <v>889</v>
      </c>
      <c r="E40" s="453" t="s">
        <v>320</v>
      </c>
      <c r="F40" s="466">
        <v>44013</v>
      </c>
      <c r="G40" s="466">
        <v>45078</v>
      </c>
      <c r="H40" s="467" t="s">
        <v>386</v>
      </c>
      <c r="I40" s="467"/>
      <c r="J40" s="453" t="s">
        <v>985</v>
      </c>
      <c r="K40" s="453"/>
      <c r="L40" s="453"/>
      <c r="M40" s="453"/>
      <c r="N40" s="450"/>
      <c r="O40" s="450"/>
      <c r="P40" s="450" t="s">
        <v>54</v>
      </c>
      <c r="Q40" s="472" t="s">
        <v>1266</v>
      </c>
      <c r="R40" s="200" t="s">
        <v>1359</v>
      </c>
      <c r="S40" s="200"/>
      <c r="T40" s="200" t="s">
        <v>184</v>
      </c>
      <c r="U40" s="200" t="s">
        <v>1267</v>
      </c>
      <c r="W40" s="149"/>
    </row>
    <row r="41" spans="1:23" ht="251.25" customHeight="1" x14ac:dyDescent="0.25">
      <c r="A41" s="460" t="s">
        <v>327</v>
      </c>
      <c r="B41" s="452" t="s">
        <v>328</v>
      </c>
      <c r="C41" s="453" t="s">
        <v>329</v>
      </c>
      <c r="D41" s="453" t="s">
        <v>319</v>
      </c>
      <c r="E41" s="453" t="s">
        <v>702</v>
      </c>
      <c r="F41" s="466">
        <v>43282</v>
      </c>
      <c r="G41" s="466">
        <v>45078</v>
      </c>
      <c r="H41" s="467" t="s">
        <v>331</v>
      </c>
      <c r="I41" s="467"/>
      <c r="J41" s="453" t="s">
        <v>986</v>
      </c>
      <c r="K41" s="453" t="s">
        <v>333</v>
      </c>
      <c r="L41" s="453"/>
      <c r="M41" s="453"/>
      <c r="N41" s="450"/>
      <c r="O41" s="450"/>
      <c r="P41" s="450" t="s">
        <v>54</v>
      </c>
      <c r="Q41" s="472" t="s">
        <v>1409</v>
      </c>
      <c r="R41" s="200" t="s">
        <v>1268</v>
      </c>
      <c r="S41" s="200" t="s">
        <v>1336</v>
      </c>
      <c r="T41" s="200" t="s">
        <v>1259</v>
      </c>
      <c r="U41" s="200" t="s">
        <v>1337</v>
      </c>
      <c r="W41" s="149"/>
    </row>
    <row r="42" spans="1:23" ht="229.5" customHeight="1" x14ac:dyDescent="0.25">
      <c r="A42" s="460"/>
      <c r="B42" s="452" t="s">
        <v>337</v>
      </c>
      <c r="C42" s="453" t="s">
        <v>338</v>
      </c>
      <c r="D42" s="453" t="s">
        <v>339</v>
      </c>
      <c r="E42" s="453"/>
      <c r="F42" s="466">
        <v>43282</v>
      </c>
      <c r="G42" s="466">
        <v>45078</v>
      </c>
      <c r="H42" s="467" t="s">
        <v>976</v>
      </c>
      <c r="I42" s="467"/>
      <c r="J42" s="453" t="s">
        <v>1236</v>
      </c>
      <c r="K42" s="453"/>
      <c r="L42" s="453"/>
      <c r="M42" s="453" t="s">
        <v>1237</v>
      </c>
      <c r="N42" s="450"/>
      <c r="O42" s="450"/>
      <c r="P42" s="450" t="s">
        <v>54</v>
      </c>
      <c r="Q42" s="471" t="s">
        <v>1410</v>
      </c>
      <c r="R42" s="200" t="s">
        <v>1338</v>
      </c>
      <c r="S42" s="200" t="s">
        <v>1277</v>
      </c>
      <c r="T42" s="200" t="s">
        <v>1302</v>
      </c>
      <c r="U42" s="200"/>
      <c r="W42" s="149"/>
    </row>
    <row r="43" spans="1:23" ht="94.5" x14ac:dyDescent="0.25">
      <c r="A43" s="463" t="s">
        <v>348</v>
      </c>
      <c r="B43" s="461" t="s">
        <v>349</v>
      </c>
      <c r="C43" s="453" t="s">
        <v>712</v>
      </c>
      <c r="D43" s="453" t="s">
        <v>351</v>
      </c>
      <c r="E43" s="453" t="s">
        <v>352</v>
      </c>
      <c r="F43" s="466">
        <v>43282</v>
      </c>
      <c r="G43" s="466">
        <v>45078</v>
      </c>
      <c r="H43" s="467" t="s">
        <v>353</v>
      </c>
      <c r="I43" s="467"/>
      <c r="J43" s="453" t="s">
        <v>988</v>
      </c>
      <c r="K43" s="453" t="s">
        <v>355</v>
      </c>
      <c r="L43" s="453" t="s">
        <v>356</v>
      </c>
      <c r="M43" s="453"/>
      <c r="N43" s="450"/>
      <c r="O43" s="450"/>
      <c r="P43" s="450" t="s">
        <v>54</v>
      </c>
      <c r="Q43" s="472" t="s">
        <v>1395</v>
      </c>
      <c r="R43" s="200"/>
      <c r="S43" s="200"/>
      <c r="T43" s="200"/>
      <c r="U43" s="200"/>
      <c r="W43" s="149"/>
    </row>
    <row r="44" spans="1:23" ht="204.75" x14ac:dyDescent="0.25">
      <c r="A44" s="463"/>
      <c r="B44" s="452" t="s">
        <v>361</v>
      </c>
      <c r="C44" s="453" t="s">
        <v>716</v>
      </c>
      <c r="D44" s="453" t="s">
        <v>717</v>
      </c>
      <c r="E44" s="453" t="s">
        <v>718</v>
      </c>
      <c r="F44" s="466">
        <v>43282</v>
      </c>
      <c r="G44" s="466">
        <v>45078</v>
      </c>
      <c r="H44" s="467" t="s">
        <v>907</v>
      </c>
      <c r="I44" s="467"/>
      <c r="J44" s="453" t="s">
        <v>1238</v>
      </c>
      <c r="K44" s="453" t="s">
        <v>367</v>
      </c>
      <c r="L44" s="453" t="s">
        <v>368</v>
      </c>
      <c r="M44" s="453" t="s">
        <v>369</v>
      </c>
      <c r="N44" s="450"/>
      <c r="O44" s="450" t="s">
        <v>54</v>
      </c>
      <c r="P44" s="450"/>
      <c r="Q44" s="472" t="s">
        <v>1278</v>
      </c>
      <c r="R44" s="200" t="s">
        <v>1279</v>
      </c>
      <c r="S44" s="200" t="s">
        <v>1339</v>
      </c>
      <c r="T44" s="200" t="s">
        <v>907</v>
      </c>
      <c r="U44" s="464" t="s">
        <v>1340</v>
      </c>
      <c r="W44" s="149"/>
    </row>
    <row r="45" spans="1:23" ht="50.25" customHeight="1" x14ac:dyDescent="0.25">
      <c r="A45" s="463"/>
      <c r="B45" s="465" t="s">
        <v>374</v>
      </c>
      <c r="C45" s="453" t="s">
        <v>990</v>
      </c>
      <c r="D45" s="453"/>
      <c r="E45" s="453"/>
      <c r="F45" s="467"/>
      <c r="G45" s="467"/>
      <c r="H45" s="467"/>
      <c r="I45" s="467"/>
      <c r="J45" s="453"/>
      <c r="K45" s="453"/>
      <c r="L45" s="453"/>
      <c r="M45" s="453"/>
      <c r="N45" s="450"/>
      <c r="O45" s="450"/>
      <c r="P45" s="450"/>
      <c r="Q45" s="472"/>
      <c r="R45" s="200"/>
      <c r="S45" s="200"/>
      <c r="T45" s="200"/>
      <c r="U45" s="200"/>
      <c r="W45" s="149"/>
    </row>
    <row r="46" spans="1:23" ht="213.75" customHeight="1" x14ac:dyDescent="0.25">
      <c r="A46" s="463"/>
      <c r="B46" s="452" t="s">
        <v>383</v>
      </c>
      <c r="C46" s="453" t="s">
        <v>909</v>
      </c>
      <c r="D46" s="453" t="s">
        <v>385</v>
      </c>
      <c r="E46" s="453"/>
      <c r="F46" s="466">
        <v>43282</v>
      </c>
      <c r="G46" s="466">
        <v>45078</v>
      </c>
      <c r="H46" s="467" t="s">
        <v>386</v>
      </c>
      <c r="I46" s="467"/>
      <c r="J46" s="453" t="s">
        <v>387</v>
      </c>
      <c r="K46" s="453"/>
      <c r="L46" s="453"/>
      <c r="M46" s="453"/>
      <c r="N46" s="450" t="s">
        <v>54</v>
      </c>
      <c r="O46" s="450"/>
      <c r="P46" s="450"/>
      <c r="Q46" s="472" t="s">
        <v>728</v>
      </c>
      <c r="R46" s="200"/>
      <c r="S46" s="454" t="s">
        <v>1341</v>
      </c>
      <c r="T46" s="200" t="s">
        <v>1280</v>
      </c>
      <c r="U46" s="200"/>
      <c r="W46" s="149"/>
    </row>
    <row r="47" spans="1:23" ht="204.75" x14ac:dyDescent="0.25">
      <c r="A47" s="463"/>
      <c r="B47" s="452" t="s">
        <v>390</v>
      </c>
      <c r="C47" s="453" t="s">
        <v>915</v>
      </c>
      <c r="D47" s="453" t="s">
        <v>392</v>
      </c>
      <c r="E47" s="453" t="s">
        <v>393</v>
      </c>
      <c r="F47" s="466">
        <v>43282</v>
      </c>
      <c r="G47" s="466">
        <v>45078</v>
      </c>
      <c r="H47" s="467" t="s">
        <v>1072</v>
      </c>
      <c r="I47" s="467"/>
      <c r="J47" s="453" t="s">
        <v>1239</v>
      </c>
      <c r="K47" s="453"/>
      <c r="L47" s="453"/>
      <c r="M47" s="453" t="s">
        <v>1240</v>
      </c>
      <c r="N47" s="450"/>
      <c r="O47" s="450" t="s">
        <v>54</v>
      </c>
      <c r="P47" s="450"/>
      <c r="Q47" s="472" t="s">
        <v>1293</v>
      </c>
      <c r="R47" s="200" t="s">
        <v>1281</v>
      </c>
      <c r="S47" s="200" t="s">
        <v>1342</v>
      </c>
      <c r="T47" s="200" t="s">
        <v>1280</v>
      </c>
      <c r="U47" s="200" t="s">
        <v>1343</v>
      </c>
      <c r="W47" s="149"/>
    </row>
    <row r="48" spans="1:23" ht="236.25" x14ac:dyDescent="0.25">
      <c r="A48" s="463"/>
      <c r="B48" s="452" t="s">
        <v>401</v>
      </c>
      <c r="C48" s="453" t="s">
        <v>402</v>
      </c>
      <c r="D48" s="453" t="s">
        <v>403</v>
      </c>
      <c r="E48" s="453" t="s">
        <v>740</v>
      </c>
      <c r="F48" s="466">
        <v>43282</v>
      </c>
      <c r="G48" s="466">
        <v>45078</v>
      </c>
      <c r="H48" s="467" t="s">
        <v>365</v>
      </c>
      <c r="I48" s="467"/>
      <c r="J48" s="453" t="s">
        <v>991</v>
      </c>
      <c r="K48" s="453" t="s">
        <v>367</v>
      </c>
      <c r="L48" s="453" t="s">
        <v>368</v>
      </c>
      <c r="M48" s="453" t="s">
        <v>922</v>
      </c>
      <c r="N48" s="450"/>
      <c r="O48" s="450"/>
      <c r="P48" s="450" t="s">
        <v>54</v>
      </c>
      <c r="Q48" s="472" t="s">
        <v>1411</v>
      </c>
      <c r="R48" s="200" t="s">
        <v>1388</v>
      </c>
      <c r="S48" s="200"/>
      <c r="T48" s="200" t="s">
        <v>1269</v>
      </c>
      <c r="U48" s="200"/>
      <c r="W48" s="149"/>
    </row>
    <row r="49" spans="1:23" ht="198" customHeight="1" x14ac:dyDescent="0.25">
      <c r="A49" s="463"/>
      <c r="B49" s="452" t="s">
        <v>411</v>
      </c>
      <c r="C49" s="453" t="s">
        <v>928</v>
      </c>
      <c r="D49" s="453" t="s">
        <v>412</v>
      </c>
      <c r="E49" s="453" t="s">
        <v>749</v>
      </c>
      <c r="F49" s="466">
        <v>43617</v>
      </c>
      <c r="G49" s="466">
        <v>45078</v>
      </c>
      <c r="H49" s="467" t="s">
        <v>1241</v>
      </c>
      <c r="I49" s="467"/>
      <c r="J49" s="453" t="s">
        <v>1242</v>
      </c>
      <c r="K49" s="453"/>
      <c r="L49" s="453"/>
      <c r="M49" s="453" t="s">
        <v>751</v>
      </c>
      <c r="N49" s="450"/>
      <c r="O49" s="450"/>
      <c r="P49" s="450" t="s">
        <v>54</v>
      </c>
      <c r="Q49" s="472" t="s">
        <v>1412</v>
      </c>
      <c r="R49" s="462" t="s">
        <v>1389</v>
      </c>
      <c r="S49" s="454" t="s">
        <v>1270</v>
      </c>
      <c r="T49" s="200" t="s">
        <v>1271</v>
      </c>
      <c r="U49" s="200"/>
      <c r="W49" s="149"/>
    </row>
    <row r="50" spans="1:23" ht="53.25" customHeight="1" x14ac:dyDescent="0.25">
      <c r="A50" s="463"/>
      <c r="B50" s="465" t="s">
        <v>418</v>
      </c>
      <c r="C50" s="453" t="s">
        <v>933</v>
      </c>
      <c r="D50" s="453"/>
      <c r="E50" s="453"/>
      <c r="F50" s="467"/>
      <c r="G50" s="467"/>
      <c r="H50" s="467"/>
      <c r="I50" s="467"/>
      <c r="J50" s="453"/>
      <c r="K50" s="453"/>
      <c r="L50" s="453"/>
      <c r="M50" s="453"/>
      <c r="N50" s="450"/>
      <c r="O50" s="450"/>
      <c r="P50" s="450"/>
      <c r="Q50" s="472"/>
      <c r="R50" s="200"/>
      <c r="S50" s="200"/>
      <c r="T50" s="200"/>
      <c r="U50" s="200"/>
      <c r="W50" s="149"/>
    </row>
    <row r="51" spans="1:23" ht="243.75" customHeight="1" x14ac:dyDescent="0.25">
      <c r="A51" s="463"/>
      <c r="B51" s="452" t="s">
        <v>430</v>
      </c>
      <c r="C51" s="453" t="s">
        <v>934</v>
      </c>
      <c r="D51" s="453" t="s">
        <v>432</v>
      </c>
      <c r="E51" s="453"/>
      <c r="F51" s="466">
        <v>43282</v>
      </c>
      <c r="G51" s="466">
        <v>45108</v>
      </c>
      <c r="H51" s="467" t="s">
        <v>386</v>
      </c>
      <c r="I51" s="467"/>
      <c r="J51" s="453" t="s">
        <v>1243</v>
      </c>
      <c r="K51" s="453"/>
      <c r="L51" s="453"/>
      <c r="M51" s="453"/>
      <c r="N51" s="450"/>
      <c r="O51" s="450"/>
      <c r="P51" s="450" t="s">
        <v>54</v>
      </c>
      <c r="Q51" s="469" t="s">
        <v>1413</v>
      </c>
      <c r="R51" s="453" t="s">
        <v>1390</v>
      </c>
      <c r="S51" s="200" t="s">
        <v>1344</v>
      </c>
      <c r="T51" s="454" t="s">
        <v>1272</v>
      </c>
      <c r="U51" s="200" t="s">
        <v>1391</v>
      </c>
      <c r="W51" s="149"/>
    </row>
    <row r="52" spans="1:23" ht="94.5" x14ac:dyDescent="0.25">
      <c r="A52" s="460" t="s">
        <v>438</v>
      </c>
      <c r="B52" s="452" t="s">
        <v>439</v>
      </c>
      <c r="C52" s="453" t="s">
        <v>1345</v>
      </c>
      <c r="D52" s="453" t="s">
        <v>450</v>
      </c>
      <c r="E52" s="453" t="s">
        <v>442</v>
      </c>
      <c r="F52" s="466">
        <v>43282</v>
      </c>
      <c r="G52" s="466">
        <v>45078</v>
      </c>
      <c r="H52" s="467" t="s">
        <v>992</v>
      </c>
      <c r="I52" s="467"/>
      <c r="J52" s="453" t="s">
        <v>444</v>
      </c>
      <c r="K52" s="453" t="s">
        <v>764</v>
      </c>
      <c r="L52" s="453" t="s">
        <v>446</v>
      </c>
      <c r="M52" s="453" t="s">
        <v>447</v>
      </c>
      <c r="N52" s="450"/>
      <c r="O52" s="450"/>
      <c r="P52" s="450" t="s">
        <v>54</v>
      </c>
      <c r="Q52" s="472" t="s">
        <v>1294</v>
      </c>
      <c r="R52" s="200" t="s">
        <v>1346</v>
      </c>
      <c r="S52" s="200"/>
      <c r="T52" s="200" t="s">
        <v>992</v>
      </c>
      <c r="U52" s="200"/>
      <c r="W52" s="149"/>
    </row>
    <row r="53" spans="1:23" ht="53.25" customHeight="1" x14ac:dyDescent="0.25">
      <c r="A53" s="460"/>
      <c r="B53" s="465" t="s">
        <v>451</v>
      </c>
      <c r="C53" s="453" t="s">
        <v>993</v>
      </c>
      <c r="D53" s="453"/>
      <c r="E53" s="453"/>
      <c r="F53" s="467"/>
      <c r="G53" s="467"/>
      <c r="H53" s="467"/>
      <c r="I53" s="467"/>
      <c r="J53" s="453"/>
      <c r="K53" s="453"/>
      <c r="L53" s="453"/>
      <c r="M53" s="453"/>
      <c r="N53" s="450"/>
      <c r="O53" s="450"/>
      <c r="P53" s="450"/>
      <c r="Q53" s="472"/>
      <c r="R53" s="200"/>
      <c r="S53" s="200"/>
      <c r="T53" s="200"/>
      <c r="U53" s="200"/>
      <c r="W53" s="149"/>
    </row>
    <row r="54" spans="1:23" ht="69" customHeight="1" x14ac:dyDescent="0.25">
      <c r="A54" s="460"/>
      <c r="B54" s="461" t="s">
        <v>460</v>
      </c>
      <c r="C54" s="453" t="s">
        <v>461</v>
      </c>
      <c r="D54" s="453" t="s">
        <v>462</v>
      </c>
      <c r="E54" s="453"/>
      <c r="F54" s="466">
        <v>43282</v>
      </c>
      <c r="G54" s="466">
        <v>44440</v>
      </c>
      <c r="H54" s="467" t="s">
        <v>386</v>
      </c>
      <c r="I54" s="467"/>
      <c r="J54" s="453" t="s">
        <v>118</v>
      </c>
      <c r="K54" s="453"/>
      <c r="L54" s="453"/>
      <c r="M54" s="453" t="s">
        <v>463</v>
      </c>
      <c r="N54" s="450"/>
      <c r="O54" s="450"/>
      <c r="P54" s="450" t="s">
        <v>54</v>
      </c>
      <c r="Q54" s="472" t="s">
        <v>1414</v>
      </c>
      <c r="R54" s="200"/>
      <c r="S54" s="200"/>
      <c r="T54" s="200"/>
      <c r="U54" s="200"/>
      <c r="W54" s="149"/>
    </row>
    <row r="55" spans="1:23" ht="277.5" customHeight="1" x14ac:dyDescent="0.25">
      <c r="A55" s="460"/>
      <c r="B55" s="452" t="s">
        <v>465</v>
      </c>
      <c r="C55" s="453" t="s">
        <v>944</v>
      </c>
      <c r="D55" s="453" t="s">
        <v>467</v>
      </c>
      <c r="E55" s="453"/>
      <c r="F55" s="466">
        <v>43282</v>
      </c>
      <c r="G55" s="466">
        <v>45078</v>
      </c>
      <c r="H55" s="467" t="s">
        <v>386</v>
      </c>
      <c r="I55" s="467"/>
      <c r="J55" s="453" t="s">
        <v>994</v>
      </c>
      <c r="K55" s="453"/>
      <c r="L55" s="453"/>
      <c r="M55" s="453" t="s">
        <v>469</v>
      </c>
      <c r="N55" s="450"/>
      <c r="O55" s="450"/>
      <c r="P55" s="450" t="s">
        <v>54</v>
      </c>
      <c r="Q55" s="472" t="s">
        <v>1415</v>
      </c>
      <c r="R55" s="200" t="s">
        <v>1348</v>
      </c>
      <c r="S55" s="200" t="s">
        <v>1282</v>
      </c>
      <c r="T55" s="454" t="s">
        <v>1296</v>
      </c>
      <c r="U55" s="200" t="s">
        <v>1347</v>
      </c>
      <c r="W55" s="149"/>
    </row>
    <row r="56" spans="1:23" ht="409.5" x14ac:dyDescent="0.25">
      <c r="A56" s="460"/>
      <c r="B56" s="452" t="s">
        <v>472</v>
      </c>
      <c r="C56" s="453" t="s">
        <v>1065</v>
      </c>
      <c r="D56" s="453" t="s">
        <v>1244</v>
      </c>
      <c r="E56" s="453" t="s">
        <v>475</v>
      </c>
      <c r="F56" s="466">
        <v>43282</v>
      </c>
      <c r="G56" s="466">
        <v>45078</v>
      </c>
      <c r="H56" s="467" t="s">
        <v>476</v>
      </c>
      <c r="I56" s="468">
        <v>50000</v>
      </c>
      <c r="J56" s="453" t="s">
        <v>995</v>
      </c>
      <c r="K56" s="453" t="s">
        <v>478</v>
      </c>
      <c r="L56" s="453" t="s">
        <v>479</v>
      </c>
      <c r="M56" s="453"/>
      <c r="N56" s="450"/>
      <c r="O56" s="450"/>
      <c r="P56" s="450" t="s">
        <v>54</v>
      </c>
      <c r="Q56" s="473" t="s">
        <v>1295</v>
      </c>
      <c r="R56" s="462" t="s">
        <v>1283</v>
      </c>
      <c r="S56" s="200" t="s">
        <v>1284</v>
      </c>
      <c r="T56" s="454" t="s">
        <v>1297</v>
      </c>
      <c r="U56" s="454" t="s">
        <v>1392</v>
      </c>
      <c r="W56" s="149"/>
    </row>
    <row r="57" spans="1:23" ht="153.75" customHeight="1" x14ac:dyDescent="0.25">
      <c r="A57" s="460"/>
      <c r="B57" s="452" t="s">
        <v>485</v>
      </c>
      <c r="C57" s="453" t="s">
        <v>784</v>
      </c>
      <c r="D57" s="453" t="s">
        <v>487</v>
      </c>
      <c r="E57" s="453"/>
      <c r="F57" s="466">
        <v>43282</v>
      </c>
      <c r="G57" s="466">
        <v>45078</v>
      </c>
      <c r="H57" s="467" t="s">
        <v>365</v>
      </c>
      <c r="I57" s="467"/>
      <c r="J57" s="453" t="s">
        <v>488</v>
      </c>
      <c r="K57" s="453"/>
      <c r="L57" s="453"/>
      <c r="M57" s="453" t="s">
        <v>1132</v>
      </c>
      <c r="N57" s="450"/>
      <c r="O57" s="450"/>
      <c r="P57" s="450" t="s">
        <v>54</v>
      </c>
      <c r="Q57" s="469" t="s">
        <v>1349</v>
      </c>
      <c r="R57" s="200" t="s">
        <v>1350</v>
      </c>
      <c r="S57" s="200" t="s">
        <v>1351</v>
      </c>
      <c r="T57" s="200" t="s">
        <v>1352</v>
      </c>
      <c r="U57" s="454"/>
      <c r="W57" s="149"/>
    </row>
    <row r="58" spans="1:23" ht="78.75" x14ac:dyDescent="0.25">
      <c r="A58" s="460"/>
      <c r="B58" s="452" t="s">
        <v>493</v>
      </c>
      <c r="C58" s="453" t="s">
        <v>789</v>
      </c>
      <c r="D58" s="453" t="s">
        <v>495</v>
      </c>
      <c r="E58" s="453" t="s">
        <v>496</v>
      </c>
      <c r="F58" s="466">
        <v>43282</v>
      </c>
      <c r="G58" s="466">
        <v>45078</v>
      </c>
      <c r="H58" s="467" t="s">
        <v>497</v>
      </c>
      <c r="I58" s="467"/>
      <c r="J58" s="453" t="s">
        <v>498</v>
      </c>
      <c r="K58" s="453" t="s">
        <v>499</v>
      </c>
      <c r="L58" s="453" t="s">
        <v>500</v>
      </c>
      <c r="M58" s="453"/>
      <c r="N58" s="450"/>
      <c r="O58" s="450"/>
      <c r="P58" s="450" t="s">
        <v>54</v>
      </c>
      <c r="Q58" s="472" t="s">
        <v>1354</v>
      </c>
      <c r="R58" s="200" t="s">
        <v>1353</v>
      </c>
      <c r="S58" s="200"/>
      <c r="T58" s="200"/>
      <c r="U58" s="200"/>
      <c r="W58" s="149"/>
    </row>
    <row r="59" spans="1:23" ht="246" customHeight="1" x14ac:dyDescent="0.25">
      <c r="A59" s="460"/>
      <c r="B59" s="452" t="s">
        <v>506</v>
      </c>
      <c r="C59" s="453" t="s">
        <v>794</v>
      </c>
      <c r="D59" s="453" t="s">
        <v>508</v>
      </c>
      <c r="E59" s="453" t="s">
        <v>509</v>
      </c>
      <c r="F59" s="466">
        <v>43282</v>
      </c>
      <c r="G59" s="466">
        <v>45078</v>
      </c>
      <c r="H59" s="467" t="s">
        <v>1208</v>
      </c>
      <c r="I59" s="467"/>
      <c r="J59" s="453" t="s">
        <v>996</v>
      </c>
      <c r="K59" s="453" t="s">
        <v>511</v>
      </c>
      <c r="L59" s="453" t="s">
        <v>512</v>
      </c>
      <c r="M59" s="453"/>
      <c r="N59" s="450"/>
      <c r="O59" s="450"/>
      <c r="P59" s="450" t="s">
        <v>54</v>
      </c>
      <c r="Q59" s="472" t="s">
        <v>1416</v>
      </c>
      <c r="R59" s="200" t="s">
        <v>1355</v>
      </c>
      <c r="S59" s="200"/>
      <c r="T59" s="200" t="s">
        <v>1356</v>
      </c>
      <c r="U59" s="200"/>
      <c r="W59" s="149"/>
    </row>
    <row r="60" spans="1:23" x14ac:dyDescent="0.25">
      <c r="A60" s="149"/>
      <c r="B60" s="149"/>
      <c r="C60" s="149"/>
      <c r="D60" s="149"/>
      <c r="E60" s="149"/>
      <c r="F60" s="134"/>
      <c r="G60" s="134"/>
      <c r="H60" s="134"/>
      <c r="I60" s="134"/>
      <c r="J60" s="149"/>
      <c r="K60" s="149"/>
      <c r="L60" s="149"/>
      <c r="M60" s="149"/>
      <c r="N60" s="240"/>
      <c r="O60" s="240"/>
      <c r="P60" s="240"/>
      <c r="Q60" s="149"/>
      <c r="R60" s="149"/>
      <c r="S60" s="149"/>
      <c r="T60" s="149"/>
      <c r="U60" s="149"/>
      <c r="V60" s="149"/>
      <c r="W60" s="149"/>
    </row>
    <row r="61" spans="1:23" x14ac:dyDescent="0.25">
      <c r="A61" s="240"/>
      <c r="B61" s="240"/>
      <c r="C61" s="240"/>
      <c r="D61" s="149"/>
      <c r="E61" s="149"/>
      <c r="F61" s="134"/>
      <c r="G61" s="134"/>
      <c r="H61" s="134"/>
      <c r="I61" s="134"/>
      <c r="J61" s="149"/>
      <c r="K61" s="149"/>
      <c r="L61" s="149"/>
      <c r="M61" s="149"/>
      <c r="N61" s="149"/>
      <c r="O61" s="149"/>
      <c r="P61" s="149"/>
      <c r="Q61" s="149"/>
      <c r="R61" s="149"/>
      <c r="S61" s="149"/>
      <c r="T61" s="149"/>
      <c r="U61" s="149"/>
      <c r="V61" s="149"/>
      <c r="W61" s="149"/>
    </row>
    <row r="62" spans="1:23" x14ac:dyDescent="0.25">
      <c r="A62" s="242"/>
      <c r="B62" s="242"/>
      <c r="C62" s="242"/>
      <c r="N62" s="14"/>
      <c r="O62" s="14"/>
      <c r="P62" s="14"/>
    </row>
    <row r="63" spans="1:23" ht="26.25" customHeight="1" x14ac:dyDescent="0.25">
      <c r="A63" s="242"/>
      <c r="B63" s="242"/>
      <c r="C63" s="242"/>
      <c r="N63" s="14"/>
      <c r="O63" s="14"/>
      <c r="P63" s="14"/>
    </row>
    <row r="64" spans="1:23" ht="26.25" customHeight="1" x14ac:dyDescent="0.25">
      <c r="A64" s="242"/>
      <c r="B64" s="242"/>
      <c r="C64" s="242"/>
      <c r="N64" s="14"/>
      <c r="O64" s="14"/>
      <c r="P64" s="14"/>
    </row>
    <row r="65" spans="1:16" ht="43.5" customHeight="1" x14ac:dyDescent="0.25">
      <c r="A65" s="242"/>
      <c r="B65" s="242"/>
      <c r="C65" s="242"/>
      <c r="N65" s="14"/>
      <c r="O65" s="14"/>
      <c r="P65" s="14"/>
    </row>
    <row r="66" spans="1:16" x14ac:dyDescent="0.25">
      <c r="A66" s="242"/>
      <c r="B66" s="242"/>
      <c r="C66" s="242"/>
      <c r="N66" s="14"/>
      <c r="O66" s="14"/>
      <c r="P66" s="14"/>
    </row>
    <row r="67" spans="1:16" ht="15.75" customHeight="1" x14ac:dyDescent="0.25">
      <c r="A67" s="242"/>
      <c r="B67" s="242"/>
      <c r="C67" s="242"/>
      <c r="N67" s="14"/>
      <c r="O67" s="14"/>
      <c r="P67" s="14"/>
    </row>
    <row r="68" spans="1:16" x14ac:dyDescent="0.25">
      <c r="A68" s="242"/>
      <c r="B68" s="242"/>
      <c r="C68" s="242"/>
      <c r="N68" s="14"/>
      <c r="O68" s="14"/>
      <c r="P68" s="14"/>
    </row>
    <row r="69" spans="1:16" x14ac:dyDescent="0.25">
      <c r="A69" s="242"/>
      <c r="B69" s="242"/>
      <c r="C69" s="242"/>
      <c r="N69" s="14"/>
      <c r="O69" s="14"/>
      <c r="P69" s="14"/>
    </row>
    <row r="70" spans="1:16" x14ac:dyDescent="0.25">
      <c r="A70" s="242"/>
      <c r="B70" s="242"/>
      <c r="C70" s="242"/>
      <c r="N70" s="14"/>
      <c r="O70" s="14"/>
      <c r="P70" s="14"/>
    </row>
    <row r="71" spans="1:16" x14ac:dyDescent="0.25">
      <c r="A71" s="242"/>
      <c r="B71" s="242"/>
      <c r="C71" s="242"/>
      <c r="N71" s="14"/>
      <c r="O71" s="14"/>
      <c r="P71" s="14"/>
    </row>
    <row r="72" spans="1:16" x14ac:dyDescent="0.25">
      <c r="A72" s="242"/>
      <c r="B72" s="242"/>
      <c r="C72" s="242"/>
      <c r="N72" s="14"/>
      <c r="O72" s="14"/>
      <c r="P72" s="14"/>
    </row>
    <row r="73" spans="1:16" x14ac:dyDescent="0.25">
      <c r="A73" s="242"/>
      <c r="B73" s="242"/>
      <c r="C73" s="242"/>
      <c r="N73" s="14"/>
      <c r="O73" s="14"/>
      <c r="P73" s="14"/>
    </row>
    <row r="74" spans="1:16" x14ac:dyDescent="0.25">
      <c r="A74" s="242"/>
      <c r="B74" s="242"/>
      <c r="C74" s="242"/>
      <c r="N74" s="14"/>
      <c r="O74" s="14"/>
      <c r="P74" s="14"/>
    </row>
    <row r="75" spans="1:16" x14ac:dyDescent="0.25">
      <c r="A75" s="242"/>
      <c r="B75" s="242"/>
      <c r="C75" s="242"/>
      <c r="N75" s="14"/>
      <c r="O75" s="14"/>
      <c r="P75" s="14"/>
    </row>
    <row r="76" spans="1:16" x14ac:dyDescent="0.25">
      <c r="A76" s="242"/>
      <c r="B76" s="242"/>
      <c r="C76" s="242"/>
      <c r="N76" s="14"/>
      <c r="O76" s="14"/>
      <c r="P76" s="14"/>
    </row>
    <row r="77" spans="1:16" x14ac:dyDescent="0.25">
      <c r="A77" s="242"/>
      <c r="B77" s="242"/>
      <c r="C77" s="242"/>
      <c r="N77" s="14"/>
      <c r="O77" s="14"/>
      <c r="P77" s="14"/>
    </row>
    <row r="78" spans="1:16" x14ac:dyDescent="0.25">
      <c r="A78" s="242"/>
      <c r="B78" s="242"/>
      <c r="C78" s="242"/>
      <c r="N78" s="14"/>
      <c r="O78" s="14"/>
      <c r="P78" s="14"/>
    </row>
    <row r="79" spans="1:16" ht="15.75" customHeight="1" x14ac:dyDescent="0.25">
      <c r="A79" s="242"/>
      <c r="B79" s="242"/>
      <c r="C79" s="242"/>
      <c r="N79" s="14"/>
      <c r="O79" s="14"/>
      <c r="P79" s="14"/>
    </row>
    <row r="80" spans="1:16" ht="15" customHeight="1" x14ac:dyDescent="0.25">
      <c r="A80" s="242"/>
      <c r="B80" s="242"/>
      <c r="C80" s="242"/>
      <c r="N80" s="14"/>
      <c r="O80" s="14"/>
      <c r="P80" s="14"/>
    </row>
    <row r="81" spans="1:16" x14ac:dyDescent="0.25">
      <c r="A81" s="242"/>
      <c r="B81" s="242"/>
      <c r="C81" s="242"/>
      <c r="N81" s="14"/>
      <c r="O81" s="14"/>
      <c r="P81" s="14"/>
    </row>
    <row r="82" spans="1:16" x14ac:dyDescent="0.25">
      <c r="A82" s="242"/>
      <c r="B82" s="242"/>
      <c r="C82" s="242"/>
      <c r="N82" s="14"/>
      <c r="O82" s="14"/>
      <c r="P82" s="14"/>
    </row>
    <row r="83" spans="1:16" x14ac:dyDescent="0.25">
      <c r="A83" s="242"/>
      <c r="B83" s="242"/>
      <c r="C83" s="242"/>
      <c r="N83" s="14"/>
      <c r="O83" s="14"/>
      <c r="P83" s="14"/>
    </row>
    <row r="84" spans="1:16" x14ac:dyDescent="0.25">
      <c r="A84" s="242"/>
      <c r="B84" s="242"/>
      <c r="C84" s="242"/>
      <c r="N84" s="14"/>
      <c r="O84" s="14"/>
      <c r="P84" s="14"/>
    </row>
    <row r="85" spans="1:16" x14ac:dyDescent="0.25">
      <c r="A85" s="242"/>
      <c r="B85" s="242"/>
      <c r="C85" s="242"/>
      <c r="N85" s="14"/>
      <c r="O85" s="14"/>
      <c r="P85" s="14"/>
    </row>
    <row r="86" spans="1:16" x14ac:dyDescent="0.25">
      <c r="A86" s="242"/>
      <c r="B86" s="242"/>
      <c r="C86" s="242"/>
      <c r="N86" s="14"/>
      <c r="O86" s="14"/>
      <c r="P86" s="14"/>
    </row>
    <row r="87" spans="1:16" x14ac:dyDescent="0.25">
      <c r="A87" s="242"/>
      <c r="B87" s="242"/>
      <c r="C87" s="242"/>
      <c r="N87" s="14"/>
      <c r="O87" s="14"/>
      <c r="P87" s="14"/>
    </row>
    <row r="88" spans="1:16" x14ac:dyDescent="0.25">
      <c r="A88" s="242"/>
      <c r="B88" s="242"/>
      <c r="C88" s="242"/>
      <c r="N88" s="14"/>
      <c r="O88" s="14"/>
      <c r="P88" s="14"/>
    </row>
    <row r="89" spans="1:16" x14ac:dyDescent="0.25">
      <c r="A89" s="242"/>
      <c r="B89" s="242"/>
      <c r="C89" s="242"/>
      <c r="N89" s="14"/>
      <c r="O89" s="14"/>
      <c r="P89" s="14"/>
    </row>
    <row r="90" spans="1:16" x14ac:dyDescent="0.25">
      <c r="A90" s="242"/>
      <c r="B90" s="242"/>
      <c r="C90" s="242"/>
      <c r="N90" s="14"/>
      <c r="O90" s="14"/>
      <c r="P90" s="14"/>
    </row>
    <row r="91" spans="1:16" ht="15.75" customHeight="1" x14ac:dyDescent="0.25">
      <c r="A91" s="242"/>
      <c r="B91" s="242"/>
      <c r="C91" s="242"/>
      <c r="N91" s="14"/>
      <c r="O91" s="14"/>
      <c r="P91" s="14"/>
    </row>
    <row r="92" spans="1:16" ht="15" customHeight="1" x14ac:dyDescent="0.25">
      <c r="A92" s="242"/>
      <c r="B92" s="242"/>
      <c r="C92" s="242"/>
      <c r="N92" s="14"/>
      <c r="O92" s="14"/>
      <c r="P92" s="14"/>
    </row>
    <row r="93" spans="1:16" x14ac:dyDescent="0.25">
      <c r="A93" s="242"/>
      <c r="B93" s="242"/>
      <c r="C93" s="242"/>
      <c r="N93" s="14"/>
      <c r="O93" s="14"/>
      <c r="P93" s="14"/>
    </row>
    <row r="94" spans="1:16" x14ac:dyDescent="0.25">
      <c r="A94" s="242"/>
      <c r="B94" s="242"/>
      <c r="C94" s="242"/>
      <c r="N94" s="14"/>
      <c r="O94" s="14"/>
      <c r="P94" s="14"/>
    </row>
    <row r="95" spans="1:16" x14ac:dyDescent="0.25">
      <c r="A95" s="242"/>
      <c r="B95" s="242"/>
      <c r="C95" s="242"/>
      <c r="N95" s="14"/>
      <c r="O95" s="14"/>
      <c r="P95" s="14"/>
    </row>
    <row r="96" spans="1:16" x14ac:dyDescent="0.25">
      <c r="A96" s="242"/>
      <c r="B96" s="242"/>
      <c r="C96" s="242"/>
      <c r="N96" s="14"/>
      <c r="O96" s="14"/>
      <c r="P96" s="14"/>
    </row>
    <row r="97" spans="1:16" x14ac:dyDescent="0.25">
      <c r="A97" s="242"/>
      <c r="B97" s="242"/>
      <c r="C97" s="242"/>
      <c r="N97" s="14"/>
      <c r="O97" s="14"/>
      <c r="P97" s="14"/>
    </row>
    <row r="98" spans="1:16" x14ac:dyDescent="0.25">
      <c r="A98" s="242"/>
      <c r="B98" s="242"/>
      <c r="C98" s="242"/>
      <c r="N98" s="14"/>
      <c r="O98" s="14"/>
      <c r="P98" s="14"/>
    </row>
    <row r="99" spans="1:16" x14ac:dyDescent="0.25">
      <c r="A99" s="242"/>
      <c r="B99" s="242"/>
      <c r="C99" s="242"/>
      <c r="N99" s="14"/>
      <c r="O99" s="14"/>
      <c r="P99" s="14"/>
    </row>
    <row r="100" spans="1:16" x14ac:dyDescent="0.25">
      <c r="A100" s="242"/>
      <c r="B100" s="242"/>
      <c r="C100" s="242"/>
      <c r="N100" s="14"/>
      <c r="O100" s="14"/>
      <c r="P100" s="14"/>
    </row>
    <row r="101" spans="1:16" x14ac:dyDescent="0.25">
      <c r="A101" s="242"/>
      <c r="B101" s="242"/>
      <c r="C101" s="242"/>
      <c r="N101" s="14"/>
      <c r="O101" s="14"/>
      <c r="P101" s="14"/>
    </row>
    <row r="102" spans="1:16" x14ac:dyDescent="0.25">
      <c r="A102" s="242"/>
      <c r="B102" s="242"/>
      <c r="C102" s="242"/>
      <c r="N102" s="14"/>
      <c r="O102" s="14"/>
      <c r="P102" s="14"/>
    </row>
    <row r="103" spans="1:16" ht="15.75" customHeight="1" x14ac:dyDescent="0.25">
      <c r="A103" s="242"/>
      <c r="B103" s="242"/>
      <c r="C103" s="242"/>
      <c r="N103" s="14"/>
      <c r="O103" s="14"/>
      <c r="P103" s="14"/>
    </row>
    <row r="104" spans="1:16" x14ac:dyDescent="0.25">
      <c r="A104" s="242"/>
      <c r="B104" s="242"/>
      <c r="C104" s="242"/>
      <c r="N104" s="14"/>
      <c r="O104" s="14"/>
      <c r="P104" s="14"/>
    </row>
    <row r="105" spans="1:16" x14ac:dyDescent="0.25">
      <c r="A105" s="242"/>
      <c r="B105" s="242"/>
      <c r="C105" s="242"/>
      <c r="N105" s="14"/>
      <c r="O105" s="14"/>
      <c r="P105" s="14"/>
    </row>
    <row r="106" spans="1:16" x14ac:dyDescent="0.25">
      <c r="A106" s="242"/>
      <c r="B106" s="242"/>
      <c r="C106" s="242"/>
      <c r="N106" s="14"/>
      <c r="O106" s="14"/>
      <c r="P106" s="14"/>
    </row>
    <row r="107" spans="1:16" x14ac:dyDescent="0.25">
      <c r="A107" s="242"/>
      <c r="B107" s="242"/>
      <c r="C107" s="242"/>
      <c r="N107" s="14"/>
      <c r="O107" s="14"/>
      <c r="P107" s="14"/>
    </row>
    <row r="108" spans="1:16" x14ac:dyDescent="0.25">
      <c r="A108" s="242"/>
      <c r="B108" s="242"/>
      <c r="C108" s="242"/>
      <c r="N108" s="14"/>
      <c r="O108" s="14"/>
      <c r="P108" s="14"/>
    </row>
    <row r="109" spans="1:16" x14ac:dyDescent="0.25">
      <c r="A109" s="242"/>
      <c r="B109" s="242"/>
      <c r="C109" s="242"/>
      <c r="N109" s="14"/>
      <c r="O109" s="14"/>
      <c r="P109" s="14"/>
    </row>
    <row r="110" spans="1:16" x14ac:dyDescent="0.25">
      <c r="A110" s="242"/>
      <c r="B110" s="242"/>
      <c r="C110" s="242"/>
      <c r="N110" s="14"/>
      <c r="O110" s="14"/>
      <c r="P110" s="14"/>
    </row>
    <row r="111" spans="1:16" x14ac:dyDescent="0.25">
      <c r="A111" s="242"/>
      <c r="B111" s="242"/>
      <c r="C111" s="242"/>
      <c r="N111" s="14"/>
      <c r="O111" s="14"/>
      <c r="P111" s="14"/>
    </row>
    <row r="112" spans="1:16" x14ac:dyDescent="0.25">
      <c r="A112" s="242"/>
      <c r="B112" s="242"/>
      <c r="C112" s="242"/>
      <c r="N112" s="14"/>
      <c r="O112" s="14"/>
      <c r="P112" s="14"/>
    </row>
    <row r="113" spans="1:16" x14ac:dyDescent="0.25">
      <c r="A113" s="242"/>
      <c r="B113" s="242"/>
      <c r="C113" s="242"/>
      <c r="N113" s="14"/>
      <c r="O113" s="14"/>
      <c r="P113" s="14"/>
    </row>
    <row r="114" spans="1:16" x14ac:dyDescent="0.25">
      <c r="A114" s="242"/>
      <c r="B114" s="242"/>
      <c r="C114" s="242"/>
      <c r="N114" s="14"/>
      <c r="O114" s="14"/>
      <c r="P114" s="14"/>
    </row>
    <row r="115" spans="1:16" x14ac:dyDescent="0.25">
      <c r="A115" s="242"/>
      <c r="B115" s="242"/>
      <c r="C115" s="242"/>
      <c r="N115" s="14"/>
      <c r="O115" s="14"/>
      <c r="P115" s="14"/>
    </row>
    <row r="116" spans="1:16" x14ac:dyDescent="0.25">
      <c r="A116" s="242"/>
      <c r="B116" s="242"/>
      <c r="C116" s="242"/>
      <c r="N116" s="14"/>
      <c r="O116" s="14"/>
      <c r="P116" s="14"/>
    </row>
    <row r="117" spans="1:16" x14ac:dyDescent="0.25">
      <c r="A117" s="242"/>
      <c r="B117" s="242"/>
      <c r="C117" s="242"/>
      <c r="N117" s="14"/>
      <c r="O117" s="14"/>
      <c r="P117" s="14"/>
    </row>
    <row r="118" spans="1:16" x14ac:dyDescent="0.25">
      <c r="A118" s="242"/>
      <c r="B118" s="242"/>
      <c r="C118" s="242"/>
      <c r="N118" s="14"/>
      <c r="O118" s="14"/>
      <c r="P118" s="14"/>
    </row>
    <row r="119" spans="1:16" x14ac:dyDescent="0.25">
      <c r="A119" s="242"/>
      <c r="B119" s="242"/>
      <c r="C119" s="242"/>
      <c r="N119" s="14"/>
      <c r="O119" s="14"/>
      <c r="P119" s="14"/>
    </row>
    <row r="120" spans="1:16" x14ac:dyDescent="0.25">
      <c r="A120" s="242"/>
      <c r="B120" s="242"/>
      <c r="C120" s="242"/>
      <c r="N120" s="14"/>
      <c r="O120" s="14"/>
      <c r="P120" s="14"/>
    </row>
    <row r="121" spans="1:16" x14ac:dyDescent="0.25">
      <c r="A121" s="242"/>
      <c r="B121" s="242"/>
      <c r="C121" s="242"/>
      <c r="N121" s="14"/>
      <c r="O121" s="14"/>
      <c r="P121" s="14"/>
    </row>
    <row r="122" spans="1:16" x14ac:dyDescent="0.25">
      <c r="A122" s="242"/>
      <c r="B122" s="242"/>
      <c r="C122" s="242"/>
      <c r="N122" s="14"/>
      <c r="O122" s="14"/>
      <c r="P122" s="14"/>
    </row>
    <row r="123" spans="1:16" x14ac:dyDescent="0.25">
      <c r="A123" s="242"/>
      <c r="B123" s="242"/>
      <c r="C123" s="242"/>
      <c r="N123" s="14"/>
      <c r="O123" s="14"/>
      <c r="P123" s="14"/>
    </row>
    <row r="124" spans="1:16" x14ac:dyDescent="0.25">
      <c r="A124" s="242"/>
      <c r="B124" s="242"/>
      <c r="C124" s="242"/>
      <c r="N124" s="14"/>
      <c r="O124" s="14"/>
      <c r="P124" s="14"/>
    </row>
    <row r="125" spans="1:16" x14ac:dyDescent="0.25">
      <c r="A125" s="242"/>
      <c r="B125" s="242"/>
      <c r="C125" s="242"/>
      <c r="N125" s="14"/>
      <c r="O125" s="14"/>
      <c r="P125" s="14"/>
    </row>
    <row r="126" spans="1:16" x14ac:dyDescent="0.25">
      <c r="A126" s="242"/>
      <c r="B126" s="242"/>
      <c r="C126" s="242"/>
      <c r="N126" s="14"/>
      <c r="O126" s="14"/>
      <c r="P126" s="14"/>
    </row>
    <row r="127" spans="1:16" x14ac:dyDescent="0.25">
      <c r="A127" s="242"/>
      <c r="B127" s="242"/>
      <c r="C127" s="242"/>
      <c r="N127" s="14"/>
      <c r="O127" s="14"/>
      <c r="P127" s="14"/>
    </row>
    <row r="128" spans="1:16" x14ac:dyDescent="0.25">
      <c r="A128" s="242"/>
      <c r="B128" s="242"/>
      <c r="C128" s="242"/>
      <c r="N128" s="14"/>
      <c r="O128" s="14"/>
      <c r="P128" s="14"/>
    </row>
    <row r="129" spans="1:16" x14ac:dyDescent="0.25">
      <c r="A129" s="242"/>
      <c r="B129" s="242"/>
      <c r="C129" s="242"/>
      <c r="N129" s="14"/>
      <c r="O129" s="14"/>
      <c r="P129" s="14"/>
    </row>
    <row r="130" spans="1:16" x14ac:dyDescent="0.25">
      <c r="A130" s="242"/>
      <c r="B130" s="242"/>
      <c r="C130" s="242"/>
      <c r="N130" s="14"/>
      <c r="O130" s="14"/>
      <c r="P130" s="14"/>
    </row>
    <row r="131" spans="1:16" x14ac:dyDescent="0.25">
      <c r="A131" s="242"/>
      <c r="B131" s="242"/>
      <c r="C131" s="242"/>
      <c r="N131" s="14"/>
      <c r="O131" s="14"/>
      <c r="P131" s="14"/>
    </row>
    <row r="132" spans="1:16" x14ac:dyDescent="0.25">
      <c r="A132" s="242"/>
      <c r="B132" s="242"/>
      <c r="C132" s="242"/>
      <c r="N132" s="14"/>
      <c r="O132" s="14"/>
      <c r="P132" s="14"/>
    </row>
    <row r="133" spans="1:16" x14ac:dyDescent="0.25">
      <c r="A133" s="242"/>
      <c r="B133" s="242"/>
      <c r="C133" s="242"/>
      <c r="N133" s="14"/>
      <c r="O133" s="14"/>
      <c r="P133" s="14"/>
    </row>
    <row r="134" spans="1:16" x14ac:dyDescent="0.25">
      <c r="A134" s="242"/>
      <c r="B134" s="242"/>
      <c r="C134" s="242"/>
      <c r="N134" s="14"/>
      <c r="O134" s="14"/>
      <c r="P134" s="14"/>
    </row>
    <row r="135" spans="1:16" x14ac:dyDescent="0.25">
      <c r="A135" s="242"/>
      <c r="B135" s="242"/>
      <c r="C135" s="242"/>
      <c r="N135" s="14"/>
      <c r="O135" s="14"/>
      <c r="P135" s="14"/>
    </row>
    <row r="136" spans="1:16" x14ac:dyDescent="0.25">
      <c r="A136" s="242"/>
      <c r="B136" s="242"/>
      <c r="C136" s="242"/>
      <c r="N136" s="14"/>
      <c r="O136" s="14"/>
      <c r="P136" s="14"/>
    </row>
    <row r="137" spans="1:16" x14ac:dyDescent="0.25">
      <c r="A137" s="242"/>
      <c r="B137" s="242"/>
      <c r="C137" s="242"/>
      <c r="N137" s="14"/>
      <c r="O137" s="14"/>
      <c r="P137" s="14"/>
    </row>
    <row r="138" spans="1:16" x14ac:dyDescent="0.25">
      <c r="A138" s="242"/>
      <c r="B138" s="242"/>
      <c r="C138" s="242"/>
      <c r="N138" s="14"/>
      <c r="O138" s="14"/>
      <c r="P138" s="14"/>
    </row>
    <row r="139" spans="1:16" x14ac:dyDescent="0.25">
      <c r="A139" s="242"/>
      <c r="B139" s="242"/>
      <c r="C139" s="242"/>
      <c r="N139" s="14"/>
      <c r="O139" s="14"/>
      <c r="P139" s="14"/>
    </row>
    <row r="140" spans="1:16" x14ac:dyDescent="0.25">
      <c r="A140" s="242"/>
      <c r="B140" s="242"/>
      <c r="C140" s="242"/>
      <c r="N140" s="14"/>
      <c r="O140" s="14"/>
      <c r="P140" s="14"/>
    </row>
    <row r="141" spans="1:16" x14ac:dyDescent="0.25">
      <c r="A141" s="242"/>
      <c r="B141" s="242"/>
      <c r="C141" s="242"/>
      <c r="N141" s="14"/>
      <c r="O141" s="14"/>
      <c r="P141" s="14"/>
    </row>
    <row r="142" spans="1:16" x14ac:dyDescent="0.25">
      <c r="A142" s="242"/>
      <c r="B142" s="242"/>
      <c r="C142" s="242"/>
      <c r="N142" s="14"/>
      <c r="O142" s="14"/>
      <c r="P142" s="14"/>
    </row>
    <row r="143" spans="1:16" x14ac:dyDescent="0.25">
      <c r="A143" s="242"/>
      <c r="B143" s="242"/>
      <c r="C143" s="242"/>
      <c r="N143" s="14"/>
      <c r="O143" s="14"/>
      <c r="P143" s="14"/>
    </row>
    <row r="144" spans="1:16" x14ac:dyDescent="0.25">
      <c r="A144" s="242"/>
      <c r="B144" s="242"/>
      <c r="C144" s="242"/>
      <c r="N144" s="14"/>
      <c r="O144" s="14"/>
      <c r="P144" s="14"/>
    </row>
    <row r="145" spans="1:16" x14ac:dyDescent="0.25">
      <c r="A145" s="242"/>
      <c r="B145" s="242"/>
      <c r="C145" s="242"/>
      <c r="N145" s="14"/>
      <c r="O145" s="14"/>
      <c r="P145" s="14"/>
    </row>
    <row r="146" spans="1:16" x14ac:dyDescent="0.25">
      <c r="A146" s="242"/>
      <c r="B146" s="242"/>
      <c r="C146" s="242"/>
      <c r="N146" s="14"/>
      <c r="O146" s="14"/>
      <c r="P146" s="14"/>
    </row>
    <row r="147" spans="1:16" x14ac:dyDescent="0.25">
      <c r="A147" s="242"/>
      <c r="B147" s="242"/>
      <c r="C147" s="242"/>
      <c r="N147" s="14"/>
      <c r="O147" s="14"/>
      <c r="P147" s="14"/>
    </row>
    <row r="148" spans="1:16" x14ac:dyDescent="0.25">
      <c r="A148" s="242"/>
      <c r="B148" s="242"/>
      <c r="C148" s="242"/>
      <c r="N148" s="14"/>
      <c r="O148" s="14"/>
      <c r="P148" s="14"/>
    </row>
    <row r="149" spans="1:16" x14ac:dyDescent="0.25">
      <c r="A149" s="242"/>
      <c r="B149" s="242"/>
      <c r="C149" s="242"/>
      <c r="N149" s="14"/>
      <c r="O149" s="14"/>
      <c r="P149" s="14"/>
    </row>
    <row r="150" spans="1:16" x14ac:dyDescent="0.25">
      <c r="A150" s="242"/>
      <c r="B150" s="242"/>
      <c r="C150" s="242"/>
      <c r="N150" s="14"/>
      <c r="O150" s="14"/>
      <c r="P150" s="14"/>
    </row>
    <row r="151" spans="1:16" x14ac:dyDescent="0.25">
      <c r="A151" s="242"/>
      <c r="B151" s="242"/>
      <c r="C151" s="242"/>
      <c r="N151" s="14"/>
      <c r="O151" s="14"/>
      <c r="P151" s="14"/>
    </row>
    <row r="152" spans="1:16" x14ac:dyDescent="0.25">
      <c r="A152" s="242"/>
      <c r="B152" s="242"/>
      <c r="C152" s="242"/>
      <c r="N152" s="14"/>
      <c r="O152" s="14"/>
      <c r="P152" s="14"/>
    </row>
    <row r="153" spans="1:16" x14ac:dyDescent="0.25">
      <c r="A153" s="242"/>
      <c r="B153" s="242"/>
      <c r="C153" s="242"/>
      <c r="N153" s="14"/>
      <c r="O153" s="14"/>
      <c r="P153" s="14"/>
    </row>
    <row r="154" spans="1:16" x14ac:dyDescent="0.25">
      <c r="A154" s="242"/>
      <c r="B154" s="242"/>
      <c r="C154" s="242"/>
      <c r="N154" s="14"/>
      <c r="O154" s="14"/>
      <c r="P154" s="14"/>
    </row>
    <row r="155" spans="1:16" x14ac:dyDescent="0.25">
      <c r="A155" s="242"/>
      <c r="B155" s="242"/>
      <c r="C155" s="242"/>
      <c r="N155" s="14"/>
      <c r="O155" s="14"/>
      <c r="P155" s="14"/>
    </row>
    <row r="156" spans="1:16" x14ac:dyDescent="0.25">
      <c r="A156" s="242"/>
      <c r="B156" s="242"/>
      <c r="C156" s="242"/>
      <c r="N156" s="14"/>
      <c r="O156" s="14"/>
      <c r="P156" s="14"/>
    </row>
    <row r="157" spans="1:16" x14ac:dyDescent="0.25">
      <c r="A157" s="242"/>
      <c r="B157" s="242"/>
      <c r="C157" s="242"/>
      <c r="N157" s="14"/>
      <c r="O157" s="14"/>
      <c r="P157" s="14"/>
    </row>
    <row r="158" spans="1:16" x14ac:dyDescent="0.25">
      <c r="A158" s="242"/>
      <c r="B158" s="242"/>
      <c r="C158" s="242"/>
      <c r="N158" s="14"/>
      <c r="O158" s="14"/>
      <c r="P158" s="14"/>
    </row>
    <row r="159" spans="1:16" x14ac:dyDescent="0.25">
      <c r="A159" s="242"/>
      <c r="B159" s="242"/>
      <c r="C159" s="242"/>
      <c r="N159" s="14"/>
      <c r="O159" s="14"/>
      <c r="P159" s="14"/>
    </row>
    <row r="160" spans="1:16" x14ac:dyDescent="0.25">
      <c r="A160" s="242"/>
      <c r="B160" s="242"/>
      <c r="C160" s="242"/>
      <c r="N160" s="14"/>
      <c r="O160" s="14"/>
      <c r="P160" s="14"/>
    </row>
    <row r="161" spans="1:16" x14ac:dyDescent="0.25">
      <c r="A161" s="242"/>
      <c r="B161" s="242"/>
      <c r="C161" s="242"/>
      <c r="N161" s="14"/>
      <c r="O161" s="14"/>
      <c r="P161" s="14"/>
    </row>
    <row r="162" spans="1:16" x14ac:dyDescent="0.25">
      <c r="A162" s="242"/>
      <c r="B162" s="242"/>
      <c r="C162" s="242"/>
      <c r="N162" s="14"/>
      <c r="O162" s="14"/>
      <c r="P162" s="14"/>
    </row>
    <row r="163" spans="1:16" x14ac:dyDescent="0.25">
      <c r="A163" s="242"/>
      <c r="B163" s="242"/>
      <c r="C163" s="242"/>
      <c r="N163" s="14"/>
      <c r="O163" s="14"/>
      <c r="P163" s="14"/>
    </row>
    <row r="164" spans="1:16" x14ac:dyDescent="0.25">
      <c r="A164" s="242"/>
      <c r="B164" s="242"/>
      <c r="C164" s="242"/>
      <c r="N164" s="14"/>
      <c r="O164" s="14"/>
      <c r="P164" s="14"/>
    </row>
    <row r="165" spans="1:16" x14ac:dyDescent="0.25">
      <c r="A165" s="242"/>
      <c r="B165" s="242"/>
      <c r="C165" s="242"/>
      <c r="N165" s="14"/>
      <c r="O165" s="14"/>
      <c r="P165" s="14"/>
    </row>
    <row r="166" spans="1:16" x14ac:dyDescent="0.25">
      <c r="A166" s="242"/>
      <c r="B166" s="242"/>
      <c r="C166" s="242"/>
      <c r="N166" s="14"/>
      <c r="O166" s="14"/>
      <c r="P166" s="14"/>
    </row>
    <row r="167" spans="1:16" x14ac:dyDescent="0.25">
      <c r="A167" s="242"/>
      <c r="B167" s="242"/>
      <c r="C167" s="242"/>
      <c r="N167" s="14"/>
      <c r="O167" s="14"/>
      <c r="P167" s="14"/>
    </row>
    <row r="168" spans="1:16" x14ac:dyDescent="0.25">
      <c r="A168" s="242"/>
      <c r="B168" s="242"/>
      <c r="C168" s="242"/>
      <c r="N168" s="14"/>
      <c r="O168" s="14"/>
      <c r="P168" s="14"/>
    </row>
    <row r="169" spans="1:16" x14ac:dyDescent="0.25">
      <c r="A169" s="242"/>
      <c r="B169" s="242"/>
      <c r="C169" s="242"/>
      <c r="N169" s="14"/>
      <c r="O169" s="14"/>
      <c r="P169" s="14"/>
    </row>
    <row r="170" spans="1:16" x14ac:dyDescent="0.25">
      <c r="A170" s="242"/>
      <c r="B170" s="242"/>
      <c r="C170" s="242"/>
      <c r="N170" s="14"/>
      <c r="O170" s="14"/>
      <c r="P170" s="14"/>
    </row>
    <row r="171" spans="1:16" x14ac:dyDescent="0.25">
      <c r="A171" s="242"/>
      <c r="B171" s="242"/>
      <c r="C171" s="242"/>
      <c r="N171" s="14"/>
      <c r="O171" s="14"/>
      <c r="P171" s="14"/>
    </row>
    <row r="172" spans="1:16" x14ac:dyDescent="0.25">
      <c r="A172" s="242"/>
      <c r="B172" s="242"/>
      <c r="C172" s="242"/>
      <c r="N172" s="14"/>
      <c r="O172" s="14"/>
      <c r="P172" s="14"/>
    </row>
    <row r="173" spans="1:16" x14ac:dyDescent="0.25">
      <c r="A173" s="242"/>
      <c r="B173" s="242"/>
      <c r="C173" s="242"/>
      <c r="N173" s="14"/>
      <c r="O173" s="14"/>
      <c r="P173" s="14"/>
    </row>
    <row r="174" spans="1:16" x14ac:dyDescent="0.25">
      <c r="A174" s="242"/>
      <c r="B174" s="242"/>
      <c r="C174" s="242"/>
      <c r="N174" s="14"/>
      <c r="O174" s="14"/>
      <c r="P174" s="14"/>
    </row>
    <row r="175" spans="1:16" x14ac:dyDescent="0.25">
      <c r="A175" s="242"/>
      <c r="B175" s="242"/>
      <c r="C175" s="242"/>
      <c r="N175" s="14"/>
      <c r="O175" s="14"/>
      <c r="P175" s="14"/>
    </row>
    <row r="176" spans="1:16" x14ac:dyDescent="0.25">
      <c r="A176" s="242"/>
      <c r="B176" s="242"/>
      <c r="C176" s="242"/>
      <c r="N176" s="14"/>
      <c r="O176" s="14"/>
      <c r="P176" s="14"/>
    </row>
    <row r="177" spans="1:16" x14ac:dyDescent="0.25">
      <c r="A177" s="242"/>
      <c r="B177" s="242"/>
      <c r="C177" s="242"/>
      <c r="N177" s="14"/>
      <c r="O177" s="14"/>
      <c r="P177" s="14"/>
    </row>
    <row r="178" spans="1:16" x14ac:dyDescent="0.25">
      <c r="A178" s="242"/>
      <c r="B178" s="242"/>
      <c r="C178" s="242"/>
      <c r="N178" s="14"/>
      <c r="O178" s="14"/>
      <c r="P178" s="14"/>
    </row>
    <row r="179" spans="1:16" x14ac:dyDescent="0.25">
      <c r="A179" s="242"/>
      <c r="B179" s="242"/>
      <c r="C179" s="242"/>
      <c r="N179" s="14"/>
      <c r="O179" s="14"/>
      <c r="P179" s="14"/>
    </row>
    <row r="180" spans="1:16" x14ac:dyDescent="0.25">
      <c r="A180" s="242"/>
      <c r="B180" s="242"/>
      <c r="C180" s="242"/>
      <c r="N180" s="14"/>
      <c r="O180" s="14"/>
      <c r="P180" s="14"/>
    </row>
    <row r="181" spans="1:16" x14ac:dyDescent="0.25">
      <c r="A181" s="242"/>
      <c r="B181" s="242"/>
      <c r="C181" s="242"/>
      <c r="N181" s="14"/>
      <c r="O181" s="14"/>
      <c r="P181" s="14"/>
    </row>
    <row r="182" spans="1:16" x14ac:dyDescent="0.25">
      <c r="A182" s="242"/>
      <c r="B182" s="242"/>
      <c r="C182" s="242"/>
      <c r="N182" s="14"/>
      <c r="O182" s="14"/>
      <c r="P182" s="14"/>
    </row>
    <row r="183" spans="1:16" x14ac:dyDescent="0.25">
      <c r="A183" s="242"/>
      <c r="B183" s="242"/>
      <c r="C183" s="242"/>
      <c r="N183" s="14"/>
      <c r="O183" s="14"/>
      <c r="P183" s="14"/>
    </row>
    <row r="184" spans="1:16" x14ac:dyDescent="0.25">
      <c r="A184" s="242"/>
      <c r="B184" s="242"/>
      <c r="C184" s="242"/>
      <c r="N184" s="14"/>
      <c r="O184" s="14"/>
      <c r="P184" s="14"/>
    </row>
    <row r="185" spans="1:16" x14ac:dyDescent="0.25">
      <c r="A185" s="242"/>
      <c r="B185" s="242"/>
      <c r="C185" s="242"/>
      <c r="N185" s="14"/>
      <c r="O185" s="14"/>
      <c r="P185" s="14"/>
    </row>
    <row r="186" spans="1:16" x14ac:dyDescent="0.25">
      <c r="A186" s="242"/>
      <c r="B186" s="242"/>
      <c r="C186" s="242"/>
      <c r="N186" s="14"/>
      <c r="O186" s="14"/>
      <c r="P186" s="14"/>
    </row>
    <row r="187" spans="1:16" x14ac:dyDescent="0.25">
      <c r="A187" s="242"/>
      <c r="B187" s="242"/>
      <c r="C187" s="242"/>
      <c r="N187" s="14"/>
      <c r="O187" s="14"/>
      <c r="P187" s="14"/>
    </row>
    <row r="188" spans="1:16" x14ac:dyDescent="0.25">
      <c r="A188" s="242"/>
      <c r="B188" s="242"/>
      <c r="C188" s="242"/>
      <c r="N188" s="14"/>
      <c r="O188" s="14"/>
      <c r="P188" s="14"/>
    </row>
    <row r="189" spans="1:16" x14ac:dyDescent="0.25">
      <c r="A189" s="242"/>
      <c r="B189" s="242"/>
      <c r="C189" s="242"/>
      <c r="N189" s="14"/>
      <c r="O189" s="14"/>
      <c r="P189" s="14"/>
    </row>
    <row r="190" spans="1:16" x14ac:dyDescent="0.25">
      <c r="A190" s="242"/>
      <c r="B190" s="242"/>
      <c r="C190" s="242"/>
      <c r="N190" s="14"/>
      <c r="O190" s="14"/>
      <c r="P190" s="14"/>
    </row>
    <row r="191" spans="1:16" x14ac:dyDescent="0.25">
      <c r="A191" s="242"/>
      <c r="B191" s="242"/>
      <c r="C191" s="242"/>
      <c r="N191" s="14"/>
      <c r="O191" s="14"/>
      <c r="P191" s="14"/>
    </row>
    <row r="192" spans="1:16" x14ac:dyDescent="0.25">
      <c r="A192" s="242"/>
      <c r="B192" s="242"/>
      <c r="C192" s="242"/>
      <c r="N192" s="14"/>
      <c r="O192" s="14"/>
      <c r="P192" s="14"/>
    </row>
    <row r="193" spans="1:16" x14ac:dyDescent="0.25">
      <c r="A193" s="242"/>
      <c r="B193" s="242"/>
      <c r="C193" s="242"/>
      <c r="N193" s="14"/>
      <c r="O193" s="14"/>
      <c r="P193" s="14"/>
    </row>
    <row r="194" spans="1:16" x14ac:dyDescent="0.25">
      <c r="A194" s="242"/>
      <c r="B194" s="242"/>
      <c r="C194" s="242"/>
      <c r="N194" s="14"/>
      <c r="O194" s="14"/>
      <c r="P194" s="14"/>
    </row>
    <row r="195" spans="1:16" x14ac:dyDescent="0.25">
      <c r="A195" s="242"/>
      <c r="B195" s="242"/>
      <c r="C195" s="242"/>
      <c r="N195" s="14"/>
      <c r="O195" s="14"/>
      <c r="P195" s="14"/>
    </row>
    <row r="196" spans="1:16" x14ac:dyDescent="0.25">
      <c r="A196" s="242"/>
      <c r="B196" s="242"/>
      <c r="C196" s="242"/>
      <c r="N196" s="14"/>
      <c r="O196" s="14"/>
      <c r="P196" s="14"/>
    </row>
    <row r="197" spans="1:16" x14ac:dyDescent="0.25">
      <c r="A197" s="242"/>
      <c r="B197" s="242"/>
      <c r="C197" s="242"/>
      <c r="N197" s="14"/>
      <c r="O197" s="14"/>
      <c r="P197" s="14"/>
    </row>
    <row r="198" spans="1:16" x14ac:dyDescent="0.25">
      <c r="A198" s="242"/>
      <c r="B198" s="242"/>
      <c r="C198" s="242"/>
      <c r="N198" s="14"/>
      <c r="O198" s="14"/>
      <c r="P198" s="14"/>
    </row>
    <row r="199" spans="1:16" x14ac:dyDescent="0.25">
      <c r="A199" s="242"/>
      <c r="B199" s="242"/>
      <c r="C199" s="242"/>
      <c r="N199" s="14"/>
      <c r="O199" s="14"/>
      <c r="P199" s="14"/>
    </row>
    <row r="200" spans="1:16" x14ac:dyDescent="0.25">
      <c r="A200" s="242"/>
      <c r="B200" s="242"/>
      <c r="C200" s="242"/>
      <c r="N200" s="14"/>
      <c r="O200" s="14"/>
      <c r="P200" s="14"/>
    </row>
    <row r="201" spans="1:16" x14ac:dyDescent="0.25">
      <c r="A201" s="242"/>
      <c r="B201" s="242"/>
      <c r="C201" s="242"/>
      <c r="N201" s="14"/>
      <c r="O201" s="14"/>
      <c r="P201" s="14"/>
    </row>
    <row r="202" spans="1:16" x14ac:dyDescent="0.25">
      <c r="A202" s="242"/>
      <c r="B202" s="242"/>
      <c r="C202" s="242"/>
      <c r="N202" s="14"/>
      <c r="O202" s="14"/>
      <c r="P202" s="14"/>
    </row>
    <row r="203" spans="1:16" x14ac:dyDescent="0.25">
      <c r="A203" s="242"/>
      <c r="B203" s="242"/>
      <c r="C203" s="242"/>
      <c r="N203" s="14"/>
      <c r="O203" s="14"/>
      <c r="P203" s="14"/>
    </row>
    <row r="204" spans="1:16" x14ac:dyDescent="0.25">
      <c r="A204" s="242"/>
      <c r="B204" s="242"/>
      <c r="C204" s="242"/>
      <c r="N204" s="14"/>
      <c r="O204" s="14"/>
      <c r="P204" s="14"/>
    </row>
    <row r="205" spans="1:16" x14ac:dyDescent="0.25">
      <c r="A205" s="242"/>
      <c r="B205" s="242"/>
      <c r="C205" s="242"/>
      <c r="N205" s="14"/>
      <c r="O205" s="14"/>
      <c r="P205" s="14"/>
    </row>
    <row r="206" spans="1:16" x14ac:dyDescent="0.25">
      <c r="A206" s="242"/>
      <c r="B206" s="242"/>
      <c r="C206" s="242"/>
      <c r="N206" s="14"/>
      <c r="O206" s="14"/>
      <c r="P206" s="14"/>
    </row>
    <row r="207" spans="1:16" x14ac:dyDescent="0.25">
      <c r="A207" s="242"/>
      <c r="B207" s="242"/>
      <c r="C207" s="242"/>
      <c r="N207" s="14"/>
      <c r="O207" s="14"/>
      <c r="P207" s="14"/>
    </row>
    <row r="208" spans="1:16" x14ac:dyDescent="0.25">
      <c r="A208" s="242"/>
      <c r="B208" s="242"/>
      <c r="C208" s="242"/>
      <c r="N208" s="14"/>
      <c r="O208" s="14"/>
      <c r="P208" s="14"/>
    </row>
    <row r="209" spans="1:16" x14ac:dyDescent="0.25">
      <c r="A209" s="242"/>
      <c r="B209" s="242"/>
      <c r="C209" s="242"/>
      <c r="N209" s="14"/>
      <c r="O209" s="14"/>
      <c r="P209" s="14"/>
    </row>
    <row r="210" spans="1:16" x14ac:dyDescent="0.25">
      <c r="A210" s="242"/>
      <c r="B210" s="242"/>
      <c r="C210" s="242"/>
      <c r="N210" s="14"/>
      <c r="O210" s="14"/>
      <c r="P210" s="14"/>
    </row>
    <row r="211" spans="1:16" x14ac:dyDescent="0.25">
      <c r="A211" s="242"/>
      <c r="B211" s="242"/>
      <c r="C211" s="242"/>
      <c r="N211" s="14"/>
      <c r="O211" s="14"/>
      <c r="P211" s="14"/>
    </row>
    <row r="212" spans="1:16" x14ac:dyDescent="0.25">
      <c r="A212" s="242"/>
      <c r="B212" s="242"/>
      <c r="C212" s="242"/>
      <c r="N212" s="14"/>
      <c r="O212" s="14"/>
      <c r="P212" s="14"/>
    </row>
    <row r="213" spans="1:16" x14ac:dyDescent="0.25">
      <c r="A213" s="242"/>
      <c r="B213" s="242"/>
      <c r="C213" s="242"/>
      <c r="N213" s="14"/>
      <c r="O213" s="14"/>
      <c r="P213" s="14"/>
    </row>
    <row r="214" spans="1:16" x14ac:dyDescent="0.25">
      <c r="A214" s="242"/>
      <c r="B214" s="242"/>
      <c r="C214" s="242"/>
      <c r="N214" s="14"/>
      <c r="O214" s="14"/>
      <c r="P214" s="14"/>
    </row>
    <row r="215" spans="1:16" x14ac:dyDescent="0.25">
      <c r="A215" s="242"/>
      <c r="B215" s="242"/>
      <c r="C215" s="242"/>
      <c r="N215" s="14"/>
      <c r="O215" s="14"/>
      <c r="P215" s="14"/>
    </row>
    <row r="216" spans="1:16" x14ac:dyDescent="0.25">
      <c r="A216" s="242"/>
      <c r="B216" s="242"/>
      <c r="C216" s="242"/>
      <c r="N216" s="14"/>
      <c r="O216" s="14"/>
      <c r="P216" s="14"/>
    </row>
    <row r="217" spans="1:16" x14ac:dyDescent="0.25">
      <c r="A217" s="242"/>
      <c r="B217" s="242"/>
      <c r="C217" s="242"/>
      <c r="N217" s="14"/>
      <c r="O217" s="14"/>
      <c r="P217" s="14"/>
    </row>
    <row r="218" spans="1:16" x14ac:dyDescent="0.25">
      <c r="A218" s="242"/>
      <c r="B218" s="242"/>
      <c r="C218" s="242"/>
      <c r="N218" s="14"/>
      <c r="O218" s="14"/>
      <c r="P218" s="14"/>
    </row>
    <row r="219" spans="1:16" x14ac:dyDescent="0.25">
      <c r="A219" s="242"/>
      <c r="B219" s="242"/>
      <c r="C219" s="242"/>
      <c r="N219" s="14"/>
      <c r="O219" s="14"/>
      <c r="P219" s="14"/>
    </row>
    <row r="220" spans="1:16" x14ac:dyDescent="0.25">
      <c r="A220" s="242"/>
      <c r="B220" s="242"/>
      <c r="C220" s="242"/>
      <c r="N220" s="14"/>
      <c r="O220" s="14"/>
      <c r="P220" s="14"/>
    </row>
    <row r="221" spans="1:16" x14ac:dyDescent="0.25">
      <c r="A221" s="242"/>
      <c r="B221" s="242"/>
      <c r="C221" s="242"/>
      <c r="N221" s="14"/>
      <c r="O221" s="14"/>
      <c r="P221" s="14"/>
    </row>
    <row r="222" spans="1:16" x14ac:dyDescent="0.25">
      <c r="A222" s="242"/>
      <c r="B222" s="242"/>
      <c r="C222" s="242"/>
      <c r="N222" s="14"/>
      <c r="O222" s="14"/>
      <c r="P222" s="14"/>
    </row>
  </sheetData>
  <sheetProtection formatCells="0" formatColumns="0" formatRows="0" insertRows="0" insertHyperlinks="0" deleteRows="0" sort="0" autoFilter="0" pivotTables="0"/>
  <protectedRanges>
    <protectedRange sqref="A1:M10 A60:M166 A11:A59 K11:M59" name="Intervalo1"/>
    <protectedRange sqref="B11:B15" name="Intervalo1_1"/>
    <protectedRange sqref="E11:J11" name="Intervalo1_2"/>
    <protectedRange sqref="C11" name="Intervalo1_2_1"/>
    <protectedRange sqref="D11" name="Intervalo1_8"/>
    <protectedRange sqref="E12:J12" name="Intervalo1_2_2"/>
    <protectedRange sqref="C12" name="Intervalo1_2_1_1"/>
    <protectedRange sqref="D12" name="Intervalo1_8_1"/>
    <protectedRange sqref="E13:J13" name="Intervalo1_2_3"/>
    <protectedRange sqref="C13" name="Intervalo1_2_1_2"/>
    <protectedRange sqref="D13" name="Intervalo1_8_2"/>
    <protectedRange sqref="E14:J14" name="Intervalo1_2_4"/>
    <protectedRange sqref="C14" name="Intervalo1_2_1_3"/>
    <protectedRange sqref="D14" name="Intervalo1_8_3"/>
    <protectedRange sqref="E15:J15" name="Intervalo1_2_5"/>
    <protectedRange sqref="C15" name="Intervalo1_2_1_4"/>
    <protectedRange sqref="D15" name="Intervalo1_8_4"/>
    <protectedRange sqref="B16:B22" name="Intervalo1_3"/>
    <protectedRange sqref="D16:J16" name="Intervalo1_3_1"/>
    <protectedRange sqref="C16" name="Intervalo1_3_1_1"/>
    <protectedRange sqref="D17:J17" name="Intervalo1_3_2"/>
    <protectedRange sqref="C17" name="Intervalo1_3_1_1_1"/>
    <protectedRange sqref="D18:J18" name="Intervalo1_3_3"/>
    <protectedRange sqref="C18" name="Intervalo1_3_1_2"/>
    <protectedRange sqref="E19:J19" name="Intervalo1_3_4"/>
    <protectedRange sqref="D20:J21" name="Intervalo1_3_5"/>
    <protectedRange sqref="C20:C21" name="Intervalo1_3_1_4"/>
    <protectedRange sqref="D22:J22" name="Intervalo1_3_6"/>
    <protectedRange sqref="C22" name="Intervalo1_3_1_5"/>
    <protectedRange sqref="D19" name="Intervalo1_5"/>
    <protectedRange sqref="C19" name="Intervalo1_3_1_3_1"/>
    <protectedRange sqref="B26:J26 B23:C23 B24:B25 B28:J28 B27 B29:B30" name="Intervalo1_6"/>
    <protectedRange sqref="D23:J23" name="Intervalo1_5_1"/>
    <protectedRange sqref="D24:J24" name="Intervalo1_5_1_1"/>
    <protectedRange sqref="C24" name="Intervalo1_4_1"/>
    <protectedRange sqref="D25:J25" name="Intervalo1_5_2"/>
    <protectedRange sqref="C25" name="Intervalo1_4_1_1"/>
    <protectedRange sqref="D27:H27" name="Intervalo1_6_1"/>
    <protectedRange sqref="C27" name="Intervalo1_4_2"/>
    <protectedRange sqref="I27:J27" name="Intervalo1_10"/>
    <protectedRange sqref="D29:J29" name="Intervalo1_7"/>
    <protectedRange sqref="C29" name="Intervalo1_4_3"/>
    <protectedRange sqref="D30:J30" name="Intervalo1_7_1"/>
    <protectedRange sqref="C30" name="Intervalo1_4_3_1"/>
    <protectedRange sqref="B31:J31 B33:J33 B32 B36:J36 B34:C35 B37" name="Intervalo1_9"/>
    <protectedRange sqref="H32 H34" name="Intervalo1_7_1_1"/>
    <protectedRange sqref="D32:G32 I32:J32" name="Intervalo1_9_1"/>
    <protectedRange sqref="C32" name="Intervalo1_5_1_1_1"/>
    <protectedRange sqref="D34:G34 I34:J34" name="Intervalo1_9_1_1"/>
    <protectedRange sqref="D35:J35" name="Intervalo1_9_2"/>
    <protectedRange sqref="D37:J37" name="Intervalo1_9_3"/>
    <protectedRange sqref="C37" name="Intervalo1_5_1_2"/>
    <protectedRange sqref="B40:J40 B38:B39 B43:J43 B41 B42:E42 H42:J42 B44:B46 B47:C56" name="Intervalo1_11"/>
    <protectedRange sqref="H47:H56" name="Intervalo1_9_2_1"/>
    <protectedRange sqref="D38:J38" name="Intervalo1_11_1"/>
    <protectedRange sqref="C38" name="Intervalo1_6_1_1"/>
    <protectedRange sqref="D39:J39" name="Intervalo1_11_1_1"/>
    <protectedRange sqref="C39" name="Intervalo1_6_1_1_1"/>
    <protectedRange sqref="D41:J41 F42:G42" name="Intervalo1_12"/>
    <protectedRange sqref="C41" name="Intervalo1_6_2"/>
    <protectedRange sqref="D44:J44" name="Intervalo1_12_1"/>
    <protectedRange sqref="C44" name="Intervalo1_6_2_1"/>
    <protectedRange sqref="D45:J45" name="Intervalo1_12_2"/>
    <protectedRange sqref="C45" name="Intervalo1_6_2_2"/>
    <protectedRange sqref="D46:J46" name="Intervalo1_12_3"/>
    <protectedRange sqref="C46" name="Intervalo1_6_2_3"/>
    <protectedRange sqref="D47:G56 I47:J56" name="Intervalo1_12_4"/>
    <protectedRange sqref="B57 B58:C58 B59" name="Intervalo1_13"/>
    <protectedRange sqref="H59" name="Intervalo1_12_1_1"/>
    <protectedRange sqref="D57:J57" name="Intervalo1_13_1"/>
    <protectedRange sqref="C57" name="Intervalo1_7_1_1_1"/>
    <protectedRange sqref="D58:J58" name="Intervalo1_13_1_1"/>
    <protectedRange sqref="D59:G59 I59:J59" name="Intervalo1_13_2"/>
    <protectedRange sqref="C59" name="Intervalo1_7_1_2"/>
  </protectedRanges>
  <mergeCells count="31">
    <mergeCell ref="A11:A19"/>
    <mergeCell ref="A20:A32"/>
    <mergeCell ref="A43:A51"/>
    <mergeCell ref="A52:A59"/>
    <mergeCell ref="A41:A42"/>
    <mergeCell ref="A33:A40"/>
    <mergeCell ref="F9:G9"/>
    <mergeCell ref="H9:H10"/>
    <mergeCell ref="I9:I10"/>
    <mergeCell ref="A9:A10"/>
    <mergeCell ref="B9:B10"/>
    <mergeCell ref="C9:C10"/>
    <mergeCell ref="D9:D10"/>
    <mergeCell ref="E9:E10"/>
    <mergeCell ref="A1:M1"/>
    <mergeCell ref="A2:M2"/>
    <mergeCell ref="B6:C6"/>
    <mergeCell ref="A8:M8"/>
    <mergeCell ref="B4:I4"/>
    <mergeCell ref="S9:S10"/>
    <mergeCell ref="O9:O10"/>
    <mergeCell ref="N8:U8"/>
    <mergeCell ref="J9:J10"/>
    <mergeCell ref="T9:T10"/>
    <mergeCell ref="U9:U10"/>
    <mergeCell ref="P9:P10"/>
    <mergeCell ref="K9:L9"/>
    <mergeCell ref="M9:M10"/>
    <mergeCell ref="N9:N10"/>
    <mergeCell ref="Q9:Q10"/>
    <mergeCell ref="R9:R10"/>
  </mergeCells>
  <conditionalFormatting sqref="N11:N59">
    <cfRule type="cellIs" dxfId="4" priority="8" operator="equal">
      <formula>"x"</formula>
    </cfRule>
  </conditionalFormatting>
  <conditionalFormatting sqref="O11:O59">
    <cfRule type="cellIs" dxfId="3" priority="1" operator="equal">
      <formula>"x"</formula>
    </cfRule>
  </conditionalFormatting>
  <conditionalFormatting sqref="P11:P59">
    <cfRule type="cellIs" dxfId="2" priority="5" operator="equal">
      <formula>"x"</formula>
    </cfRule>
  </conditionalFormatting>
  <conditionalFormatting sqref="Z6:Z7">
    <cfRule type="cellIs" dxfId="1" priority="10" stopIfTrue="1" operator="equal">
      <formula>$Z$6</formula>
    </cfRule>
  </conditionalFormatting>
  <pageMargins left="0.511811024" right="0.511811024" top="0.78740157499999996" bottom="0.78740157499999996" header="0.31496062000000002" footer="0.31496062000000002"/>
  <pageSetup scale="15" fitToWidth="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A2E7223DC5394249897905EF0B81AD13" ma:contentTypeVersion="2" ma:contentTypeDescription="Crie um novo documento." ma:contentTypeScope="" ma:versionID="0547b335cbb4e7199e969e91ed342d8a">
  <xsd:schema xmlns:xsd="http://www.w3.org/2001/XMLSchema" xmlns:xs="http://www.w3.org/2001/XMLSchema" xmlns:p="http://schemas.microsoft.com/office/2006/metadata/properties" xmlns:ns2="0864df7c-4b9d-4af4-b84b-c96b4099cb8a" targetNamespace="http://schemas.microsoft.com/office/2006/metadata/properties" ma:root="true" ma:fieldsID="edea6ccbf4bc182b6e1e631825e04a82" ns2:_="">
    <xsd:import namespace="0864df7c-4b9d-4af4-b84b-c96b4099cb8a"/>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64df7c-4b9d-4af4-b84b-c96b4099cb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5489CE7-21FF-4DF6-A493-EFD3DBC11B00}">
  <ds:schemaRefs>
    <ds:schemaRef ds:uri="http://schemas.microsoft.com/sharepoint/v3/contenttype/forms"/>
  </ds:schemaRefs>
</ds:datastoreItem>
</file>

<file path=customXml/itemProps2.xml><?xml version="1.0" encoding="utf-8"?>
<ds:datastoreItem xmlns:ds="http://schemas.openxmlformats.org/officeDocument/2006/customXml" ds:itemID="{D1E63062-6BC4-4108-A5DD-E590E986C9A4}">
  <ds:schemaRefs>
    <ds:schemaRef ds:uri="http://schemas.openxmlformats.org/package/2006/metadata/core-properties"/>
    <ds:schemaRef ds:uri="http://schemas.microsoft.com/office/2006/documentManagement/types"/>
    <ds:schemaRef ds:uri="http://purl.org/dc/dcmitype/"/>
    <ds:schemaRef ds:uri="http://www.w3.org/XML/1998/namespace"/>
    <ds:schemaRef ds:uri="http://purl.org/dc/elements/1.1/"/>
    <ds:schemaRef ds:uri="http://schemas.microsoft.com/office/infopath/2007/PartnerControls"/>
    <ds:schemaRef ds:uri="0864df7c-4b9d-4af4-b84b-c96b4099cb8a"/>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9E79043D-9DB1-4BD2-A56A-71B0DB9D2F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64df7c-4b9d-4af4-b84b-c96b4099cb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Elizabeth Santos de Araujo</cp:lastModifiedBy>
  <cp:revision/>
  <dcterms:created xsi:type="dcterms:W3CDTF">2012-07-30T00:05:19Z</dcterms:created>
  <dcterms:modified xsi:type="dcterms:W3CDTF">2024-06-17T19:12:11Z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0x010100A2E7223DC5394249897905EF0B81AD13</vt:lpwstr>
  </property>
  <property fmtid="{D5CDD505-2E9C-101B-9397-08002B2CF9AE}" pid="3" name="MSIP_Label_3738d5ca-cd4e-433d-8f2a-eee77df5cad2_Enabled">
    <vt:lpwstr>true</vt:lpwstr>
  </property>
  <property fmtid="{D5CDD505-2E9C-101B-9397-08002B2CF9AE}" pid="4" name="MSIP_Label_3738d5ca-cd4e-433d-8f2a-eee77df5cad2_SetDate">
    <vt:lpwstr>2023-10-03T17:41:38Z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d7a08855-b9b9-4620-b3dd-aff847450263</vt:lpwstr>
  </property>
  <property fmtid="{D5CDD505-2E9C-101B-9397-08002B2CF9AE}" pid="9" name="MSIP_Label_3738d5ca-cd4e-433d-8f2a-eee77df5cad2_ContentBits">
    <vt:lpwstr>0</vt:lpwstr>
  </property>
</Properties>
</file>