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6.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drawings/drawing7.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defaultThemeVersion="124226"/>
  <mc:AlternateContent xmlns:mc="http://schemas.openxmlformats.org/markup-compatibility/2006">
    <mc:Choice Requires="x15">
      <x15ac:absPath xmlns:x15ac="http://schemas.microsoft.com/office/spreadsheetml/2010/11/ac" url="C:\Users\ICMBio\Documents\Monica_pandemia\PAN\PAN_PRINE\3_Ciclo\Monitorias\1a_Monitoria\"/>
    </mc:Choice>
  </mc:AlternateContent>
  <xr:revisionPtr revIDLastSave="0" documentId="13_ncr:1_{DC7AA040-1573-43B9-A61B-DB4593CC4BD2}" xr6:coauthVersionLast="47" xr6:coauthVersionMax="47" xr10:uidLastSave="{00000000-0000-0000-0000-000000000000}"/>
  <bookViews>
    <workbookView xWindow="-110" yWindow="-110" windowWidth="19420" windowHeight="10300" tabRatio="793" firstSheet="1" activeTab="1" xr2:uid="{00000000-000D-0000-FFFF-FFFF00000000}"/>
  </bookViews>
  <sheets>
    <sheet name="LEGENDA" sheetId="50" r:id="rId1"/>
    <sheet name="Monitoria Anual - 1" sheetId="1" r:id="rId2"/>
    <sheet name="Painel de Gestão - 1" sheetId="2" r:id="rId3"/>
    <sheet name="Monitoria Anual - 2" sheetId="44" r:id="rId4"/>
    <sheet name="Painel de Gestão - 2" sheetId="45" r:id="rId5"/>
    <sheet name="Monitoria Anual - 3" sheetId="46" r:id="rId6"/>
    <sheet name="Painel de Gestão - 3" sheetId="47" r:id="rId7"/>
    <sheet name="Monitoria Anual - 4" sheetId="48" r:id="rId8"/>
    <sheet name="Painel de Gestão - 4" sheetId="49" r:id="rId9"/>
    <sheet name="Monitoria Final" sheetId="35" r:id="rId10"/>
    <sheet name="Painel de Gestão Final" sheetId="36" r:id="rId11"/>
    <sheet name="Painel Comparativo" sheetId="54" r:id="rId12"/>
  </sheets>
  <definedNames>
    <definedName name="_xlnm._FilterDatabase" localSheetId="1" hidden="1">'Monitoria Anual - 1'!$A$10:$AQ$53</definedName>
    <definedName name="_xlnm._FilterDatabase" localSheetId="3" hidden="1">'Monitoria Anual - 2'!$A$10:$AQ$160</definedName>
    <definedName name="_xlnm._FilterDatabase" localSheetId="5" hidden="1">'Monitoria Anual - 3'!$A$10:$AQ$160</definedName>
    <definedName name="_xlnm._FilterDatabase" localSheetId="7" hidden="1">'Monitoria Anual - 4'!$A$10:$AQ$160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 l="1"/>
  <c r="Z16" i="2"/>
  <c r="E25" i="36"/>
  <c r="D7" i="36"/>
  <c r="D7" i="49"/>
  <c r="D7" i="47"/>
  <c r="D7" i="45"/>
  <c r="D11" i="54"/>
  <c r="D10" i="54"/>
  <c r="D9" i="54"/>
  <c r="D8" i="54"/>
  <c r="D7" i="54"/>
  <c r="D5" i="54"/>
  <c r="B3" i="54"/>
  <c r="F25" i="36"/>
  <c r="G25" i="36"/>
  <c r="F26" i="36"/>
  <c r="G26" i="36"/>
  <c r="F27" i="36"/>
  <c r="G27" i="36"/>
  <c r="F28" i="36"/>
  <c r="G28" i="36"/>
  <c r="F29" i="36"/>
  <c r="G29" i="36"/>
  <c r="F30" i="36"/>
  <c r="G30" i="36"/>
  <c r="F31" i="36"/>
  <c r="G31" i="36"/>
  <c r="F32" i="36"/>
  <c r="G32" i="36"/>
  <c r="F33" i="36"/>
  <c r="G33" i="36"/>
  <c r="F34" i="36"/>
  <c r="G34" i="36"/>
  <c r="E34" i="36"/>
  <c r="E33" i="36"/>
  <c r="E32" i="36"/>
  <c r="E31" i="36"/>
  <c r="E30" i="36"/>
  <c r="E29" i="36"/>
  <c r="E28" i="36"/>
  <c r="E27" i="36"/>
  <c r="E26" i="36"/>
  <c r="D15" i="36"/>
  <c r="D17" i="36"/>
  <c r="D16" i="36"/>
  <c r="AA20" i="49" a="1"/>
  <c r="AA20" i="49"/>
  <c r="Z20" i="49" a="1"/>
  <c r="Z20" i="49"/>
  <c r="AA19" i="49" a="1"/>
  <c r="AA19" i="49"/>
  <c r="Z19" i="49" a="1"/>
  <c r="Z19" i="49"/>
  <c r="AA18" i="49" a="1"/>
  <c r="AA18" i="49"/>
  <c r="Z18" i="49" a="1"/>
  <c r="Z18" i="49"/>
  <c r="AA17" i="49" a="1"/>
  <c r="AA17" i="49"/>
  <c r="Z17" i="49" a="1"/>
  <c r="Z17" i="49"/>
  <c r="AA16" i="49"/>
  <c r="Z16" i="49"/>
  <c r="AA20" i="47" a="1"/>
  <c r="AA20" i="47"/>
  <c r="Z20" i="47" a="1"/>
  <c r="Z20" i="47"/>
  <c r="AA19" i="47" a="1"/>
  <c r="AA19" i="47"/>
  <c r="Z19" i="47" a="1"/>
  <c r="Z19" i="47"/>
  <c r="AA18" i="47" a="1"/>
  <c r="AA18" i="47"/>
  <c r="Z18" i="47" a="1"/>
  <c r="Z18" i="47"/>
  <c r="AA17" i="47" a="1"/>
  <c r="AA17" i="47"/>
  <c r="Z17" i="47" a="1"/>
  <c r="Z17" i="47"/>
  <c r="AA16" i="47"/>
  <c r="Z16" i="47"/>
  <c r="AA20" i="45" a="1"/>
  <c r="AA20" i="45"/>
  <c r="Z20" i="45" a="1"/>
  <c r="Z20" i="45"/>
  <c r="AA19" i="45" a="1"/>
  <c r="AA19" i="45"/>
  <c r="Z19" i="45" a="1"/>
  <c r="Z19" i="45"/>
  <c r="AA18" i="45" a="1"/>
  <c r="AA18" i="45"/>
  <c r="Z18" i="45" a="1"/>
  <c r="Z18" i="45"/>
  <c r="AA17" i="45" a="1"/>
  <c r="AA17" i="45"/>
  <c r="Z17" i="45" a="1"/>
  <c r="Z17" i="45"/>
  <c r="AA16" i="45"/>
  <c r="Z16" i="45"/>
  <c r="J41" i="49"/>
  <c r="J40" i="49"/>
  <c r="J39" i="49"/>
  <c r="J38" i="49"/>
  <c r="J37" i="49"/>
  <c r="J36" i="49"/>
  <c r="J35" i="49"/>
  <c r="J34" i="49"/>
  <c r="J33" i="49"/>
  <c r="J32" i="49"/>
  <c r="I41" i="49"/>
  <c r="I40" i="49"/>
  <c r="I39" i="49"/>
  <c r="I38" i="49"/>
  <c r="I37" i="49"/>
  <c r="I36" i="49"/>
  <c r="I35" i="49"/>
  <c r="I34" i="49"/>
  <c r="I33" i="49"/>
  <c r="I32" i="49"/>
  <c r="H41" i="49"/>
  <c r="H40" i="49"/>
  <c r="H39" i="49"/>
  <c r="H38" i="49"/>
  <c r="H37" i="49"/>
  <c r="H36" i="49"/>
  <c r="H35" i="49"/>
  <c r="H34" i="49"/>
  <c r="H33" i="49"/>
  <c r="H32" i="49"/>
  <c r="G41" i="49"/>
  <c r="G40" i="49"/>
  <c r="G39" i="49"/>
  <c r="G38" i="49"/>
  <c r="G37" i="49"/>
  <c r="G36" i="49"/>
  <c r="G35" i="49"/>
  <c r="G34" i="49"/>
  <c r="G33" i="49"/>
  <c r="G32" i="49"/>
  <c r="F41" i="49"/>
  <c r="F40" i="49"/>
  <c r="F39" i="49"/>
  <c r="F38" i="49"/>
  <c r="F37" i="49"/>
  <c r="F36" i="49"/>
  <c r="F35" i="49"/>
  <c r="F34" i="49"/>
  <c r="F33" i="49"/>
  <c r="F32" i="49"/>
  <c r="E41" i="49"/>
  <c r="E40" i="49"/>
  <c r="E39" i="49"/>
  <c r="E38" i="49"/>
  <c r="E37" i="49"/>
  <c r="E36" i="49"/>
  <c r="E35" i="49"/>
  <c r="E34" i="49"/>
  <c r="E33" i="49"/>
  <c r="E32" i="49"/>
  <c r="D29" i="49"/>
  <c r="F15" i="49"/>
  <c r="D24" i="49"/>
  <c r="D23" i="49"/>
  <c r="D20" i="49"/>
  <c r="D19" i="49"/>
  <c r="D18" i="49"/>
  <c r="D17" i="49"/>
  <c r="D16" i="49"/>
  <c r="J41" i="47"/>
  <c r="J40" i="47"/>
  <c r="J39" i="47"/>
  <c r="J38" i="47"/>
  <c r="J37" i="47"/>
  <c r="J36" i="47"/>
  <c r="J35" i="47"/>
  <c r="J34" i="47"/>
  <c r="J33" i="47"/>
  <c r="J32" i="47"/>
  <c r="I41" i="47"/>
  <c r="I40" i="47"/>
  <c r="I39" i="47"/>
  <c r="I38" i="47"/>
  <c r="I37" i="47"/>
  <c r="I36" i="47"/>
  <c r="I35" i="47"/>
  <c r="I34" i="47"/>
  <c r="I33" i="47"/>
  <c r="I32" i="47"/>
  <c r="H41" i="47"/>
  <c r="H40" i="47"/>
  <c r="H39" i="47"/>
  <c r="H38" i="47"/>
  <c r="H37" i="47"/>
  <c r="H36" i="47"/>
  <c r="H35" i="47"/>
  <c r="H34" i="47"/>
  <c r="H33" i="47"/>
  <c r="H32" i="47"/>
  <c r="G41" i="47"/>
  <c r="G40" i="47"/>
  <c r="G39" i="47"/>
  <c r="G38" i="47"/>
  <c r="G37" i="47"/>
  <c r="G36" i="47"/>
  <c r="G35" i="47"/>
  <c r="G34" i="47"/>
  <c r="G33" i="47"/>
  <c r="G32" i="47"/>
  <c r="F41" i="47"/>
  <c r="F40" i="47"/>
  <c r="F39" i="47"/>
  <c r="F38" i="47"/>
  <c r="F37" i="47"/>
  <c r="F36" i="47"/>
  <c r="F35" i="47"/>
  <c r="F34" i="47"/>
  <c r="F33" i="47"/>
  <c r="F32" i="47"/>
  <c r="E41" i="47"/>
  <c r="E40" i="47"/>
  <c r="E39" i="47"/>
  <c r="E38" i="47"/>
  <c r="E37" i="47"/>
  <c r="E36" i="47"/>
  <c r="E35" i="47"/>
  <c r="E34" i="47"/>
  <c r="E33" i="47"/>
  <c r="E32" i="47"/>
  <c r="F15" i="47"/>
  <c r="D24" i="47"/>
  <c r="D23" i="47"/>
  <c r="D20" i="47"/>
  <c r="D19" i="47"/>
  <c r="D18" i="47"/>
  <c r="D17" i="47"/>
  <c r="D16" i="47"/>
  <c r="J41" i="45"/>
  <c r="J40" i="45"/>
  <c r="J39" i="45"/>
  <c r="J38" i="45"/>
  <c r="J37" i="45"/>
  <c r="J36" i="45"/>
  <c r="J35" i="45"/>
  <c r="J34" i="45"/>
  <c r="J33" i="45"/>
  <c r="J32" i="45"/>
  <c r="I41" i="45"/>
  <c r="I40" i="45"/>
  <c r="I39" i="45"/>
  <c r="I38" i="45"/>
  <c r="I37" i="45"/>
  <c r="I36" i="45"/>
  <c r="I35" i="45"/>
  <c r="I34" i="45"/>
  <c r="I33" i="45"/>
  <c r="I32" i="45"/>
  <c r="H41" i="45"/>
  <c r="H40" i="45"/>
  <c r="H39" i="45"/>
  <c r="H38" i="45"/>
  <c r="H37" i="45"/>
  <c r="H36" i="45"/>
  <c r="H35" i="45"/>
  <c r="H34" i="45"/>
  <c r="H33" i="45"/>
  <c r="H32" i="45"/>
  <c r="G41" i="45"/>
  <c r="G40" i="45"/>
  <c r="G39" i="45"/>
  <c r="G38" i="45"/>
  <c r="G37" i="45"/>
  <c r="G36" i="45"/>
  <c r="G35" i="45"/>
  <c r="G34" i="45"/>
  <c r="G33" i="45"/>
  <c r="G32" i="45"/>
  <c r="F41" i="45"/>
  <c r="F40" i="45"/>
  <c r="F39" i="45"/>
  <c r="E32" i="45"/>
  <c r="F32" i="45"/>
  <c r="E33" i="45"/>
  <c r="F33" i="45"/>
  <c r="E34" i="45"/>
  <c r="F34" i="45"/>
  <c r="E35" i="45"/>
  <c r="F35" i="45"/>
  <c r="E36" i="45"/>
  <c r="F36" i="45"/>
  <c r="E37" i="45"/>
  <c r="F37" i="45"/>
  <c r="E38" i="45"/>
  <c r="F38" i="45"/>
  <c r="E39" i="45"/>
  <c r="E40" i="45"/>
  <c r="E41" i="45"/>
  <c r="AB16" i="47"/>
  <c r="AB18" i="47"/>
  <c r="AB20" i="47"/>
  <c r="AB19" i="47"/>
  <c r="AB16" i="45"/>
  <c r="AB17" i="45"/>
  <c r="AB19" i="45"/>
  <c r="AB18" i="45"/>
  <c r="AB20" i="45"/>
  <c r="AB17" i="47"/>
  <c r="D32" i="45"/>
  <c r="D29" i="45"/>
  <c r="D24" i="45"/>
  <c r="D23" i="45"/>
  <c r="D20" i="45"/>
  <c r="D19" i="45"/>
  <c r="D18" i="45"/>
  <c r="D17" i="45"/>
  <c r="F15" i="45"/>
  <c r="D16" i="45"/>
  <c r="A2" i="35"/>
  <c r="A2" i="48"/>
  <c r="A2" i="46"/>
  <c r="A2" i="44"/>
  <c r="B3" i="45"/>
  <c r="B4" i="35"/>
  <c r="B4" i="48"/>
  <c r="B4" i="46"/>
  <c r="B4" i="44"/>
  <c r="D5" i="45" s="1"/>
  <c r="D41" i="49"/>
  <c r="D40" i="49"/>
  <c r="D39" i="49"/>
  <c r="D38" i="49"/>
  <c r="D37" i="49"/>
  <c r="D36" i="49"/>
  <c r="D35" i="49"/>
  <c r="D34" i="49"/>
  <c r="D33" i="49"/>
  <c r="D32" i="49"/>
  <c r="AB18" i="49"/>
  <c r="F18" i="49"/>
  <c r="AB16" i="49"/>
  <c r="F16" i="49"/>
  <c r="D22" i="49"/>
  <c r="E19" i="49"/>
  <c r="D5" i="49"/>
  <c r="B3" i="49"/>
  <c r="D41" i="47"/>
  <c r="D40" i="47"/>
  <c r="D39" i="47"/>
  <c r="D38" i="47"/>
  <c r="D37" i="47"/>
  <c r="D36" i="47"/>
  <c r="D35" i="47"/>
  <c r="D34" i="47"/>
  <c r="D33" i="47"/>
  <c r="D32" i="47"/>
  <c r="D29" i="47"/>
  <c r="F18" i="47"/>
  <c r="F17" i="47"/>
  <c r="D22" i="47"/>
  <c r="E20" i="47"/>
  <c r="D5" i="47"/>
  <c r="B3" i="47"/>
  <c r="D41" i="45"/>
  <c r="D40" i="45"/>
  <c r="D39" i="45"/>
  <c r="D37" i="45"/>
  <c r="D35" i="45"/>
  <c r="D34" i="45"/>
  <c r="D33" i="45"/>
  <c r="F21" i="49"/>
  <c r="C166" i="46"/>
  <c r="F21" i="47"/>
  <c r="C166" i="44"/>
  <c r="F21" i="45"/>
  <c r="D5" i="2"/>
  <c r="J32" i="2"/>
  <c r="AB17" i="49"/>
  <c r="F17" i="49"/>
  <c r="F20" i="45"/>
  <c r="AB20" i="49"/>
  <c r="F20" i="49"/>
  <c r="F19" i="47"/>
  <c r="E18" i="49"/>
  <c r="E17" i="49"/>
  <c r="AB19" i="49"/>
  <c r="F19" i="49"/>
  <c r="E16" i="49"/>
  <c r="E20" i="49"/>
  <c r="F20" i="47"/>
  <c r="E17" i="47"/>
  <c r="E16" i="47"/>
  <c r="E18" i="47"/>
  <c r="E19" i="47"/>
  <c r="F16" i="47"/>
  <c r="F16" i="45"/>
  <c r="D22" i="45"/>
  <c r="E20" i="45"/>
  <c r="F19" i="45"/>
  <c r="D36" i="45"/>
  <c r="D38" i="45"/>
  <c r="F18" i="45"/>
  <c r="F17" i="45"/>
  <c r="F15" i="2"/>
  <c r="E18" i="45"/>
  <c r="E16" i="45"/>
  <c r="E17" i="45"/>
  <c r="E22" i="49"/>
  <c r="E19" i="45"/>
  <c r="F22" i="49"/>
  <c r="G16" i="49"/>
  <c r="E22" i="47"/>
  <c r="F22" i="47"/>
  <c r="G20" i="47"/>
  <c r="F33" i="2"/>
  <c r="G33" i="2"/>
  <c r="H33" i="2"/>
  <c r="I33" i="2"/>
  <c r="J33" i="2"/>
  <c r="AA16" i="2"/>
  <c r="Z17" i="2" a="1"/>
  <c r="Z17" i="2" s="1"/>
  <c r="E22" i="45"/>
  <c r="G19" i="49"/>
  <c r="G16" i="47"/>
  <c r="G17" i="49"/>
  <c r="G15" i="49"/>
  <c r="G21" i="49"/>
  <c r="G18" i="49"/>
  <c r="G20" i="49"/>
  <c r="G21" i="47"/>
  <c r="G17" i="47"/>
  <c r="G18" i="47"/>
  <c r="G15" i="47"/>
  <c r="G19" i="47"/>
  <c r="AA20" i="2" a="1"/>
  <c r="AA20" i="2" s="1"/>
  <c r="Z20" i="2" a="1"/>
  <c r="Z20" i="2" s="1"/>
  <c r="AA19" i="2" a="1"/>
  <c r="AA19" i="2" s="1"/>
  <c r="Z19" i="2" a="1"/>
  <c r="Z19" i="2" s="1"/>
  <c r="AA18" i="2" a="1"/>
  <c r="AA18" i="2" s="1"/>
  <c r="Z18" i="2" a="1"/>
  <c r="Z18" i="2" s="1"/>
  <c r="AA17" i="2" a="1"/>
  <c r="AA17" i="2" s="1"/>
  <c r="G22" i="49"/>
  <c r="G22" i="47"/>
  <c r="D5" i="36"/>
  <c r="D29" i="36"/>
  <c r="D22" i="36"/>
  <c r="D24" i="2"/>
  <c r="D23" i="2"/>
  <c r="D27" i="36"/>
  <c r="D33" i="36"/>
  <c r="D31" i="36"/>
  <c r="D26" i="36"/>
  <c r="D25" i="36"/>
  <c r="D28" i="36"/>
  <c r="D30" i="36"/>
  <c r="D32" i="36"/>
  <c r="D34" i="36"/>
  <c r="D20" i="2"/>
  <c r="D19" i="2"/>
  <c r="D18" i="2"/>
  <c r="D16" i="2"/>
  <c r="D17" i="2"/>
  <c r="B3" i="36"/>
  <c r="F22" i="45"/>
  <c r="G21" i="45"/>
  <c r="D18" i="36"/>
  <c r="E17" i="36"/>
  <c r="D7" i="2"/>
  <c r="G18" i="45"/>
  <c r="G16" i="45"/>
  <c r="G19" i="45"/>
  <c r="G20" i="45"/>
  <c r="G15" i="45"/>
  <c r="G17" i="45"/>
  <c r="E15" i="36"/>
  <c r="E16" i="36"/>
  <c r="G22" i="45"/>
  <c r="E18" i="36"/>
  <c r="E32" i="2"/>
  <c r="G32" i="2"/>
  <c r="H32" i="2"/>
  <c r="I32" i="2"/>
  <c r="G34" i="2"/>
  <c r="H34" i="2"/>
  <c r="I34" i="2"/>
  <c r="J34" i="2"/>
  <c r="G35" i="2"/>
  <c r="H35" i="2"/>
  <c r="I35" i="2"/>
  <c r="J35" i="2"/>
  <c r="G36" i="2"/>
  <c r="H36" i="2"/>
  <c r="I36" i="2"/>
  <c r="J36" i="2"/>
  <c r="G37" i="2"/>
  <c r="H37" i="2"/>
  <c r="I37" i="2"/>
  <c r="J37" i="2"/>
  <c r="G38" i="2"/>
  <c r="H38" i="2"/>
  <c r="I38" i="2"/>
  <c r="J38" i="2"/>
  <c r="G39" i="2"/>
  <c r="H39" i="2"/>
  <c r="I39" i="2"/>
  <c r="J39" i="2"/>
  <c r="F39" i="2"/>
  <c r="F38" i="2"/>
  <c r="F37" i="2"/>
  <c r="F36" i="2"/>
  <c r="F35" i="2"/>
  <c r="F34" i="2"/>
  <c r="F32" i="2"/>
  <c r="E39" i="2"/>
  <c r="E38" i="2"/>
  <c r="E37" i="2"/>
  <c r="E36" i="2"/>
  <c r="E35" i="2"/>
  <c r="E34" i="2"/>
  <c r="E33" i="2"/>
  <c r="D29" i="2"/>
  <c r="B3" i="2"/>
  <c r="D35" i="2" l="1"/>
  <c r="D33" i="2"/>
  <c r="AB19" i="2"/>
  <c r="F19" i="2" s="1"/>
  <c r="AB20" i="2"/>
  <c r="D37" i="2"/>
  <c r="D39" i="2"/>
  <c r="D38" i="2"/>
  <c r="D32" i="2"/>
  <c r="D36" i="2"/>
  <c r="D34" i="2"/>
  <c r="AB18" i="2"/>
  <c r="F18" i="2" s="1"/>
  <c r="AB16" i="2"/>
  <c r="F16" i="2" s="1"/>
  <c r="F20" i="2"/>
  <c r="AB17" i="2"/>
  <c r="F17" i="2" s="1"/>
  <c r="D22" i="2"/>
  <c r="E20" i="2" s="1"/>
  <c r="F22" i="2" l="1"/>
  <c r="G16" i="2" s="1"/>
  <c r="E18" i="2"/>
  <c r="E19" i="2"/>
  <c r="E16" i="2"/>
  <c r="E17" i="2"/>
  <c r="E22" i="2" l="1"/>
  <c r="G17" i="2"/>
  <c r="G19" i="2"/>
  <c r="G20" i="2"/>
  <c r="G21" i="2"/>
  <c r="G15" i="2"/>
  <c r="G18" i="2"/>
  <c r="G22" i="2" l="1"/>
</calcChain>
</file>

<file path=xl/sharedStrings.xml><?xml version="1.0" encoding="utf-8"?>
<sst xmlns="http://schemas.openxmlformats.org/spreadsheetml/2006/main" count="2789" uniqueCount="739">
  <si>
    <t xml:space="preserve">                              CONCEITOS DA MATRIZ DE MONITORIA</t>
  </si>
  <si>
    <r>
      <rPr>
        <b/>
        <sz val="14"/>
        <color theme="0"/>
        <rFont val="Calibri"/>
        <family val="2"/>
        <scheme val="minor"/>
      </rPr>
      <t>Planejamento das ações</t>
    </r>
    <r>
      <rPr>
        <b/>
        <sz val="12"/>
        <color theme="0"/>
        <rFont val="Calibri"/>
        <family val="2"/>
        <scheme val="minor"/>
      </rPr>
      <t xml:space="preserve">
</t>
    </r>
    <r>
      <rPr>
        <sz val="12"/>
        <color theme="0"/>
        <rFont val="Calibri"/>
        <family val="2"/>
        <scheme val="minor"/>
      </rPr>
      <t>Devem ser inseridos os dados da Matriz de Planejameno do PAN, informando o objetivo específico, a ação, o produto, os resultados esperados, o período (data de início e data de término), o articulador, o custo estimado, os colaboradores, a localização (localidades e área de relevância) e as observações da ação.</t>
    </r>
  </si>
  <si>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</si>
  <si>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</si>
  <si>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</si>
  <si>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</si>
  <si>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Resultados esperados</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</si>
  <si>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</si>
  <si>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</si>
  <si>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</si>
  <si>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</si>
  <si>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</si>
  <si>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</si>
  <si>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</si>
  <si>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 (R$)</t>
  </si>
  <si>
    <t xml:space="preserve">É um campo numérico com a estimativa dos recursos financeiros necessários para a implementação da ação. </t>
  </si>
  <si>
    <t>Localização (Localidade)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</si>
  <si>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</si>
  <si>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Localização (Área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</si>
  <si>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</si>
  <si>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Observações</t>
  </si>
  <si>
    <t>Informações relevantes para a execução da ação.</t>
  </si>
  <si>
    <t>Linha Temática</t>
  </si>
  <si>
    <t xml:space="preserve">É um campo para a classificação temática da ação, a partir de uma lista suspensa pré-definida. (Definição de cada linha temática abaixo) </t>
  </si>
  <si>
    <r>
      <rPr>
        <b/>
        <sz val="14"/>
        <color rgb="FF000000"/>
        <rFont val="Calibri"/>
        <family val="2"/>
        <scheme val="minor"/>
      </rPr>
      <t>Situação atual das ações</t>
    </r>
    <r>
      <rPr>
        <sz val="12"/>
        <color rgb="FF000000"/>
        <rFont val="Calibri"/>
        <family val="2"/>
        <scheme val="minor"/>
      </rPr>
      <t xml:space="preserve">
Sinaliza a situação da ação no período relativo à monitoria informando se a ação está em andamento, concluída no prazo previsto ou com problemas de realização. Descreve o andamento da ação, o produto obtido (parcial ou final), os problemas enfrentados e a(s) pessoa(s) responsável(is) pela informação sobre o andamento da ação.</t>
    </r>
  </si>
  <si>
    <t>Ação cujo início planejado é posterior ao período monitorado</t>
  </si>
  <si>
    <t>São ações que estão planejadas para iniciar em uma data futura à da monitoria, e que portanto não precisam ser analisadas detalhadamente. Elas são indicadas para permitir a visualização da situação do PAN como um todo.</t>
  </si>
  <si>
    <t>Ação não iniciada ou não concluída</t>
  </si>
  <si>
    <t>Gerencialmente, significa um alerta para compreender a razão do atraso e estabelecer medidas que favoreçam a boa execução do PAN. Tanto a situação da ação cujo prazo de conclusão expirou sem que tenha sido finalizada, quanto à ação que não foi iniciada na data planejada, devem ser tratadas com atenção, indicando a necessidade de uma reformulação ou reprogramação.</t>
  </si>
  <si>
    <t>Ação em andamento com problemas de realização</t>
  </si>
  <si>
    <t>É a ação que foi iniciada e cujo prazo de conclusão ainda não expirou, mas que, de acordo com o andamento de sua execução, provavelmente não será possível concluir no prazo estipulado. Em termos de cronograma, o GAT deve compreender os problemas e propor uma reprogramação de período, maior engajamento do articulador e colaboradores, ou outras soluções que possam melhorar a execução da ação.</t>
  </si>
  <si>
    <t xml:space="preserve">Ação em andamento no período previsto </t>
  </si>
  <si>
    <t>Ação iniciada cujo prazo de conclusão ainda não expirou e, considerando o grau de execução, provavelmente será finalizada dentro do prazo estipulado.
Este tipo de ação não necessita de reprogramação significativa.</t>
  </si>
  <si>
    <t>Ação concluída</t>
  </si>
  <si>
    <t>Ação finalizada, com os produtos entregues. Mostra o quanto do PAN já está concluído. Neste caso, não importará, no gráfico, se a ação atrasou ou não para ser concluída, lembrando que a memória da execução nos anos anteriores</t>
  </si>
  <si>
    <t>Ação excluída ou agrupada</t>
  </si>
  <si>
    <t>Ações que foram excluídas do PAN ou agrupadas em outras ações cujo escopo é semelhante ou mais abrangente. As ações que se enquadram nesta categoria devem indicar, na aba da matriz de monitoria, a situação que se encontravam no momento da monitoria com as cores anteriormente citadas, além de serem marcadas no campo de agrupada ou excluída. No campo de observação da reprogramação deve ser informado o motivo da exclusão/agrupamento e em qual ação ela foi agrupada (no caso de agrupamento).</t>
  </si>
  <si>
    <t>Ação iniciada e não concluída no período previsto</t>
  </si>
  <si>
    <t>Essa categoria foi criada para diferenciar, na última monitoria, as ações não iniciadas (vermelhas) das iniciadas mas não concluídas (roxas). É utilizada para ações que foram iniciadas e tiveram bom andamento durante o PAN, com a entrega de produtos intermediários, mas que não foram totalmente concluídas (o produto final não foi obtido).</t>
  </si>
  <si>
    <t>Novas ações</t>
  </si>
  <si>
    <t>Ação que foi inserida no plano de ação no momento da monitoria. Essa ação deve ser analisada e validada com o GAT e ter todas as informações previtas na matriz de planejamento (produto, resultado esperado, período, articulador, custo estimado, colaboradores, localização, área de abrangência, observações)</t>
  </si>
  <si>
    <t>Descrição do andamento da ação</t>
  </si>
  <si>
    <t>Colocar as informações de andamento da ação, como foi feito, destaques da implementação, informações relevantes do andamento da ação. Observação: lembre-se que esse campo é importante para a análise das ações e servirá como um histórico de andamento da ação</t>
  </si>
  <si>
    <t>Produto obtido</t>
  </si>
  <si>
    <t xml:space="preserve">Citar os produtos que foram obtidos durante a execução da ação. Se o produto não for o planejado, justificar a integração ou ajustar o produto no campo de reprogramação. 
Observação: aqui não é para descrever o produto, somente citá-lo. Os produtos devem ser inseridos no SEI. </t>
  </si>
  <si>
    <t>Problemas enfrentados que justificam a não execução, a execução parcial da ação, a exclusão ou o agrupamento</t>
  </si>
  <si>
    <t xml:space="preserve">Registrar quais foram os problemas enfrentados para execução da ação. Caso já tenha alguma sugestão para soluciona-lo, colocar no campo Recomendações ou Observações. </t>
  </si>
  <si>
    <t>Responsável pela informação sobre o andamento da ação</t>
  </si>
  <si>
    <t xml:space="preserve">Inserir quem registrou as informações de descrição, produto, problemas e recomendações. </t>
  </si>
  <si>
    <t xml:space="preserve">Recomendações ou Observações </t>
  </si>
  <si>
    <t>Informações ou sugestões relevantes para a execução da ação.</t>
  </si>
  <si>
    <r>
      <rPr>
        <b/>
        <sz val="14"/>
        <color rgb="FF000000"/>
        <rFont val="Calibri"/>
        <family val="2"/>
        <scheme val="minor"/>
      </rPr>
      <t>Reprogramação das ações</t>
    </r>
    <r>
      <rPr>
        <sz val="12"/>
        <color rgb="FF000000"/>
        <rFont val="Calibri"/>
        <family val="2"/>
        <scheme val="minor"/>
      </rPr>
      <t xml:space="preserve">
Indica as reprogramações das ações relativas à revisão de: texto da ação, produto, resultado esperado, período (data de início e data de término), articulador, estimativa de custo, colaboradores, localização (localidades e área de relevância) e recomendações gerais/observações.</t>
    </r>
  </si>
  <si>
    <t>Revisão do texto da ação</t>
  </si>
  <si>
    <t>Ajuste das informações referente ao texto da ação</t>
  </si>
  <si>
    <t>Revisão do produto da ação</t>
  </si>
  <si>
    <t>Ajuste das informações referente ao produto da ação</t>
  </si>
  <si>
    <t>Revisão do resultado esperado</t>
  </si>
  <si>
    <t>Ajuste das informações referente ao resultado esperado</t>
  </si>
  <si>
    <t>Revisão da data de início</t>
  </si>
  <si>
    <t>Ajuste referente a data de início da ação</t>
  </si>
  <si>
    <t>Revisão da data de término</t>
  </si>
  <si>
    <t>Ajuste referente a data final da ação</t>
  </si>
  <si>
    <t>Revisão do articulador da ação</t>
  </si>
  <si>
    <t>Ajuste referente ao articulador da ação</t>
  </si>
  <si>
    <t>Revisão do custo estimado</t>
  </si>
  <si>
    <t>Ajuste referente ao custo estimado da ação</t>
  </si>
  <si>
    <t>Revisão dos colaboradores</t>
  </si>
  <si>
    <t>Ajustes referente aos colaboradores da ação</t>
  </si>
  <si>
    <t>Revisão das localidades</t>
  </si>
  <si>
    <t>Ajuste referente a localidade da ação</t>
  </si>
  <si>
    <t>Revisão Área de Relevância</t>
  </si>
  <si>
    <t>Ajuste referente a área de abrangência da ação</t>
  </si>
  <si>
    <t>Revisão das Observações</t>
  </si>
  <si>
    <t>Ajuste referente às observações da ação</t>
  </si>
  <si>
    <t>Revisão da Linha Temática</t>
  </si>
  <si>
    <t>Ajuste referente à classificação temática da ação</t>
  </si>
  <si>
    <t>LINHAS TEMÁTICAS</t>
  </si>
  <si>
    <r>
      <t>Capacitação e EA</t>
    </r>
    <r>
      <rPr>
        <sz val="12"/>
        <color rgb="FF000000"/>
        <rFont val="Calibri"/>
        <family val="2"/>
      </rPr>
      <t> </t>
    </r>
  </si>
  <si>
    <r>
      <rPr>
        <u/>
        <sz val="12"/>
        <rFont val="Calibri"/>
        <family val="2"/>
      </rPr>
      <t>Capacitação</t>
    </r>
    <r>
      <rPr>
        <sz val="12"/>
        <rFont val="Calibri"/>
        <family val="2"/>
      </rPr>
      <t xml:space="preserve">: Processo de aprendizagem, que visa contribuir para o desenvolvimento de competências. (Adaptado do PNDP, 2006); 
</t>
    </r>
    <r>
      <rPr>
        <u/>
        <sz val="12"/>
        <rFont val="Calibri"/>
        <family val="2"/>
      </rPr>
      <t>Educação ambiental</t>
    </r>
    <r>
      <rPr>
        <sz val="12"/>
        <rFont val="Calibri"/>
        <family val="2"/>
      </rPr>
      <t xml:space="preserve">: práticas voltadas à sensibilização da coletividade sobre as questões ambientais, formação de multiplicadores e engajamento em prol do meio ambiente (PNEA - Lei nº 9795/1999) </t>
    </r>
  </si>
  <si>
    <r>
      <t>Comunicação e Divulgação</t>
    </r>
    <r>
      <rPr>
        <sz val="12"/>
        <color rgb="FF000000"/>
        <rFont val="Calibri"/>
        <family val="2"/>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</si>
  <si>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</si>
  <si>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</si>
  <si>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</si>
  <si>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</si>
  <si>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</si>
  <si>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t>Fiscalização</t>
    </r>
    <r>
      <rPr>
        <sz val="12"/>
        <color rgb="FF000000"/>
        <rFont val="Calibri"/>
        <family val="2"/>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</si>
  <si>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</si>
  <si>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</si>
  <si>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</si>
  <si>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</si>
  <si>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</si>
  <si>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</si>
  <si>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</si>
  <si>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r>
      <rPr>
        <b/>
        <sz val="12"/>
        <color rgb="FF000000"/>
        <rFont val="Calibri"/>
      </rPr>
      <t>Manejo</t>
    </r>
    <r>
      <rPr>
        <b/>
        <i/>
        <sz val="12"/>
        <color rgb="FF000000"/>
        <rFont val="Calibri"/>
      </rPr>
      <t xml:space="preserve"> ex situ</t>
    </r>
  </si>
  <si>
    <t>Intervenção sobre espécimes da fauna em ambiente controlado sob interferência e cuidado humano com a finalidade de manter e/ou reproduzir tais espécimes em cativeiro (IN ICMBio Nº 5/2021).  </t>
  </si>
  <si>
    <r>
      <rPr>
        <b/>
        <sz val="12"/>
        <color rgb="FF000000"/>
        <rFont val="Calibri"/>
      </rPr>
      <t xml:space="preserve">Manejo </t>
    </r>
    <r>
      <rPr>
        <b/>
        <i/>
        <sz val="12"/>
        <color rgb="FF000000"/>
        <rFont val="Calibri"/>
      </rPr>
      <t>in situ</t>
    </r>
    <r>
      <rPr>
        <sz val="12"/>
        <color rgb="FF000000"/>
        <rFont val="Calibri"/>
      </rPr>
      <t> </t>
    </r>
  </si>
  <si>
    <t>Intervenção sobre espécimes da fauna em seu habitat natural visando à manutenção e recuperação de populações viáveis (IN ICMBio Nº 5/2021).  </t>
  </si>
  <si>
    <t>Manejo integrado</t>
  </si>
  <si>
    <r>
      <rPr>
        <sz val="12"/>
        <color rgb="FF000000"/>
        <rFont val="Calibri"/>
      </rPr>
      <t>Toda ação planejada visando à conservação de um táxon, que inclua a movimentação de espécimes em condição</t>
    </r>
    <r>
      <rPr>
        <i/>
        <sz val="12"/>
        <color rgb="FF000000"/>
        <rFont val="Calibri"/>
      </rPr>
      <t xml:space="preserve"> in situ</t>
    </r>
    <r>
      <rPr>
        <sz val="12"/>
        <color rgb="FF000000"/>
        <rFont val="Calibri"/>
      </rPr>
      <t xml:space="preserve"> e </t>
    </r>
    <r>
      <rPr>
        <i/>
        <sz val="12"/>
        <color rgb="FF000000"/>
        <rFont val="Calibri"/>
      </rPr>
      <t>ex situ</t>
    </r>
    <r>
      <rPr>
        <sz val="12"/>
        <color rgb="FF000000"/>
        <rFont val="Calibri"/>
      </rPr>
      <t>, considerando-os como uma
população integrada (IN ICMBio Nº 5/2021).</t>
    </r>
  </si>
  <si>
    <r>
      <t>Normativas</t>
    </r>
    <r>
      <rPr>
        <sz val="12"/>
        <color rgb="FF000000"/>
        <rFont val="Calibri"/>
        <family val="2"/>
      </rPr>
      <t> </t>
    </r>
  </si>
  <si>
    <t>Proposição de elaboração, revisão ou alteração de diretrizes, regras ou normas e articulação com outros órgãos nas diferentes esferas para sua efetiva incorporação e implementação em seus instrumentos legais.    </t>
  </si>
  <si>
    <r>
      <t>Ordenamento e gestão territorial</t>
    </r>
    <r>
      <rPr>
        <sz val="12"/>
        <color rgb="FF000000"/>
        <rFont val="Calibri"/>
        <family val="2"/>
      </rPr>
      <t> </t>
    </r>
  </si>
  <si>
    <t>Estratégias que orientem a priorização das ações necessárias para uma gestão adequada do território (ordenamento territorial, áreas prioritárias, zoneamento urbano)  </t>
  </si>
  <si>
    <r>
      <t>Pesquisa </t>
    </r>
    <r>
      <rPr>
        <sz val="12"/>
        <color rgb="FF000000"/>
        <rFont val="Calibri"/>
        <family val="2"/>
      </rPr>
      <t> </t>
    </r>
  </si>
  <si>
    <t>Monitoramento, investigação e produção de conhecimento técnico-científico. </t>
  </si>
  <si>
    <t xml:space="preserve">Unidade de Conservação </t>
  </si>
  <si>
    <t>Unidades de Conservação- Criação, implementação, ampliação de unidades do SNUC e áreas protegidas. </t>
  </si>
  <si>
    <r>
      <t>Uso Sustentável</t>
    </r>
    <r>
      <rPr>
        <sz val="12"/>
        <color rgb="FF000000"/>
        <rFont val="Calibri"/>
        <family val="2"/>
      </rPr>
      <t> </t>
    </r>
  </si>
  <si>
    <t>Utilização racional de componentes da biodiversidade, mantendo seu potencial para atender às necessidades das gerações presentes e futuras (Adaptado da CDB - Decreto Legislativo nº 2, de 1994) - Mitigação e melhoria em equipamentos e estrutura.  </t>
  </si>
  <si>
    <t>PLANO DE AÇÃO NACIONAL DE CONSERVAÇÃO DE ESPÉCIES AMEAÇADAS DE EXTINÇÃO - PAN</t>
  </si>
  <si>
    <t>Plano de Ação Nacional para Conservação dos Primatas do Nordeste - PAN Primatas do Nordeste</t>
  </si>
  <si>
    <t>Objetivo geral do PAN</t>
  </si>
  <si>
    <t>Manter e promover a viabilidade de populações das espécies alvo em 5 anos</t>
  </si>
  <si>
    <t>Data da monitoria</t>
  </si>
  <si>
    <t>09/06/2026 (virtual)</t>
  </si>
  <si>
    <t>Agrupada</t>
  </si>
  <si>
    <t>Excluída</t>
  </si>
  <si>
    <t>PLANEJAMENTO DO PAN</t>
  </si>
  <si>
    <t xml:space="preserve">SITUAÇÃO ATUAL </t>
  </si>
  <si>
    <t>REPROGRAMAÇÃO DO PAN</t>
  </si>
  <si>
    <t>OBJETIVOS ESPECÍFICOS</t>
  </si>
  <si>
    <t>Nº</t>
  </si>
  <si>
    <t>Localização</t>
  </si>
  <si>
    <t>Ação não iniciada ou não concluída no prazo previsto</t>
  </si>
  <si>
    <t>Revisão das observações</t>
  </si>
  <si>
    <t>Início</t>
  </si>
  <si>
    <t>Fim</t>
  </si>
  <si>
    <t>Localidades</t>
  </si>
  <si>
    <t>Área de Relevância</t>
  </si>
  <si>
    <t>1. Manutenção e ampliação de áreas florestadas dentro da distribuição das espécies-alvo, priorizando suas áreas de ocorrência.</t>
  </si>
  <si>
    <t>1.1</t>
  </si>
  <si>
    <t>Atualizar e divulgar as áreas importantes para a conservação das espécies-alvo do PAN</t>
  </si>
  <si>
    <t>Mapa com as áreas importantes atualizadas e divulgadas</t>
  </si>
  <si>
    <t>Áreas importantes atualizadas</t>
  </si>
  <si>
    <t>Luciana Pacca (ICMBio/CPB)</t>
  </si>
  <si>
    <t>Bruna Bezerra (UFPE), Ana Matte (UFPE), Barbara Moraes (UFPE), Mônica Montenegro (ICMBio/CPB), Raone Beltrão Mendes (UFS e ICMBio/CPB)</t>
  </si>
  <si>
    <t>Áreas de distribuição das espécies alvo</t>
  </si>
  <si>
    <t>Área de abrangência do PAN</t>
  </si>
  <si>
    <r>
      <t>Incluir as áreas para</t>
    </r>
    <r>
      <rPr>
        <i/>
        <sz val="12.5"/>
        <rFont val="Calibri"/>
        <family val="2"/>
        <scheme val="minor"/>
      </rPr>
      <t xml:space="preserve"> S. flavius</t>
    </r>
    <r>
      <rPr>
        <sz val="12.5"/>
        <rFont val="Calibri"/>
        <family val="2"/>
        <scheme val="minor"/>
      </rPr>
      <t xml:space="preserve"> na Caatinga e os resultados da ação 1.2</t>
    </r>
  </si>
  <si>
    <t>Ordenamento e gestão territorial </t>
  </si>
  <si>
    <t>x</t>
  </si>
  <si>
    <t xml:space="preserve">1. Foram apresentados os documentos das Áreas Importantes para conservação do PAN PRINE em um evento de capacitação para sevidores do CPRH, SEMAS e PEDI. O evento ocorreu em 10/03/2026, no CPRH, Recife-PE. 
2. Em relação à atualização do material, não houve avanços. No entanto, está sendo analisada uma metodologia que seja homogênea para todas as espécies do PAN, considerando as particularidades biológicas/ecológicas de cada e suas aplicações metodológicas. 
</t>
  </si>
  <si>
    <t>ICMBio/CPB; Luciana Pacca (ICMBio/CPB); Bruna Bezerra e Bárbara Moraes; Bruna Bezerra</t>
  </si>
  <si>
    <t>1.2</t>
  </si>
  <si>
    <r>
      <t>Identificar e divulgar as áreas importantes para a conservação de</t>
    </r>
    <r>
      <rPr>
        <i/>
        <sz val="12.5"/>
        <color rgb="FF000000"/>
        <rFont val="Calibri"/>
        <family val="2"/>
        <scheme val="minor"/>
      </rPr>
      <t xml:space="preserve"> Alouatta ululata</t>
    </r>
  </si>
  <si>
    <t>Mapa com as áreas importantes identificadas</t>
  </si>
  <si>
    <t>Áreas importantes identificadas</t>
  </si>
  <si>
    <t>Robério Freire (UFPI)</t>
  </si>
  <si>
    <t>Adriano Damato de Souza (APA Delta do Parnaíba/CMBio), Gilson Mota (PARNA Ubajara/ICMBio), Margareth Muniz (APA Serra da Ibiapaba/ICMBio), Mônica Montenegro (ICMBio/CPB), Gerson Buss (ICMBio/CPB)</t>
  </si>
  <si>
    <t xml:space="preserve">Áreas de ocorrência de Alouatta ululata </t>
  </si>
  <si>
    <t>Área de distribuição da espécie</t>
  </si>
  <si>
    <t xml:space="preserve">Não houve avanço, mas está em análise uma metodologia que seja homogênea para todas as espécies do PAN, considerando as particularidades biológicas/ecológicas de cada e suas aplicações metodológicas. 
</t>
  </si>
  <si>
    <t xml:space="preserve">Luciana Pacca (ICMBio/CPB); Gerson Buss (CPB), Robério Freire (UEMASUL); </t>
  </si>
  <si>
    <t>1.3</t>
  </si>
  <si>
    <r>
      <t>Articular e elaborar propostas para a criação de UCs para</t>
    </r>
    <r>
      <rPr>
        <i/>
        <sz val="12.5"/>
        <rFont val="Calibri"/>
        <family val="2"/>
        <scheme val="minor"/>
      </rPr>
      <t xml:space="preserve"> Callicebus barbarabrownae,  Callicebus coimbrai</t>
    </r>
    <r>
      <rPr>
        <sz val="12.5"/>
        <rFont val="Calibri"/>
        <family val="2"/>
        <scheme val="minor"/>
      </rPr>
      <t xml:space="preserve"> e </t>
    </r>
    <r>
      <rPr>
        <i/>
        <sz val="12.5"/>
        <rFont val="Calibri"/>
        <family val="2"/>
        <scheme val="minor"/>
      </rPr>
      <t>Sapajus flavius</t>
    </r>
  </si>
  <si>
    <r>
      <rPr>
        <sz val="12.5"/>
        <color rgb="FFFF0000"/>
        <rFont val="Calibri"/>
        <family val="2"/>
        <scheme val="minor"/>
      </rPr>
      <t xml:space="preserve"> </t>
    </r>
    <r>
      <rPr>
        <sz val="12.5"/>
        <color rgb="FF000000"/>
        <rFont val="Calibri"/>
        <family val="2"/>
        <scheme val="minor"/>
      </rPr>
      <t>Propostas elaborada</t>
    </r>
    <r>
      <rPr>
        <sz val="12.5"/>
        <rFont val="Calibri"/>
        <family val="2"/>
        <scheme val="minor"/>
      </rPr>
      <t>s e apresentada aos órgãos competentes</t>
    </r>
    <r>
      <rPr>
        <sz val="12.5"/>
        <color rgb="FFFF0000"/>
        <rFont val="Calibri"/>
        <family val="2"/>
        <scheme val="minor"/>
      </rPr>
      <t xml:space="preserve">
</t>
    </r>
  </si>
  <si>
    <t>Unidades de conservação criadas</t>
  </si>
  <si>
    <t>Rafael Suertegaray  (ICMBio/CPB)</t>
  </si>
  <si>
    <t>Luciana Pacca (ICMBio/CPB), Marianna Pinho (INEMA-BA), Lavínia Mendonça (MPE-AL), Alcione Correa (Toca do Lobo), Raone Beltrão Mendes (UFS e ICMBio/CPB)</t>
  </si>
  <si>
    <r>
      <t xml:space="preserve">Serra da Chapadinha (Caatinga da Bahia) - </t>
    </r>
    <r>
      <rPr>
        <i/>
        <sz val="12.5"/>
        <rFont val="Calibri"/>
        <family val="2"/>
        <scheme val="minor"/>
      </rPr>
      <t>C. barbarabrownae</t>
    </r>
    <r>
      <rPr>
        <sz val="12.5"/>
        <rFont val="Calibri"/>
        <family val="2"/>
        <scheme val="minor"/>
      </rPr>
      <t xml:space="preserve">
Serra de São Francisco (Mata Atlântica da Bahia) e litoral sul de Sergipe - </t>
    </r>
    <r>
      <rPr>
        <i/>
        <sz val="12.5"/>
        <rFont val="Calibri"/>
        <family val="2"/>
        <scheme val="minor"/>
      </rPr>
      <t>C. coimbrai</t>
    </r>
    <r>
      <rPr>
        <sz val="12.5"/>
        <rFont val="Calibri"/>
        <family val="2"/>
        <scheme val="minor"/>
      </rPr>
      <t xml:space="preserve">
Área Importante 9 - </t>
    </r>
    <r>
      <rPr>
        <i/>
        <sz val="12.5"/>
        <rFont val="Calibri"/>
        <family val="2"/>
        <scheme val="minor"/>
      </rPr>
      <t>S. flavius</t>
    </r>
  </si>
  <si>
    <r>
      <t xml:space="preserve">1. Articular para ter pelo menos uma UC federal para </t>
    </r>
    <r>
      <rPr>
        <i/>
        <sz val="12.5"/>
        <rFont val="Calibri"/>
        <family val="2"/>
        <scheme val="minor"/>
      </rPr>
      <t>C. barbarabrownae, C. coimbrai</t>
    </r>
    <r>
      <rPr>
        <sz val="12.5"/>
        <rFont val="Calibri"/>
        <family val="2"/>
        <scheme val="minor"/>
      </rPr>
      <t xml:space="preserve"> e </t>
    </r>
    <r>
      <rPr>
        <i/>
        <sz val="12.5"/>
        <rFont val="Calibri"/>
        <family val="2"/>
        <scheme val="minor"/>
      </rPr>
      <t>S. flavius</t>
    </r>
    <r>
      <rPr>
        <sz val="12.5"/>
        <rFont val="Calibri"/>
        <family val="2"/>
        <scheme val="minor"/>
      </rPr>
      <t xml:space="preserve">
2. UCs preferencialmente de Proteção Integral</t>
    </r>
  </si>
  <si>
    <t>1. Instruído processo 02070.015701/2023-40 pelo CPB, para criação de Unidade de Conservação Federal de proteção integral na área da Tronox Pigmentos do Brasil SA, localizada no município de Mataraca, litoral norte do estado da Paraíba. Esta UC, caso criada, favorecerá a conservação de Sapajus flavius (macaco-prego-galego) e Alouatta belzebul (guariba-de-mãos-ruivas).
2. Instruído o processo 02070.018639/2024-29 pelo CPB, para criação de Unidade de Conservação de proteção integral, como compensação da "Ponte do Futuro", localizada na Paraíba. Esta UC, caso criada, favorecerá a conservação de Sapajus flavius (macaco-prego-galego) e Alouatta belzebul (guariba-de-mãos-ruivas).
3. Instruído processo 027.7667.2023.0000670-10 pela SEMA-BA para criação de Unidade de Conservação Estadual na Serra da Chapadinha, no estado da Bahia. O Estudo técnico foi finalizado e, em 30 de maio/26, foi aberta a Consulta Pública sobre a proposta de criação do Refúgio de Vida Silvestre Serra da Chapadinha (18.301 hectares). Esta UC, caso criada, favorecerá a conservação de Callicebus barbarabrownae (guigó-da-caatinga) e Sapajus xanthosternos (macaco-prego-do-peito-amarelo), bem como do Alouatta caraya (bugio-preto) e Callithrix penicillata (sagui). 
4. Realizadas articulações as Secretarias municipal e estadual de Meio Ambiente para criação de UC municipal em Caaporã/PE englobando Mata da Divisa e corredores até a RESEX Acau-Goiana.</t>
  </si>
  <si>
    <t>Dois propostas com processos instruídos (UC na área da Tronox e UC da Serra da Chapadinha)</t>
  </si>
  <si>
    <t>Rafael Suertegaray Rossato (ICMBio/CPB), Bruna Bezerra (UFPE), Bárbara Moraes (UFPE), Marianna Pinho (INEMA), Renata Ferreira (UFRN), Bárbara Lopes (SEMAS-PE)</t>
  </si>
  <si>
    <t>1.4</t>
  </si>
  <si>
    <r>
      <t>Articular com a SEMAS-PB medidas mitigadoras e compensatórias no processo de implementação do empreendimento rodoviário "Ponte do Futuro", visando garantir a manutenção das populações de</t>
    </r>
    <r>
      <rPr>
        <i/>
        <sz val="12.5"/>
        <rFont val="Calibri"/>
        <family val="2"/>
        <scheme val="minor"/>
      </rPr>
      <t xml:space="preserve"> Sapajus flavius</t>
    </r>
    <r>
      <rPr>
        <sz val="12.5"/>
        <rFont val="Calibri"/>
        <family val="2"/>
        <scheme val="minor"/>
      </rPr>
      <t xml:space="preserve"> e de </t>
    </r>
    <r>
      <rPr>
        <i/>
        <sz val="12.5"/>
        <rFont val="Calibri"/>
        <family val="2"/>
        <scheme val="minor"/>
      </rPr>
      <t>Alouatta belzebul</t>
    </r>
    <r>
      <rPr>
        <sz val="12.5"/>
        <rFont val="Calibri"/>
        <family val="2"/>
        <scheme val="minor"/>
      </rPr>
      <t xml:space="preserve"> na RPPN Engenho Gargaú</t>
    </r>
  </si>
  <si>
    <t>Propostas de mitigação e compensação elaboradas  e apresentadas à SEMA-PB</t>
  </si>
  <si>
    <t>Propostas implementadas e redução de mortes por atropelamento</t>
  </si>
  <si>
    <t>Mônica Valença-Montenegro (ICMBio/CPB)</t>
  </si>
  <si>
    <t>Antônio Campos (Usina Japungu), Luciana Pacca (ICMBio/CPB)</t>
  </si>
  <si>
    <t>Município de Santa Rita</t>
  </si>
  <si>
    <t>Paraíba</t>
  </si>
  <si>
    <t>1. Houve diversas tentativas frustradas de incluir o ICMBio nos debates acerca das medidas de mitigação e compensação do Complexo Rodoviário Ponte do Futuro, tanto ao longo do Estudo de Impacto Ambiental quanto na fase de audiência pública. Diante da repercussão de um vídeo mostrando macacos-prego-galego cruzando a via em obras e da pressão popular por ações de mitigação, o MPF promoveu uma audiência extrajudicial com a participação do DER-PB, SEMAS, SUDEMA e ICMBio. O objetivo foi avaliar o progresso das medidas de mitigação e da compensação ambiental do projeto. Durante o encontro, os representantes manifestaram abertura ao diálogo a fim de evitar a judicialização sobre o caso, e o MPF recomendou a manutenção de um canal de comunicação direta entre as instituições, o que resultou na realização de duas reuniões técnicas. Nessas ocasiões, definiu-se ajustes no memorial descritivo das passagens de fauna (aéreas e terrestres), na proposta de criação de uma Unidade de Conservação (UC) e delimitação de novas áreas destinadas à recuperação ambiental. Além disso, o ICMBio/GR2 se reuniu com a SUDEMA, SEMAS E DER para realizar uma vistoria e avaliação  do cumprimento das condicionantes da Autorização de Licenciamento Ambiental (ALA) emitida.</t>
  </si>
  <si>
    <t>Atas das reuniões para ajuste das medidas mitigadoras e compensação ambiental do empreendimento.</t>
  </si>
  <si>
    <t>ICMBio/CPB</t>
  </si>
  <si>
    <t>1.5</t>
  </si>
  <si>
    <r>
      <t xml:space="preserve">Elaborar proposta para a criação de pelo menos uma UC  para a última população de </t>
    </r>
    <r>
      <rPr>
        <i/>
        <sz val="12.5"/>
        <rFont val="Calibri"/>
        <family val="2"/>
        <scheme val="minor"/>
      </rPr>
      <t>Alouatta belzebul</t>
    </r>
    <r>
      <rPr>
        <sz val="12.5"/>
        <rFont val="Calibri"/>
        <family val="2"/>
        <scheme val="minor"/>
      </rPr>
      <t xml:space="preserve"> em Pernambuco</t>
    </r>
  </si>
  <si>
    <t>Proposta elaborada e encaminhada aos órgãos competentes</t>
  </si>
  <si>
    <r>
      <t xml:space="preserve">UC criada para proteger a última população de </t>
    </r>
    <r>
      <rPr>
        <i/>
        <sz val="12.5"/>
        <rFont val="Calibri"/>
        <family val="2"/>
        <scheme val="minor"/>
      </rPr>
      <t xml:space="preserve">A. belzebul </t>
    </r>
    <r>
      <rPr>
        <sz val="12.5"/>
        <rFont val="Calibri"/>
        <family val="2"/>
        <scheme val="minor"/>
      </rPr>
      <t>em Pernambuco</t>
    </r>
  </si>
  <si>
    <t>Bárbara Lopes (SEMA-PE)</t>
  </si>
  <si>
    <t>Julianne Moura (UFRPE), Maria Adélia Oliveira (ASPAN); Bruna Bezerra (UFPE),  Barbara Moraes (UFPE)</t>
  </si>
  <si>
    <t>Pernambuco</t>
  </si>
  <si>
    <t>Não houve andamento.</t>
  </si>
  <si>
    <t>A iniciativa não teve continuidade no âmbito estadual em função de mudanças nas prioridades institucionais da gestão vigente.</t>
  </si>
  <si>
    <t>Bárbara Lopes (SEMAS/PE)</t>
  </si>
  <si>
    <t>1. Sugestão: o PAN provocar/mandar ofício para o estado de Pernambuco para realizar uma reunião para discutir a criação de uma UC.</t>
  </si>
  <si>
    <t>1.6</t>
  </si>
  <si>
    <r>
      <t xml:space="preserve">Promover a proteção de uma população viável de </t>
    </r>
    <r>
      <rPr>
        <i/>
        <sz val="12.5"/>
        <color rgb="FF000000"/>
        <rFont val="Calibri"/>
        <family val="2"/>
        <scheme val="minor"/>
      </rPr>
      <t>Sapajus flavius</t>
    </r>
    <r>
      <rPr>
        <sz val="12.5"/>
        <color rgb="FF000000"/>
        <rFont val="Calibri"/>
        <family val="2"/>
        <scheme val="minor"/>
      </rPr>
      <t xml:space="preserve"> na Serra dos Mascarenhas, Pernambuco.</t>
    </r>
  </si>
  <si>
    <t>Propostas elaboradas e encaminhadas aos órgãos competentes</t>
  </si>
  <si>
    <t>UCs criadas</t>
  </si>
  <si>
    <t>Bruna Bezerra (UFPE)</t>
  </si>
  <si>
    <t>Alberto Fonseca (MPE-AL), Maria Adélia Oliveira (ASPAN), Bruna Bezerra (UFPE),  Barbara Moraes (UFPE)</t>
  </si>
  <si>
    <t>Serra dos Mascarenhas</t>
  </si>
  <si>
    <t>1. Por meio da criação de UCs (RPPNs)</t>
  </si>
  <si>
    <r>
      <rPr>
        <sz val="12.5"/>
        <color theme="1"/>
        <rFont val="Calibri"/>
        <family val="2"/>
        <scheme val="minor"/>
      </rPr>
      <t>Não houve andamento.</t>
    </r>
    <r>
      <rPr>
        <sz val="12.5"/>
        <color rgb="FFFF0000"/>
        <rFont val="Calibri"/>
        <family val="2"/>
        <scheme val="minor"/>
      </rPr>
      <t xml:space="preserve">
</t>
    </r>
  </si>
  <si>
    <t>Embora existam duas Unidades de Conservação (RVS Matas de Siriji e RVS Matas de Água Azul), a população de S. flavius permanece desprotegida, uma vez que tais UCs ainda não foram efetivamente implementadas. Ambas não possuem conselho gestor e plano de manejo.</t>
  </si>
  <si>
    <t>Bárbara Lopes (SEMAS/PE); Bruna Bezerra (UFPE) e Bárbara Moraes (UFPE)</t>
  </si>
  <si>
    <t>1. Uma das áreas de coleta do projeto de doutorado de Geovana Lima, no PPGBA-UFPE, é a Serra dos Mascarenhas. Espera-se gerar dados que possam subsidiar a criação da UC na área.
2.A Mata de Siriji está inserida nos domínios da Mata Atlântica integrando o segundo maior bloco de Floresta Atlântica contínua ao norte do rio São Francisco, a Serra do Mascarenhas. Foi criado a Unidade de Conservação Refúgio de Vida Silvestre (RVS) Matas de Siriji, com uma área de 645,94 hectares, localizado numa pequena porção do nordeste do Agreste Setentrional, limítrofe com a Mata Norte, no município de São Vivente Férrer. A unidade de conservação foi titulada em 2014, através do Decreto N°40.548.
3. O Refúgio de Vida Silvestre (RVS) Matas de Água Azul, criado pelo Decreto nº 40.551 em 2014, abrange 4.652,57 hectares de vegetação nativa em Timbaúba e Macaparana. A unidade integra as matas do Engenho Água Azul (Usina Cruangi), de Xixá (antiga Usina Aliança) e outros fragmentos contínuos.
4. PAN provocar/mandar ofício para o estado (CPRH) de PE para fazer uma reunião para discutir a implementação destas UCs.</t>
  </si>
  <si>
    <t>1.7</t>
  </si>
  <si>
    <t xml:space="preserve">Articular ações de fiscalização nos estados, subsidiadas por informações de ilícitos florestais (desmatamento, fogo, corte seletivo) nas áreas levantadas pelo PAN
</t>
  </si>
  <si>
    <t>Mapeamento das áreas com ilícitos florestais, Relatórios e autos de infração</t>
  </si>
  <si>
    <t>Infrações reduzidas, danos punidos e reparados, redução da perda e degradação do habitat</t>
  </si>
  <si>
    <t>Afonso Leal (NGI Mamanguape/ICMBio)</t>
  </si>
  <si>
    <t>Marianna Pinho (INEMA-BA), Paulo Roberto Corrêa (NGI Mamanguape/ICMBio), Ivaldo Marques da Silva (NGI Mamanguape/ICMBio), Alberto Fonseca (MPE-AL)</t>
  </si>
  <si>
    <t>Áreas importantes do PAN</t>
  </si>
  <si>
    <t>Áreas importantes do PAN são as definidas na ação 1.1 e disponíveis em https://sites.google.com/view/areasimportantespanprine/</t>
  </si>
  <si>
    <t>Fiscalização </t>
  </si>
  <si>
    <t>1. Denúncia de desmatamento ilegal em fragmento da mata do Engenho Sacramento, na área de ocorrência dos guaribas-de-mãos-ruivas (Alouatta belzebul), no município de Água Preta-PE. 
2. Denúncia feita ao ICMBio sobre uma dragagem próxima à RESEX Acaú-Goiana, houve uma operação de fiscalização, mas foi apurado que o empreendimento possui licenciamento ambiental e está autorizado. 
3. Denúncia sobre incendios florestais na AI 09.</t>
  </si>
  <si>
    <t>Relátório de Fiscalização DFAM/UFRN/SFRN Nº 163/2026 (Água Preta-PE)</t>
  </si>
  <si>
    <r>
      <rPr>
        <sz val="12.5"/>
        <rFont val="Calibri"/>
        <family val="2"/>
        <scheme val="minor"/>
      </rPr>
      <t>Falta de articulação e engajamento dos colaboradores.</t>
    </r>
    <r>
      <rPr>
        <sz val="12.5"/>
        <color rgb="FFFF0000"/>
        <rFont val="Calibri"/>
        <family val="2"/>
        <scheme val="minor"/>
      </rPr>
      <t xml:space="preserve">
</t>
    </r>
  </si>
  <si>
    <t>Afonso Henrique Leal (ICMBio); Renata Ferreira (UFRN); Bárbara Lopes (SEMAS-PE)</t>
  </si>
  <si>
    <t>1.8</t>
  </si>
  <si>
    <t>Fomentar a criação de RPPNs nas áreas de ocorrência das espécies-alvo do PAN</t>
  </si>
  <si>
    <t>Reuniões realizadas, documentos enviados aos proprietários</t>
  </si>
  <si>
    <t>RPPNs criadas</t>
  </si>
  <si>
    <t>Marianna Pinho (INEMA-BA)</t>
  </si>
  <si>
    <t>Jorge Velloso (Instituto Água Boa / Fundação Biodiversitas), João Pedro Souza-Alves (UFPE), Raone Beltrão Mendes (UFS e ICMBio/CPB), Elias Carnelossi (UFS), André Beal (CETAS IBAMA/SE)</t>
  </si>
  <si>
    <t xml:space="preserve">1. O Ministério Público do Estado de Alagoas (MPAL) promoveu, no dia 02 de outubro de 2025, uma audiência pública na Câmara de Vereadores de São José da Tapera em Alagoas, para o lançamento da segunda fase do programa Pró-Reservas. O objetivo da audiência foi apresentar como a iniciativa funciona, destacando os benefícios ambientais e sociais para estimular a criação de novas unidades de conservação na modalidade de Reservas Particulares do Patrimônio Natural (RPPNs) em áreas de Caatinga no sertão alagoano, algumas das quais têm presença confirmada de Sapajus flavius.
</t>
  </si>
  <si>
    <t>Audiência pública com a participação de diversos setores.</t>
  </si>
  <si>
    <t>Dificuldade em identificar o proprietário das terras da Santa Teresa (Caaporã).</t>
  </si>
  <si>
    <t>Bruna Bezerra (UFPE) e Bárbara Moraes (UFPE)</t>
  </si>
  <si>
    <t>1.9</t>
  </si>
  <si>
    <t xml:space="preserve">Criar banco de dados de proprietários que mantêm áreas com presença de populações das espécies-alvo </t>
  </si>
  <si>
    <t>Banco de dados com proprietários identificados e informações sistematizadas</t>
  </si>
  <si>
    <t>Proprietários identificados e informações sistematizadas</t>
  </si>
  <si>
    <t>Raone Beltrão Mendes (UFS e ICMBio/CPB)</t>
  </si>
  <si>
    <t>Antônio Robério Freire-Filho (UFPI), Míriam Pinto (UFRN), Marianna Pinho (INEMA), Antônio Estrela (Prefeitura de Lamarão), Marcos Araújo (SOS Caatinga), Alberto Fonseca (MPE-AL), Jussara Dantas de Souza (COOPERCUC),  Antônio Campos (Usina Japungu), Afonso Leal (NGI Mamanguape/ICMBio), Margareth Muniz (APA Serra da Ibiapaba/ICMBio), Matheus Oliveira (APA Delta do Parnaíba/ICMBio), Alcione Correa (Toca do Lobo)</t>
  </si>
  <si>
    <t>Não realizada</t>
  </si>
  <si>
    <t>Falta de tempo para criação do banco de dados.</t>
  </si>
  <si>
    <t>Raone Beltrão (ICMBio/CPB)</t>
  </si>
  <si>
    <t>Sugestão para cruzar os dados do SALVE com o CAR.</t>
  </si>
  <si>
    <t>1.10</t>
  </si>
  <si>
    <t>Identificar boas práticas para a conservação e propor ao ICMBio um processo de reconhecimento para pessoas/instituições/iniciativas que protegem populações das espécies-alvo</t>
  </si>
  <si>
    <t>Relatório com as propostas de boas práticas encaminhada ao ICMBio</t>
  </si>
  <si>
    <t>Proprietários valorizados, Aumento do número de parceiros na conservação das espécies do PAN</t>
  </si>
  <si>
    <t>Míriam Pinto (UFRN)</t>
  </si>
  <si>
    <t>Bruna Bezerra (UFPE), Maria Adélia Oliveira (ASPAN), Raone Beltrão Mendes (UFS e ICMBio/CPB)</t>
  </si>
  <si>
    <t>Normativas </t>
  </si>
  <si>
    <t>1.11</t>
  </si>
  <si>
    <r>
      <t xml:space="preserve">Articular com a SEMAS-PB e SEMAS-PE medidas mitigadoras e compensatórias nos processos de implementação do Polo Industrial Caaporã e Polo Farmacoquímico e de Biotecnologia de Pernambuco, visando garantir a manutenção da população de </t>
    </r>
    <r>
      <rPr>
        <i/>
        <sz val="12.5"/>
        <rFont val="Calibri"/>
        <family val="2"/>
        <scheme val="minor"/>
      </rPr>
      <t>Sapajus flavius</t>
    </r>
    <r>
      <rPr>
        <sz val="12.5"/>
        <rFont val="Calibri"/>
        <family val="2"/>
        <scheme val="minor"/>
      </rPr>
      <t xml:space="preserve"> na Área Importante 9</t>
    </r>
  </si>
  <si>
    <t>Relatório com articulações realizadas</t>
  </si>
  <si>
    <t>Medidas mitigadoras e compensatórias implementadas</t>
  </si>
  <si>
    <t>Renata Ferreira (UFRN)</t>
  </si>
  <si>
    <t>Bárbara Lopes (SEMAS-PE)</t>
  </si>
  <si>
    <t>1. Foi realizada visita técnica à Área Importante 9 (AI9) com o objetivo de avaliar a viabilidade de implementação de projetos de reflorestamento/agrofloresta e adequação da área a programas ambientais estaduais (Pernambuco). Também foram promovidas reuniões com a professora Renata Ferreira para alinhamento de informações e atualização do cenário da área. A AI9 foi considerada apta para receber projetos de recuperação do fragmento florestal; entretanto, não foi possível estabelecer diálogo efetivo com os proprietários da área para autorização das intervenções propostas, o que inviabilizou a execução dos projetos sugeridos.
2. Foi realizada, em março/26, reunião e vistoria em campo, com participação do CPB, Diretoria de Meio Ambiente de Caaporã-PB e equipe da UFRN sobre iniciativas para proteção dos fragmentos de mata do município. A prefeitura vem conversando com representantes da Usina Santa Teresa sobre proposta de criação de RPPNs na AI9 e com a CINEP para apoiar nas atividades de restauração e conectividade da condicionante de licenciamento.</t>
  </si>
  <si>
    <t>1. Processo SEI 3600007947.000596/2024-21 incluindo relatório de campo 
2. Proposta de reflorestamento da Mata da Divisa e REBIO Bujari
3. Reuniões e vistoria de campo realizadas</t>
  </si>
  <si>
    <t>Bárbara Lopes (SEMAS/PE)
Mônica Montenegro (ICMBio/CPB)</t>
  </si>
  <si>
    <t>2. Redução da degradação e recuperação de áreas degradadas dentro da distribuição das espécies-alvo.</t>
  </si>
  <si>
    <t>2.1</t>
  </si>
  <si>
    <t>Realizar pesquisas sobre a qualidade do hábitat e potenciais impactos sobre as espécies-alvo do PAN</t>
  </si>
  <si>
    <t>Artigos, teses, relatórios, resumo e indicação de áreas</t>
  </si>
  <si>
    <t>habitats avaliados</t>
  </si>
  <si>
    <t>Waldney Martins (UNIMONTES)</t>
  </si>
  <si>
    <t>João Pedro Souza-Alves (UFPE), Bruna Bezerra (UFPE), Antônio Robério Freire-Filho (UFPI), Raone Beltrão Mendes (UFS e ICMBio/CPB)</t>
  </si>
  <si>
    <t>Pesquisa  </t>
  </si>
  <si>
    <t xml:space="preserve">Está sendo desenvolvida uma tese no Programa de Pós-Graduação em Biologia Animal da UFPE, pela aluna Geovana Cristina Batista de Lima, e orientação das professoras Bruna Bezerra e Bárbara Moraes, intitulada "Influência da paisagem e de interações antrópicas sobre o macaco-prego-galego (Sapajus flavius)". Espera-se obter dados sobre a qualidade do hábitat e os impactos antrópicos na espécie. As atividades de coleta do estudo ocorrem em áreas de Mata Atlântica nos estados de Pernambuco e Paraíba, além de abrangerem a Caatinga em Alagoas. </t>
  </si>
  <si>
    <t xml:space="preserve">1. A ação vem sendo realizada apenas para S. flavius.
2. Estudos que podem ser utilizados como subsídio: Aline Souza Santana. Composição da paisagem ao longo da distribuição de Callicebus coimbrai Kobayashi &amp; Langguth, 1999 e sua relação com a ocorrência da espécie. 2025. Dissertação (Mestrado em Ecologia e Conservação) - Universidade Federal de Sergipe; Guerreiro, Bianca Villar Carvalho; BARRETO, HAMILTON FERREIRA ; BELTRÃO-MENDES, RAONE ; PINTO, MÍRIAM PLAZA . Crowded in the Caatinga: Group density increases with forest disconnection in a primate endemic to a semiarid region. JOURNAL FOR NATURE CONSERVATION, v. 92, p. 127301, 2026.
</t>
  </si>
  <si>
    <t>2.2</t>
  </si>
  <si>
    <t>Articular a restauração da qualidade de hábitat na distribuição das espécies-alvo, priorizando as áreas com presença destas e as áreas importantes para a conservação definidas pelo PAN</t>
  </si>
  <si>
    <t>Projetos de restauração</t>
  </si>
  <si>
    <t>habitats restaurados</t>
  </si>
  <si>
    <t>Yumma Valle (PEDI/SEMAS-PE)</t>
  </si>
  <si>
    <t>Antônio Campos (Usina Japungu), Raone Beltrão Mendes (UFS e ICMBio/CPB)</t>
  </si>
  <si>
    <r>
      <t xml:space="preserve">1. Elaboração do Edital financiado pelo Fundo Estadual do Meio Ambiente - FEMA no valor de R$500.000,00 visando a seleção de Projeto para “Implantação de conexões de fragmentos de Mata Atlântica do município de Água Preta - PE, por corredores ecológicos e reflorestamento, para conservação “in situ” da única população de Guaribas-de-Mãos-Ruivas (Alouatta belzebul) em Pernambuco.” 
2. O ICMBio está em tratativas com o Governo do Estado da Paraíba (por solicitação do MPF) para ampliação/adequação das áreas a serem restauradas dentro das condicionantes/medidas mitigadoras do empreendimento "Ponte do Futuro", na AI4 (Japungu-Sarapó) ".
3.  Projeto de Conectividade/restauração entre o fragmento florestal da ASPLAN e a ESEC Pau-Brasil (administrado pela SUDEMA) - Projeto da SOS Sertão .
</t>
    </r>
    <r>
      <rPr>
        <sz val="12.5"/>
        <rFont val="Calibri"/>
        <family val="2"/>
        <scheme val="minor"/>
      </rPr>
      <t>4. Foi realizada, em março/26, reunião e vistoria em campo, com participação do CPB, Diretoria de Meio Ambiente de Caaporã-PB e equipe da UFRN sobre iniciativas para proteção dos fragmentos de mata do município. A prefeitura vem conversando com representantes da Usina Santa Teresa sobre proposta de criação de RPPNs na AI9 e com a CINEP para apoiar nas atividades de restauração e conectividade da condicionante de licenciamento.</t>
    </r>
    <r>
      <rPr>
        <sz val="12.5"/>
        <color theme="1"/>
        <rFont val="Calibri"/>
        <family val="2"/>
        <scheme val="minor"/>
      </rPr>
      <t xml:space="preserve">
</t>
    </r>
  </si>
  <si>
    <t>1.SEI 3600007971.000103/2025-36 incluindo resultado das propostas de editais votados pelos conselheiros do CONSEMA/PE, inlcuindo a proposta do edital "Conexões de fragmentos de Mata Atlântica do município de Água Preta - PE, por corredores ecológicos e reflorestamento, para conservação “in situ” da única população de Guaribas-de-Mãos-Ruivas (Alouatta belzebul) em Pernambuco – (APIME")
2. Minuta do edital em elaboração
3. Atas de reuniões entre o Governo da Paraíba (SEMA, SUDEMA, DER) e o ICMBio</t>
  </si>
  <si>
    <t>Bárbara Lopes (SEMAS/PE); Mônica Montenegro (ICMBio/CPB); Antônio Campos (Japungu)</t>
  </si>
  <si>
    <t>3. Promoção da conectividade de hábitats e de populações das espécies-alvo.</t>
  </si>
  <si>
    <t>3.1</t>
  </si>
  <si>
    <t>Continuar a implementação do Corredor Pacatuba - Gargaú</t>
  </si>
  <si>
    <t>Relatório de atividades da implementação do corredor</t>
  </si>
  <si>
    <t>Corredor implementado</t>
  </si>
  <si>
    <t>Antônio Campos (Japungu)</t>
  </si>
  <si>
    <t>Mônica Valença-Montenegro (ICMBio/CPB), Thiago Silva (SEMAS-PB)</t>
  </si>
  <si>
    <t xml:space="preserve">Corredor Pacatuba - Gargaú/ Sapé e Santa Rita/PB </t>
  </si>
  <si>
    <r>
      <rPr>
        <sz val="12.5"/>
        <color rgb="FF000000"/>
        <rFont val="Calibri"/>
        <family val="2"/>
        <scheme val="minor"/>
      </rPr>
      <t xml:space="preserve">Articular a criação, que preferencialmente as UCs funcionem como um mosaico, UCs na PB para proteção de populações de </t>
    </r>
    <r>
      <rPr>
        <i/>
        <sz val="12.5"/>
        <color rgb="FF000000"/>
        <rFont val="Calibri"/>
        <family val="2"/>
        <scheme val="minor"/>
      </rPr>
      <t>A. belzebul</t>
    </r>
    <r>
      <rPr>
        <sz val="12.5"/>
        <color rgb="FF000000"/>
        <rFont val="Calibri"/>
        <family val="2"/>
        <scheme val="minor"/>
      </rPr>
      <t xml:space="preserve"> e </t>
    </r>
    <r>
      <rPr>
        <i/>
        <sz val="12.5"/>
        <color rgb="FF000000"/>
        <rFont val="Calibri"/>
        <family val="2"/>
        <scheme val="minor"/>
      </rPr>
      <t>S. flavius</t>
    </r>
    <r>
      <rPr>
        <sz val="12.5"/>
        <color rgb="FF000000"/>
        <rFont val="Calibri"/>
        <family val="2"/>
        <scheme val="minor"/>
      </rPr>
      <t xml:space="preserve"> na</t>
    </r>
    <r>
      <rPr>
        <sz val="12.5"/>
        <rFont val="Calibri"/>
        <family val="2"/>
        <scheme val="minor"/>
      </rPr>
      <t xml:space="preserve"> Área importante-5 </t>
    </r>
    <r>
      <rPr>
        <sz val="12.5"/>
        <color rgb="FF000000"/>
        <rFont val="Calibri"/>
        <family val="2"/>
        <scheme val="minor"/>
      </rPr>
      <t>(Pacatuba - Jacuipão); Áreas importantes do PAN são as definidas na ação 1.1 e disponíveis em https://sites.google.com/view/areasimportantespanprine/</t>
    </r>
    <r>
      <rPr>
        <sz val="12.5"/>
        <rFont val="Calibri"/>
        <family val="2"/>
        <scheme val="minor"/>
      </rPr>
      <t xml:space="preserve">
</t>
    </r>
  </si>
  <si>
    <t>Em 2025, houve a recuperação de 17,3 hectares no corredor Pacatuba - Gargaú; e está previsto a recuperação de 0,6 hectares em 2026.</t>
  </si>
  <si>
    <t>3.2</t>
  </si>
  <si>
    <r>
      <t xml:space="preserve">Articular a implementação de projetos  para conectividade de populações de </t>
    </r>
    <r>
      <rPr>
        <i/>
        <sz val="12.5"/>
        <rFont val="Calibri"/>
        <family val="2"/>
        <scheme val="minor"/>
      </rPr>
      <t>Sapajus flavius</t>
    </r>
    <r>
      <rPr>
        <sz val="12.5"/>
        <rFont val="Calibri"/>
        <family val="2"/>
        <scheme val="minor"/>
      </rPr>
      <t xml:space="preserve"> e </t>
    </r>
    <r>
      <rPr>
        <i/>
        <sz val="12.5"/>
        <rFont val="Calibri"/>
        <family val="2"/>
        <scheme val="minor"/>
      </rPr>
      <t>Alouatta belzebul</t>
    </r>
    <r>
      <rPr>
        <sz val="12.5"/>
        <rFont val="Calibri"/>
        <family val="2"/>
        <scheme val="minor"/>
      </rPr>
      <t xml:space="preserve"> na mata norte e mata sul de Pernambuco</t>
    </r>
  </si>
  <si>
    <t>Ata de reuniões de articulação, Relatório com mapa das áreas Identificadas</t>
  </si>
  <si>
    <t>Populações conectadas na mata norte e mata sul de Pernambuco</t>
  </si>
  <si>
    <t>Bárbara Lins (UFPE)</t>
  </si>
  <si>
    <t xml:space="preserve">Maria Adélia Oliveira (ASPAN), Bruna Bezerra (UFPE) </t>
  </si>
  <si>
    <t>1. Alinhar com o Movimento Plantar Juntos (SEMAS-PE); 
2. A partir do produto do 2º ciclo "Programa de conectividade visando o estabelecimento de corredores, a recuperação de áreas degradadas e a manutenção de populações viáveis das espécies alvo do PAN PRINE", disponível em https://drive.google.com/file/d/1nu8Ux4ZjDVR0Vb8QD9pq_4fkjgx6NE8O/view?pli=1</t>
  </si>
  <si>
    <t xml:space="preserve">1. Articulações para implementação de conectividade continuam na AI 09 (S. flavius).
2. Elaboração do Edital financiado pelo Fundo Estadual do Meio Ambiente - FEMA no valor de R$500.000,00 visando a seleção de Projeto para “Implantação de conexões de fragmentos de Mata Atlântica do município de Água Preta - PE, por corredores ecológicos e reflorestamento, para conservação “in situ” da única população de Guaribas-de-Mãos-Ruivas (Alouatta belzebul) em Pernambuco.” </t>
  </si>
  <si>
    <t>Bruna Bezerra (UFPE), Bárbara Moraes (UFPE)</t>
  </si>
  <si>
    <t>3.3</t>
  </si>
  <si>
    <r>
      <t xml:space="preserve">Articular a implementação de projetos   para conectividade de populações de </t>
    </r>
    <r>
      <rPr>
        <i/>
        <sz val="12.5"/>
        <rFont val="Calibri"/>
        <family val="2"/>
        <scheme val="minor"/>
      </rPr>
      <t>Sapajus flavius</t>
    </r>
    <r>
      <rPr>
        <sz val="12.5"/>
        <rFont val="Calibri"/>
        <family val="2"/>
        <scheme val="minor"/>
      </rPr>
      <t xml:space="preserve"> na Caatinga e Mata Atlântica em Alagoas</t>
    </r>
  </si>
  <si>
    <r>
      <t xml:space="preserve">Populações de </t>
    </r>
    <r>
      <rPr>
        <i/>
        <sz val="12.5"/>
        <rFont val="Calibri"/>
        <family val="2"/>
        <scheme val="minor"/>
      </rPr>
      <t>Sapajus flavius</t>
    </r>
    <r>
      <rPr>
        <sz val="12.5"/>
        <rFont val="Calibri"/>
        <family val="2"/>
        <scheme val="minor"/>
      </rPr>
      <t xml:space="preserve"> conectadas na Caatinga e na Mata Atlântica</t>
    </r>
  </si>
  <si>
    <t xml:space="preserve">João Pedro Souza-Alves (UFPE), Bruna Bezerra (UFPE) </t>
  </si>
  <si>
    <t>Alagoas</t>
  </si>
  <si>
    <t>A partir do produto do 2º ciclo "Programa de conectividade visando o estabelecimento de corredores, a recuperação de áreas degradadas e a manutenção de populações viáveis das espécies alvo do PAN PRINE", disponível em https://drive.google.com/file/d/1nu8Ux4ZjDVR0Vb8QD9pq_4fkjgx6NE8O/view?pli=1</t>
  </si>
  <si>
    <t>3.4</t>
  </si>
  <si>
    <t>Divulgar para os órgãos públicos e demais parceiros os resultados das propostas de conectividade para as espécies-alvo</t>
  </si>
  <si>
    <t>Ofícios encaminhados, atas das reuniões realizadas</t>
  </si>
  <si>
    <t>órgãos e parceiros sensibilizados e motivados a implementar propostas de conectividade</t>
  </si>
  <si>
    <t>Amely Martins (ICMBio/CPB)</t>
  </si>
  <si>
    <t>Margareth Muniz (APA Serra de Ibiapaba/ICMBio); Maria Adélia Oliveira (ASPAN); André Beal (CETAS IBAMA/SE); Alberto Fonseca (MPE/AL); Marianna Pinho (INEMA/BA); Renata Ferreira (UFRN)</t>
  </si>
  <si>
    <t>Comunicação e Divulgação </t>
  </si>
  <si>
    <t>Fata de tempo do articulador</t>
  </si>
  <si>
    <t>Está em preparação um material com apoio da Beatriz e Raíssa (ICMBio/CPB) para divulgação do documento "Programa de conectividade visando o estabelecimento de corredores, a recuperação de áreas degradadas e a manutenção de populações viáveis das espécies alvo do PAN PRINE".</t>
  </si>
  <si>
    <t>3.5</t>
  </si>
  <si>
    <t>Articular junto aos proprietários a conectividade entre a Sema 1 e Sema 2 da Reserva Biológica Guaribas</t>
  </si>
  <si>
    <t>Relatórios de atividades, reuniões com os proprietários</t>
  </si>
  <si>
    <t>Áreas conectadas</t>
  </si>
  <si>
    <t xml:space="preserve"> Paulo Roberto Corrêa (NGI Mamanguape/ICMBio)</t>
  </si>
  <si>
    <t>1.  Os fragmentos que compõem a Rebio Guaribas são identificados como Sema 1, Sema 2 e Sema 3;
2. Isso pode ser feito através da regularização de APP e por compensação ambiental;
3. Áreas importantes do PAN são as definidas na ação 1.1 e disponíveis em https://sites.google.com/view/areasimportantespanprine/</t>
  </si>
  <si>
    <t>Articulação com a empresa Cimento Nacional para que ela compre e áreas vizinhas à SEMA 1 e à SEMA 2 para recuperar a vegetação nativa e doar ao ICMBio, podendo ser incorpradas à REBIO Guaribas. A empresa conseguiu comprar alguns terrenos, mas não na área entre as duas SEMAs (o mais interessante para a conectividade) por falta de interesse dos proprietários. Houve uma pausa no processo na etapa de doação ao ICMBio. O tema está sendo tratado nos processos nº 02124.001810/2023-15, 02124.002766/2024-33 e 02124.003991/2024-97 e no artigo publicado por integrantes de nossa equipe intitulado "Ampliação de unidades de conservação por compensação de reserva legal: o caso da Reserva Biológica Guaribas" (https://revista.ecogestaobrasil.net/v12n30/v12n30a08a.html)</t>
  </si>
  <si>
    <t>Afonso Henrique Leal (ICMBio)</t>
  </si>
  <si>
    <t>4. Redução da perda de indivíduos das espécies-alvo devido a atropelamento e eletrocussão.</t>
  </si>
  <si>
    <t>4.1</t>
  </si>
  <si>
    <t>Mapear pontos de passagem, atropelamento e eletrocussão das espécies alvo em estruturas lineares</t>
  </si>
  <si>
    <t>Relatório, Mapa, Banco de Dados</t>
  </si>
  <si>
    <t>Geração de mapa pontos de passagem, atropelamento e eletrocussão das espécies alvo em estruturas lineares</t>
  </si>
  <si>
    <t>Gerson Buss (ICMBio/CPB)</t>
  </si>
  <si>
    <t>Bruna Bezerra (UFPE), Raone Beltrão Mendes (UFS  e ICMBio/CPB), Marcos Araújo (SOS Caatinga), Rick Taynor (UFPE/SOS Caatinga), Fernanda Abra (Via Fauna), Antônio Robério Freire-Filho (UFPI), Elias Carnelossi (UFS), André Beal (CETAS IBAMA/SE)</t>
  </si>
  <si>
    <t>1. Identificar alguém do DNIT para ser colaborador;
2. Usar Banco de dados SISSGeo como fonte de dados; 
3. Ver a possibilidade de elaboração do mapa de calor; 
4. Atualizar mapas anualmente;
5. Áreas importantes do PAN são as definidas na ação 1.1 e disponíveis em https://sites.google.com/view/areasimportantespanprine/</t>
  </si>
  <si>
    <t>Planilha de conflitos atualizada.</t>
  </si>
  <si>
    <t>Pouco retorno dos colaboradores.</t>
  </si>
  <si>
    <t>Gerson Buss (ICMBio/CPB), Carla Castro (UFPB)</t>
  </si>
  <si>
    <t>4.2</t>
  </si>
  <si>
    <t>Articular, com os órgãos competentes, a instalação de passagens de dossel em pontos sensíveis identificados na ação 4.1</t>
  </si>
  <si>
    <t xml:space="preserve">Relatórios com a identificação de pontos e definição do modelo de passagem, enviado aos órgãos licenciadores e empresas de empreendimentos lineares </t>
  </si>
  <si>
    <t>Passagens implementadas em locais relevantes, reduzindo o atropelamento e eletrocussão das espécies do PAN</t>
  </si>
  <si>
    <t>Bruna Bezerra (UFPE), Raone Beltrão Mendes (UFS  e ICMBio/CPB), Marcos Araújo (SOS Caatinga), Rick Taynor (UFPE/SOS Caatinga), Fernanda Abra (Via Fauna), Antônio Robério Freire-Filho (UFPI)</t>
  </si>
  <si>
    <t>Corredor Pacatuba-Gargaú (BR 101), PB 011, Mata São João (BR 230), Mata do Junco (Sergipe)</t>
  </si>
  <si>
    <t>Paraíba e Sergipe</t>
  </si>
  <si>
    <t>1. Identificar alguém do DNIT para ser colaborador;
2. Áreas importantes do PAN são as definidas na ação 1.1 e disponíveis em https://sites.google.com/view/areasimportantespanprine/</t>
  </si>
  <si>
    <t>Relatório da Vistoria de Identificação dos locais de instalação das passagens de dossel.</t>
  </si>
  <si>
    <t>4.3</t>
  </si>
  <si>
    <t>Articular, com os órgãos competentes, a instalação de redutores de velocidade e sinalização de passagem de fauna em pontos indicados no mapa da ação 4.1</t>
  </si>
  <si>
    <t xml:space="preserve">Mapeamento dos pontos sensíveis para Instalação de redutores e sinalização, enviado aos  órgãos licenciadores e empresas de empreendimentos lineares </t>
  </si>
  <si>
    <t>Redução da mortalidade por atropelamento</t>
  </si>
  <si>
    <t>Raone Beltrão Mendes (UFS  e ICMBio/CPB)</t>
  </si>
  <si>
    <t>Bruna Bezerra (UFPE), Marcos Araújo (SOS Caatinga), Rick Taynor (UFPE/SOS Caatinga), Fernanda Abra (Via Fauna), Antônio Robério Freire-Filho (UFPI)</t>
  </si>
  <si>
    <t>4.4</t>
  </si>
  <si>
    <r>
      <t xml:space="preserve">Articular, com os órgãos competentes, </t>
    </r>
    <r>
      <rPr>
        <strike/>
        <sz val="12.5"/>
        <rFont val="Calibri"/>
        <family val="2"/>
        <scheme val="minor"/>
      </rPr>
      <t xml:space="preserve"> </t>
    </r>
    <r>
      <rPr>
        <sz val="12.5"/>
        <rFont val="Calibri"/>
        <family val="2"/>
        <scheme val="minor"/>
      </rPr>
      <t>a readequação de equipamentos, por parte das concessionárias de energia, para minimizar o impacto da eletrocussão sobre as espécies-alvo</t>
    </r>
  </si>
  <si>
    <t>Ata de Reunião de articulação com órgãos competentes, a readequação de equipamentos pelas concessionárias</t>
  </si>
  <si>
    <t>Redução da mortalidade por eletrocussão</t>
  </si>
  <si>
    <t>Bruna Bezerra (UFPE), Marcos Araújo (SOS Caatinga), Rick Taynor (UFPE/SOS Caatinga), Fernanda Abra (Via Fauna)</t>
  </si>
  <si>
    <t>Falta de tempo do articulador, expertise e conhecimento de pessoas dos órgãos</t>
  </si>
  <si>
    <t>4.5</t>
  </si>
  <si>
    <t>Articular, com os órgãos competentes, para que os empreendedores (de energia e viárias) arquem com os custos por óbito, tratamento e manutenção dos indivíduos eletrocutados e atropelados</t>
  </si>
  <si>
    <t xml:space="preserve"> Representação entregue  aos órgãos competentes com informações técnicas detalhadas sobre os custos e tipificação das ocorrências</t>
  </si>
  <si>
    <t>Efetividade na compensação da perda, tratamento e manutenção de indivíduos atropelados e eletrocutados</t>
  </si>
  <si>
    <t>Alberto Fonseca (MPE-AL),Bruna Bezerra (UFPE), Raone Beltrão Mendes (UFS  e ICMBio/CPB), Marcos Araújo (SOS Caatinga), Rick Taynor (UFPE/SOS Caatinga), Fernanda Abra (Via Fauna)</t>
  </si>
  <si>
    <t>1. Projeto de Lei 564/23 - Política de Prevenção de Acidentes Elétricos (ideia de pressionar para fiscalização e normatização - valoração da perda do indivíduo). 
2. Elaborar documento com a valoração/custos;
3.  Identificar alguém do DNIT para ser colaborador;
4. Áreas importantes do PAN são as definidas na ação 1.1 e disponíveis em https://sites.google.com/view/areasimportantespanprine/</t>
  </si>
  <si>
    <t>Essa demanda foi adicionada como sugestão ao Projeto de Lei 564/2023, mas ainda não foi encaminhada a Comissão de Meio Ambiente da Câmara dos Deputados.</t>
  </si>
  <si>
    <t>Projeto de Lei 564/2023 com sugestões de alteração.</t>
  </si>
  <si>
    <t>Não foi oficialmente enviada.</t>
  </si>
  <si>
    <t>Enviar sugestões a Comissão de Meio Ambiente da Câmara de Deputados.</t>
  </si>
  <si>
    <t>4.6</t>
  </si>
  <si>
    <t>Articular a elaboração e aplicação de instrumentos legais para minimizar o impacto de atropelamentos e eletrocussões de primatas</t>
  </si>
  <si>
    <t>Articulações realizadas, carta de apoio ao Projeto de Lei 564/23 elaborada e encaminhada; acompanhamento do andamento e texto atual da proposta de lei; proposição de novas medidas mitigadoras visando reduzir o impacto de atropelamento e eletrocussão de primatas</t>
  </si>
  <si>
    <t>Instrumentos legais publicados, visando a redução da perda de indivíduos por eletrocussão e atropelamentos</t>
  </si>
  <si>
    <t>Raone Beltrão Mendes (UFS  e ICMBio/CPB), Bruna Bezerra (UFPE), Waldney Martins (UNIMONTES)</t>
  </si>
  <si>
    <t>1. Elaborar e encaminhar carta de apoio ao Projeto de Lei 564/23 como atividade relacionada à ação. Verificar o andamento e texto atual da proposta de lei (verificar se as colaborações do CPB foram incorporadas);
2. Áreas importantes do PAN são as definidas na ação 1.1 e disponíveis em https://sites.google.com/view/areasimportantespanprine/</t>
  </si>
  <si>
    <t>1. Carta proposta ainda não encaminhada. A Proposta de Projeto de Lei 564/2023 encontra-se parada na Comissão de Meio Ambiente desde 2023. Foi feito o upload do Relatório de andamento do Projeto de Lei. 
2. Quanto à proposta de autoria do deputado Ricardo Izar (PSD-SP), que institui o Plano Nacional de Segurança Viária para a Fauna Silvestre e o Cadastro Nacional de Acidentes com Animais Silvestres, ela foi aprovada na Câmara dos Deputados e, em seguida, encaminhada ao Senado, como Projeto de Lei nº 2550/2026. Foi elaborada uma carta da sociedade civil solicitando celeridade na tramitação da referida carta. Formulário de assinaturas de instituições disponibilizado no grupo do PAN PRINE.</t>
  </si>
  <si>
    <t xml:space="preserve">Relatório do andamento do Projeto de Lei 564/2023.
Carta da Sociedade Civil ao Senado Federal sobre o Projeto de Lei 2550/2026, que institui o Plano Nacional de Segurança Viária para a Fauna Silvestre e o Cadastro Nacional de Acidentes com Animais Silvestres.
</t>
  </si>
  <si>
    <t>1. Elaborar carta do PAN a Dep. Duda Salabert encaminhando sugestões ao Projeto de Lei 564/2023 e solicitando informações sobre o andamento do referido projeto.
2. Elaborar carta do PAN ao Presidente do Senado solicitando celeridade no andamento do Projeto de Lei 2550/2026.</t>
  </si>
  <si>
    <t>5. Redução da caça e da apanha sobre as espécies-alvo.</t>
  </si>
  <si>
    <t>5.1</t>
  </si>
  <si>
    <t>Concluir a elaboração e divulgar protocolos de apoio à fiscalização</t>
  </si>
  <si>
    <t>Protocolos elaborados e encaminhados aos órgãos de fiscalização</t>
  </si>
  <si>
    <t>Melhoria da informação gerada pelas ações de fiscalização, atraves da utilização dos protocolos pelos orgãos de fiscalização</t>
  </si>
  <si>
    <t>Antônio Robério Freire-Filho (UFPI)</t>
  </si>
  <si>
    <t>Mônica Valença-Montenegro (ICMBio/CPB), Míriam Pinto (UFRN), Waldney Martins (UNIMONTES), Raone Beltrão Mendes (UFS  e ICMBio/CPB), Yumma Valle (PEDI/SEMAS-PE), Marianna Pinho (INEMA), Bárbara Lopes (SEMAS-PE),  João Pedro Souza-Alves (UFPE), Margareth Muniz (APA Serra de Ibiapaba/ICMBio), Alberto Fonseca (MPE/AL), Carla Castro (UFRN), André Beal (CETAS IBAMA/SE)</t>
  </si>
  <si>
    <t>1. Foi concluído um formulário online para registros de caça e apanha pelos órgãos de fiscalização (com tutorial de uso da ferramenta), assim como o Guia de Primatas do PAN. Estes materiais foram enviados por ofício para todos os órgãos de gestão e fiscalização de fauna dos estados de abrangência do PAN.
2. Na Bahia foi aberto o Processo SEI Nº 046.0525.2026.0011268-23, incluindo o Protocolo de coleta de dados sobre caça e/ou apanha de primatas e o Guia de Primatas do PAN PRINE, e que o processo tramitou na Diretoria de Fiscalização do INEMA, nas Coordenações de Fiscalização Preventiva e de Atendimento a Denúncias.</t>
  </si>
  <si>
    <t>1. Formulário de registros de caça e apanha de primatas do Nordeste (Kobo Toobox)
2. Guia de Primatas do PAN PRINE</t>
  </si>
  <si>
    <t>Mônica Montenegro (ICMBio/CPB); Marianna Pinho (INEMA)</t>
  </si>
  <si>
    <t>1. Havia a intenção de fazer um evento online para lançamento dos produtos. Seria importante ter apoio de todos os colaboradores do PAN para divulgação junto às instituições de suas áreas de trabalho.
2. Sugestão para que seja feita uma divulgação contínua deste protocolo.</t>
  </si>
  <si>
    <t>5.2</t>
  </si>
  <si>
    <t>Articular ações de fiscalização nos estados, subsidiadas por informações de áreas de registro de caça e apanha/cativeiro levantadas pelo PAN</t>
  </si>
  <si>
    <t>Relatório com indicação das áreas de registro de caça e apanha elaborado e encaminhado aos órgãos de fiscalização</t>
  </si>
  <si>
    <t>Ampliação das ações de fiscalização realizadas nas áreas de maior pressão de caça/apanha indicadas pelo PAN</t>
  </si>
  <si>
    <t>Marianna Pinho (INEMA), Alberto Fonseca (MPE/AL), André Beal (CETAS IBAMA/SE)</t>
  </si>
  <si>
    <t>Não teve informações sobre áreas de registro de caça e apanha  para articular ações de fiscalização</t>
  </si>
  <si>
    <t>5.3</t>
  </si>
  <si>
    <t>Articular para criminalizar a exposição indevida, sobretudo nas redes sociais, das espécies-alvo (antropomorfização de primatas)</t>
  </si>
  <si>
    <t>Relatórios anuais com articulações realizadas</t>
  </si>
  <si>
    <t>Inclusão da criminalização da exposição indevida de primatas na legislação</t>
  </si>
  <si>
    <t>Antônio Robério Freire-Filho (UFPI), Alberto Fonseca (MPE/AL)</t>
  </si>
  <si>
    <t>Exemplo de Pernambuco - tentar incluir essa questão no código de proteção dos animais (Lei Estadual 15.226/2014)</t>
  </si>
  <si>
    <t>Bárbara Lopes (SEMAS-PE), Marianna Pinho (INEMA-BA)</t>
  </si>
  <si>
    <t>5.4</t>
  </si>
  <si>
    <t>Estimular estudos nas áreas com lacuna de informação sobre caça e apanha</t>
  </si>
  <si>
    <t>Artigos, Relatórios, Trabalhos de Conclusão de Curso</t>
  </si>
  <si>
    <t>Maior conhecimento das atividades nas áreas</t>
  </si>
  <si>
    <t xml:space="preserve"> Bruna Bezerra (UFPE), Carla Castro (UFPB), Raone Beltrão Mendes (UFS  e ICMBio/CPB)</t>
  </si>
  <si>
    <t>Áreas onde a dinâmica de caça e apanha ainda não são conhecidas (ex: oeste da Bahia)</t>
  </si>
  <si>
    <t>6. Promoção da viabilidade populacional das espécies-alvo por meio do manejo populacional.</t>
  </si>
  <si>
    <t>6.1</t>
  </si>
  <si>
    <r>
      <t xml:space="preserve">Executar o manejo populacional de </t>
    </r>
    <r>
      <rPr>
        <i/>
        <sz val="12.5"/>
        <rFont val="Calibri"/>
        <family val="2"/>
        <scheme val="minor"/>
      </rPr>
      <t>Alouatta belzebul</t>
    </r>
    <r>
      <rPr>
        <sz val="12.5"/>
        <rFont val="Calibri"/>
        <family val="2"/>
        <scheme val="minor"/>
      </rPr>
      <t xml:space="preserve"> para manter e promover o estabelecimento de populações viáveis na natureza</t>
    </r>
  </si>
  <si>
    <t>Manejo adequado realizado, Relatórios Anuais</t>
  </si>
  <si>
    <t>Recuperação e aumento de populações viáveis na natureza</t>
  </si>
  <si>
    <t>Alberto Fonseca (MPE-AL), Yumma Valle (PEDI-SEMAS/PE), Bárbara Lopes (SEMAS/PE), Rafael Suertegaray  (ICMBio/CPB), Gabriela Ludwig (ICMBio/CPB), Alexandre Mendonça (CETAS IBAMA PB), Maria Adélia Oliveira (ASPAN), Bruna Bezerra (UFPE)</t>
  </si>
  <si>
    <t>Paraíba, Pernambuco, Alagoas e Rio Grande do Norte</t>
  </si>
  <si>
    <t>1. Reforço de populações na Paraíba: neste primeiro ano do PAN apenas uma fêmea adulta chegou ao CETAS/PB em 12/25. Após procedimentos padrão (biometria, marcação, coleta de material biológico, avaliação clínica e comportamental) o animal foi liberado na RPPN Gargaú.
2. Projeto de reintrodução em Alagoas: 4 fêmeas que chegaram entre abril e maio/25 no CETAS/PB foram encaminhadas para o Zoo Recife para formação de grupos para a reintrodução. As 2 primeiras fêmeas (1178 e 1179) chegaram no Zoo em abril/25 e foram agrupadas com macho nascido no Zoo (Koda). Em outubro/25 o trio foi transferido para o gaiolão de aclimatação em Coruripe/AL. As outras 2 fêmeas, levadas ao Zoo em maio/25, permanecem lá à espera de um macho para formação de novo trio. A liberação do primeiro trio deveria ter acontecido em 08/05/26. Porém, tivemos que realizar uma intervenção no macho que apresentava uma fratura dentária. A liberação foi então adiada para 11/06/26.</t>
  </si>
  <si>
    <t>Manejos realizados</t>
  </si>
  <si>
    <t>Houve uma redução na entrada de animais no CETAS/PB (capturados em situações de risco por populares ou órgãos ambientais durante o processo de dispersão), sobretudo de machos, o que comprometeu a formação de casais e trios para reintrodução em Alagoas.</t>
  </si>
  <si>
    <t>Mônica Montenegro (ICMBio/CPB)</t>
  </si>
  <si>
    <t>6.2</t>
  </si>
  <si>
    <r>
      <t xml:space="preserve">Oficializar um Programa de Manejo Populacional para </t>
    </r>
    <r>
      <rPr>
        <i/>
        <sz val="12.5"/>
        <rFont val="Calibri"/>
        <family val="2"/>
        <scheme val="minor"/>
      </rPr>
      <t>Alouatta belzebul</t>
    </r>
    <r>
      <rPr>
        <sz val="12.5"/>
        <rFont val="Calibri"/>
        <family val="2"/>
        <scheme val="minor"/>
      </rPr>
      <t xml:space="preserve"> à luz da IN ICMBio 05/21</t>
    </r>
  </si>
  <si>
    <t>Programa oficializado e implementado</t>
  </si>
  <si>
    <t>Reconhecimento oficial do Programa a nível nacional; Recuperação e aumento de populações viáveis na natureza</t>
  </si>
  <si>
    <t>Alberto Fonseca (MPE-AL), Yumma Valle (PEDI-SEMAS/PE), Bárbara Lopes (SEMAS/PE), Rafael Suertegaray  (ICMBio/CPB), Gabriela Ludwig (ICMBio/CPB), CETAS IBAMA PB, Maria Adélia Oliveira (ASPAN), Bruna Bezerra (UFPE), Marina Falcão (PEDI-SEMAS/PE)</t>
  </si>
  <si>
    <t>Centro de Endemismo Pernambuco</t>
  </si>
  <si>
    <t>Incluindo todas as ações que vêm sendo realizadas ex situ e in situ. É necessário oficina prévia</t>
  </si>
  <si>
    <t>O CPB propõe a exclusão desta ação, já que o manejo populacional da espécie é coordenado pelo próprio CPB e já vem sendo realizado como ação do PAN. A criação do Programa implicaria em mais um processo para o CPB coordenar.</t>
  </si>
  <si>
    <t>6.3</t>
  </si>
  <si>
    <t>Continuar estudos filogenéticos, filogeográficos e populacionais para orientar o manejo populacional e de hábitat das espécies-alvo</t>
  </si>
  <si>
    <t>Relatórios, Artigos, Trabalhos de Conclusão de Cursos</t>
  </si>
  <si>
    <t>Manejo Populacional sendo realizado de forma geneticamente segura</t>
  </si>
  <si>
    <t>Mônica Valença-Montenegro (ICMBio/CPB), Yumma Valle (PEDI-SEMAS/PE), Bruna Bezerra (UFPE), João Pedro (UFPE), Waldney Martins (UNIMONTES), Antônio Robério Freire-Filho (UFPI), Raone Beltrão Mendes (UFS e ICMBio/CPB), Miriam Pinto (UFRN)</t>
  </si>
  <si>
    <t>Considerando plantéis ex situ e animais in situ</t>
  </si>
  <si>
    <t>1. Foram realizadas capturas em 2025 de S. xanthosternos em Lençóis (BA) e em Montes Claros (MG) para coleta de material biológico e realização de análises genéticas e genômicas. 
2. Todos os indivíduos de Alouatta belzebul manejados também tiveram material biológico coletado para os mesmos fins.</t>
  </si>
  <si>
    <t>Amostras biológicas coletadas e armazenadas</t>
  </si>
  <si>
    <t>6.4</t>
  </si>
  <si>
    <t>Articular e apoiar tecnicamente a instalação e readequação de centros de triagem de animais silvestres na Caatinga</t>
  </si>
  <si>
    <t>Relatório com relação de articulações realizadas</t>
  </si>
  <si>
    <t>Centros construídos evitando hibridismo e melhorando o bem-estar dos animais</t>
  </si>
  <si>
    <t>Alberto Fonseca (MPE-AL), Marianna Pinho (INEMA-BA), Marcos Araújo (SOS Caatinga), Bárbara Lopes (SEMAS/PE), Rick Taynor (UFPE), Yuri Valença (CETRAS Tangará), Eduardo Vaconcelos (CPRH), Luiz Cezar Machado Pereira (UNIVASF), Rafael Cordeiro (IMA/AL), André Beal (CETAS IBAMA/SE)</t>
  </si>
  <si>
    <t>São José da Tapera (AL), Pernambuco (CEMAFAUNA) e Bahia</t>
  </si>
  <si>
    <r>
      <t xml:space="preserve">Para evitar mistura de indivíduos de </t>
    </r>
    <r>
      <rPr>
        <i/>
        <sz val="12.5"/>
        <rFont val="Calibri"/>
        <family val="2"/>
        <scheme val="minor"/>
      </rPr>
      <t>Sapajus flavius</t>
    </r>
    <r>
      <rPr>
        <sz val="12.5"/>
        <rFont val="Calibri"/>
        <family val="2"/>
        <scheme val="minor"/>
      </rPr>
      <t xml:space="preserve"> de Caatinga e de Mata Atlântica </t>
    </r>
  </si>
  <si>
    <t>Manejo ex situ</t>
  </si>
  <si>
    <t>6.5</t>
  </si>
  <si>
    <r>
      <t xml:space="preserve">Realizar projeto piloto de translocação de </t>
    </r>
    <r>
      <rPr>
        <i/>
        <sz val="12.5"/>
        <rFont val="Calibri"/>
        <family val="2"/>
        <scheme val="minor"/>
      </rPr>
      <t>Sapajus flavius</t>
    </r>
    <r>
      <rPr>
        <sz val="12.5"/>
        <rFont val="Calibri"/>
        <family val="2"/>
        <scheme val="minor"/>
      </rPr>
      <t xml:space="preserve"> na Área Importante 9 (Pernambuco e Paraíba)</t>
    </r>
  </si>
  <si>
    <t>Relatório do Projeto realizado</t>
  </si>
  <si>
    <r>
      <t xml:space="preserve">Criar protocolos de translocação </t>
    </r>
    <r>
      <rPr>
        <i/>
        <sz val="12.5"/>
        <rFont val="Calibri"/>
        <family val="2"/>
        <scheme val="minor"/>
      </rPr>
      <t>in situ</t>
    </r>
    <r>
      <rPr>
        <sz val="12.5"/>
        <rFont val="Calibri"/>
        <family val="2"/>
        <scheme val="minor"/>
      </rPr>
      <t xml:space="preserve"> para </t>
    </r>
    <r>
      <rPr>
        <i/>
        <sz val="12.5"/>
        <rFont val="Calibri"/>
        <family val="2"/>
        <scheme val="minor"/>
      </rPr>
      <t>Sapajus flavius</t>
    </r>
    <r>
      <rPr>
        <sz val="12.5"/>
        <rFont val="Calibri"/>
        <family val="2"/>
        <scheme val="minor"/>
      </rPr>
      <t xml:space="preserve"> e melhorar situação da população da AI 09</t>
    </r>
  </si>
  <si>
    <t>Mônica Valença-Montenegro (ICMBio/CPB), Amely Martins (ICMBio/CPB)</t>
  </si>
  <si>
    <t>Caaporã (PB), Goiana (PE)</t>
  </si>
  <si>
    <t>Manejo in situ </t>
  </si>
  <si>
    <t>Vistoria de áreas e definição da área para soltura</t>
  </si>
  <si>
    <t>Mônica Montenegro (ICMBio/CPB)
Renata Ferreira (UFRN)</t>
  </si>
  <si>
    <t>Natsumi Hamada (UFRN)</t>
  </si>
  <si>
    <t>6.6</t>
  </si>
  <si>
    <r>
      <t>Identificar áreas em Pernambuco para reintrodução de</t>
    </r>
    <r>
      <rPr>
        <i/>
        <sz val="12.5"/>
        <rFont val="Calibri"/>
        <family val="2"/>
        <scheme val="minor"/>
      </rPr>
      <t xml:space="preserve"> Alouatta belzebul </t>
    </r>
    <r>
      <rPr>
        <sz val="12.5"/>
        <rFont val="Calibri"/>
        <family val="2"/>
        <scheme val="minor"/>
      </rPr>
      <t>para subsidiar o Programa de Manejo populacional</t>
    </r>
    <r>
      <rPr>
        <i/>
        <sz val="12.5"/>
        <rFont val="Calibri"/>
        <family val="2"/>
        <scheme val="minor"/>
      </rPr>
      <t>.</t>
    </r>
  </si>
  <si>
    <t>Relatório com mapa das áreas identificadas</t>
  </si>
  <si>
    <r>
      <t xml:space="preserve">Identificação de pelo menos uma nova área com </t>
    </r>
    <r>
      <rPr>
        <i/>
        <sz val="12.5"/>
        <rFont val="Calibri"/>
        <family val="2"/>
        <scheme val="minor"/>
      </rPr>
      <t>Alouatta belzebul</t>
    </r>
    <r>
      <rPr>
        <sz val="12.5"/>
        <rFont val="Calibri"/>
        <family val="2"/>
        <scheme val="minor"/>
      </rPr>
      <t xml:space="preserve"> em Pernambuco</t>
    </r>
  </si>
  <si>
    <t>Maria Adelia Oliveira (ASPAN), Julianne Moura (UFRPE),  Barbara Moraes (UFPE), Barbara Lopes (SEMAS-PE), Antônio Robério Freire-Filho (UFPI)</t>
  </si>
  <si>
    <t xml:space="preserve">Tese e artigo da Bárbara Lins servirão de subsídio, pois indicaram áreas através de modelagem. </t>
  </si>
  <si>
    <t>6.7</t>
  </si>
  <si>
    <r>
      <t xml:space="preserve">Elaborar e utilizar protocolos de manejo </t>
    </r>
    <r>
      <rPr>
        <i/>
        <sz val="12.5"/>
        <rFont val="Calibri"/>
        <family val="2"/>
        <scheme val="minor"/>
      </rPr>
      <t>ex situ</t>
    </r>
    <r>
      <rPr>
        <sz val="12.5"/>
        <rFont val="Calibri"/>
        <family val="2"/>
        <scheme val="minor"/>
      </rPr>
      <t xml:space="preserve"> para organização e controle dos plantéis das espécies-alvo</t>
    </r>
  </si>
  <si>
    <t>Protocolos elaborados e disponibilizados</t>
  </si>
  <si>
    <t>Utilização dos protocolos para que o manejo seja realizado adequadamente</t>
  </si>
  <si>
    <t>Yumma Valle (PEDI-SEMAS/PE), Bruna Bezerra (UFPE), Maria Adélia Oliveira (UFPE), Mônica Valença-Montenegro (ICMBio/CPB), André Beal (CETAS IBAMA/SE), Raone Beltrão Mendes (UFS e ICMBio/CPB), Waldney Martins (UNIMONTES)</t>
  </si>
  <si>
    <r>
      <t xml:space="preserve">Instituições de manejo </t>
    </r>
    <r>
      <rPr>
        <i/>
        <sz val="12.5"/>
        <rFont val="Calibri"/>
        <family val="2"/>
        <scheme val="minor"/>
      </rPr>
      <t>ex situ</t>
    </r>
    <r>
      <rPr>
        <sz val="12.5"/>
        <rFont val="Calibri"/>
        <family val="2"/>
        <scheme val="minor"/>
      </rPr>
      <t xml:space="preserve"> das espécies alvo</t>
    </r>
  </si>
  <si>
    <r>
      <t>Protocolo para manejo</t>
    </r>
    <r>
      <rPr>
        <i/>
        <sz val="12.5"/>
        <color rgb="FF000000"/>
        <rFont val="Calibri"/>
        <family val="2"/>
        <scheme val="minor"/>
      </rPr>
      <t xml:space="preserve"> ex situ,</t>
    </r>
    <r>
      <rPr>
        <sz val="12.5"/>
        <color rgb="FF000000"/>
        <rFont val="Calibri"/>
        <family val="2"/>
        <scheme val="minor"/>
      </rPr>
      <t xml:space="preserve"> sanitários, coleta de material biológico/DNA, dentre outros.</t>
    </r>
  </si>
  <si>
    <t>Rafael Rossato (ICMBio/CPB)</t>
  </si>
  <si>
    <t>7. Promoção de estratégias de turismo ordenado em áreas com ocorrência das espécies-alvo.</t>
  </si>
  <si>
    <t>7.1</t>
  </si>
  <si>
    <t>Mapear e caracterizar o turismo de observação das espécies-alvo do PAN</t>
  </si>
  <si>
    <t>Mapa e relatório</t>
  </si>
  <si>
    <t>Identificar locais onde o turismo de observação das espécies-alvo do PAN está sendo realizado</t>
  </si>
  <si>
    <t>João Pedro Souza-Alves (UFPE)</t>
  </si>
  <si>
    <t>Matheus Silva (APA Delta do Parnaíba/ICMBio), Margareth Muniz (APA Serra de Ibiapaba/ICMBio), Rafael Suertegaray Rossato (ICMBio/CPB),  Bruna Bezerra (UFPE), Antônio Robério Freire-Filho (UFPI), Raone Beltrão Mendes (UFS e ICMBio/CPB)</t>
  </si>
  <si>
    <t>Organizar o turismo já existente, não se tem a ideia de promover novos  locais de turismo de observação.
RPPN Paulino Veloso Camilo (considerar esta área no mapeamento e capacitação).</t>
  </si>
  <si>
    <t>Falta de articulação e engajamento dos colaboradores.</t>
  </si>
  <si>
    <t>João Pedro (UEMA)</t>
  </si>
  <si>
    <t>7.2</t>
  </si>
  <si>
    <t>Elaborar e divulgar guia de boas práticas para o turismo de observação de primatas</t>
  </si>
  <si>
    <t>Guia, Cartilha, Cartão Qrcode, placas informativas, vídeos, manual</t>
  </si>
  <si>
    <t>Turismo de observação das espécies-alvo do PAN realizado seguindo boas práticas</t>
  </si>
  <si>
    <t>Matheus Silva (APA Delta do Parnaíba/ICMBio), Margareth Muniz (APA Serra de Ibiapaba/ICMBio), Vivian Castro (SEMAS-PE), Rafael Suertegaray Rossato (ICMBio/CPB), Antônio Robério Freire-Filho (UFPI), Raone Beltrão Mendes (UFS e ICMBio/CPB)</t>
  </si>
  <si>
    <t>Considerar o guia IUCN sobre observação de primatas;
Para boas práticas considerar aberturas e localização de trilhas</t>
  </si>
  <si>
    <t>Robério Freire (UEMASUL)</t>
  </si>
  <si>
    <t>7.3</t>
  </si>
  <si>
    <t>Capacitar guias de turismo/condutores locais, seguindo boas práticas de observação de primatas, nas áreas identificadas na ação 7.1</t>
  </si>
  <si>
    <t>Relatório das capacitações realizadas</t>
  </si>
  <si>
    <t xml:space="preserve">Ter pessoal capaciatdo para orientar o turismo de observação das espécies-alvo </t>
  </si>
  <si>
    <t xml:space="preserve">Vivian Castro (SEMAS-PE) </t>
  </si>
  <si>
    <t>Matheus Silva (APA Delta do Parnaíba/ICMBio), Margareth Muniz (APA Serra de Ibiapaba/ICMBio), Rafael Suertegaray Rossato (ICMBio/CPB), Antônio Robério Freire-Filho (UFPI)</t>
  </si>
  <si>
    <t>Promotores das capacitações: SEBRAE, IFs, conselhos de turismo municipais, APA Delta do Parnaíba, APA Serra de Ibiapaba, SBPr. Viabilizar cursos on-line.</t>
  </si>
  <si>
    <t>Capacitação e EA </t>
  </si>
  <si>
    <t>1. O Projeto Guariba realizou oficinas de boas práticas de observação de primatas de vida livre com guias, condutores de trilhas e gestores em quatro Unidades de Conservação: APA Serra da Ibiapaba, APA Delta do Parnaíba, PARNA Ubajara e RESEX Marinha do Delta do Parnaíba.
2. Elaboração de edital FEMA/PE sobre Turismo de Observação de Vida Silvestre que tem como um dos objetivos específicos a capacitação de guias locais em boas práticas de turismo de observação em vida silvestre.</t>
  </si>
  <si>
    <t>Robério Freire  (UEMASUL);
Barbara Lopes (SEMAS-PE)</t>
  </si>
  <si>
    <t>Maíra Braga (SEMAS-PE)</t>
  </si>
  <si>
    <t>7.4</t>
  </si>
  <si>
    <t>Incluir o turismo ordenado de observação de primatas nos planejamentos de uso público da APA do Delta do Parnaíba, APA Serra da Ibiapaba, PARNA de Ubajara, RESEX do Delta do Parnaíba e MONA do São Francisco, a partir das boas práticas estabelecidas</t>
  </si>
  <si>
    <t>Planejamento de uso público das UCs</t>
  </si>
  <si>
    <t xml:space="preserve">Turismo de observação das espécies-alvosendo considerado no planejamento das UCs </t>
  </si>
  <si>
    <t>Margareth Muniz (APA Serra de Ibiapaba)</t>
  </si>
  <si>
    <t>Matheus Silva (APA Delta do Parnaíba/ICMBio), Margareth Muniz (APA Serra de Ibiapaba/ICMBio), Antônio Robério Freire-Filho (UFPI), Rafael Suertegaray Rossato (ICMBio/CPB), NGI Paulo Afonso/ICMBio</t>
  </si>
  <si>
    <t>APA do Delta do Parnaíba, APA Serra da Ibiapaba, PARNA de Ubajara, RESEX do Delta do Parnaíba e MONA do São Francisco</t>
  </si>
  <si>
    <t>8. Estímulo às ações educativas e de sensibilização direcionadas para promover a conservação das espécies-alvo e de seus hábitats.</t>
  </si>
  <si>
    <t>8.1</t>
  </si>
  <si>
    <t>Elaborar, aprimorar e disponibilizar materiais (físico/digital) de apoio a ações e programas de educação ambiental para a conservação das espécies-alvo do PAN</t>
  </si>
  <si>
    <t>Guia de bolso dos primatas do PAN Primatas do Nordeste, Cartaz informativo, Cartilha, etc.</t>
  </si>
  <si>
    <t xml:space="preserve">Material disponível para uso em ações e programas de educação ambiental para a conservação das espécies-alvo do PAN </t>
  </si>
  <si>
    <t>Renata Ferreira (UFRN), Waldney Martins (UNIMONTES), João Pedro Souza-Alves (UFPE), Rosane Barreto (INEMA), Carla S. Castro (UFPB), Antônio Robério Freire-Filho (UFPI), Raone Beltrão Mendes (UFS e ICMBio/CPB)</t>
  </si>
  <si>
    <t>No guia de bolso, colocar um qr code com mais informações sobre as espécies, além de imagens e vídeos.</t>
  </si>
  <si>
    <t>Renata Ferreira (UFRN), Bárbara Lopes (SEMAS/PE), Bruna Bezerra (UFPE), Bárbara Moraes (UFPE), Carla Castro (UFPB)</t>
  </si>
  <si>
    <t>8.2</t>
  </si>
  <si>
    <t xml:space="preserve">Desenvolver projetos e atividades de educação ambiental sobre as estratégias para conservação das espécies-alvo do PAN. </t>
  </si>
  <si>
    <t>Projetos e ações de Educação Ambiental realizados</t>
  </si>
  <si>
    <t>Sociedade conscientizada sobre a importância da conservação das espécies alvo</t>
  </si>
  <si>
    <t>Carla S. Castro (UFPB), Renata Ferreira (UFRN), Waldney Martins (UNIMONTES), João Pedro Souza-Alves (UFPE), Alcione Correa (Toca do Lobo), Rosane Barreto (INEMA), Antônio Robério Freire-Filho (UFPI), Raone Beltrão Mendes (UFS e ICMBio/CPB)</t>
  </si>
  <si>
    <r>
      <t>1. Manter os projetos existentes e priorizar aquelas espécies que não possuem projetos de EA em andamento (</t>
    </r>
    <r>
      <rPr>
        <i/>
        <sz val="12.5"/>
        <rFont val="Calibri"/>
        <family val="2"/>
        <scheme val="minor"/>
      </rPr>
      <t>C. coimbrai, S. xanthosternos, C. barbarabrownae e A. belzebul</t>
    </r>
    <r>
      <rPr>
        <sz val="12.5"/>
        <rFont val="Calibri"/>
        <family val="2"/>
        <scheme val="minor"/>
      </rPr>
      <t>)
2. Utilizar ciência cidadã para conservação das espécies-alvo. Considerar ferramentas já existentes (SISGEO, Portal de zoologia de Pernambuco);
3. Criar campanha de educação e sensibilização para condutores de veículos para redução de atropelamento;
4. Fazer atividades contra a exposição inadequadas em zoológicos, pousadas, criadouros, empreendimento de fauna e pessoas;
5. Articular com SBPr e demais PANs a elaboração de carta solicitando bloqueio da circulação de postagens com exposição indevida. Carta voltada às empresas como X, google, empresas aéreas, tiktok, instagram, YT, Entidade de representação (CONAR) empresas de publicidade.</t>
    </r>
  </si>
  <si>
    <t>Perfis de projeto que focam em espécies do PAN: https://www.instagram.com/projetoguariba/ ; https://www.instagram.com/primatasln/ ; https://www.instagram.com/operacaosapajus/ ; https://www.instagram.com/projeto_galego/ ; Link para o filme do laboratório LACOS21 da UFAL: https://www.youtube.com/watch?v=l4X-OrLBjnI</t>
  </si>
  <si>
    <t>Bruna Bezerra (UFPE), Barbara Moraes (UFPE), Rick Vieira (Vice-presidente do Instituto SOS Caatinga), Marianna Pinho (INEMA), Míriam Pinto (UFRN)</t>
  </si>
  <si>
    <t>8.3</t>
  </si>
  <si>
    <t>Elaborar campanha de sensibilização em prol de primatas em vida livre e contra primatas como animal de estimação</t>
  </si>
  <si>
    <t>Material educativo elaborado, Campanhas realizadas</t>
  </si>
  <si>
    <t>Maior número de pessoas sendo contra ter primatas como animais de estimação: diminuição do tráfico de primatas</t>
  </si>
  <si>
    <t>Ramylly Mirna (UFRN), Malu Caminha (UFRPE), Carla S. Castro (UFPE), Waldney Martins (UNIMONTES), Gabriella Rufino (UFPE), Antônio Robério Freire-Filho (UFPI)</t>
  </si>
  <si>
    <t xml:space="preserve">1. Utilizar diferentes meios (rádio, mídias sociais, tv, etc) Mídias sociais: TIKTOK, X, Instagram, KWAI.
2. Incluir campanha da valorização das espécies em vida livre;
</t>
  </si>
  <si>
    <t>https://www.instagram.com/p/DLAWBM_uUwi/?igsh=MWFvNXF2Z2o2bmpjcQ==
https://www.instagram.com/p/DLAWBM_uUwi/?igsh=MWFvNXF2Z2o2bmpjcQ==
https://www.instagram.com/p/DKkLwsCRA-4/?igsh=MWN0cTAxaW5ka2NkMw==
https://www.instagram.com/p/DJ9cMZBxwqA/?igsh=NGRzMm1maGFudmU4</t>
  </si>
  <si>
    <t>1. Aluna que manteria o Instagram pediu desligamento do mestrado na UFRN (Ramilly Mirna);</t>
  </si>
  <si>
    <t xml:space="preserve">Renata Ferreira (UFRN); Bruna Bezerra (UFPE); João Pedro (UEMA)
</t>
  </si>
  <si>
    <t xml:space="preserve">1. Carla Castro e Robério Freire mantém páginas de instagram ativas que abordam a problemática dos animais primatas mantidos como PET.
2. Campanha do IBAMA no Instagram entre maio e junho de 2025 - "Se não é livre, eu não curto" . A campanha trouxe uma série de postagens figurando animais silvestres, das quais pelo menos quatro faziam alusão a primatas; </t>
  </si>
  <si>
    <t>Carla Castro (UFPB)</t>
  </si>
  <si>
    <t>8.4</t>
  </si>
  <si>
    <t>Desenvolver campanhas educativas para demonstrar que antropomorfização de primatas é crime de maus tratos</t>
  </si>
  <si>
    <t>Registros das campanhas realizadas</t>
  </si>
  <si>
    <t>Maior número de pessoas alertadas e envolvidas contra a  antropomorfização de primatas</t>
  </si>
  <si>
    <t xml:space="preserve">1. Não foi desenvolvida nenhuma campanha 
</t>
  </si>
  <si>
    <t xml:space="preserve">Renata Ferreira (UFRN);  Bruna Bezerra (UFPE)
</t>
  </si>
  <si>
    <t>Aluno da UFRN com mestrado em andamento sobre análises midias sociais; Ação agrupada com a 8.3.</t>
  </si>
  <si>
    <t>PLANEJAMENTO DE NOVAS AÇÕES</t>
  </si>
  <si>
    <t>NOVAS AÇÕES:</t>
  </si>
  <si>
    <t>OBJETIVO ESPECÍFICO</t>
  </si>
  <si>
    <t>Área de relevância</t>
  </si>
  <si>
    <t>INSERIR O NOME DO OBJETIVO ESPECÍFICO</t>
  </si>
  <si>
    <t>Inserir nova ação</t>
  </si>
  <si>
    <t>OBJETIVO</t>
  </si>
  <si>
    <t>Objetivo Geral do PAN</t>
  </si>
  <si>
    <t>PAINEL DE GESTÃO DO PAN</t>
  </si>
  <si>
    <t>RESUMO DA SITUAÇÃO DAS AÇÕES DO PAN</t>
  </si>
  <si>
    <t>SITUAÇÃO ATUAL DAS AÇÕES - 1ª MONITORIA</t>
  </si>
  <si>
    <t>SITUAÇÃO DAS AÇÕES</t>
  </si>
  <si>
    <t xml:space="preserve">MONITORIA </t>
  </si>
  <si>
    <t>%</t>
  </si>
  <si>
    <t>PÓS MONITORIA</t>
  </si>
  <si>
    <t xml:space="preserve"> Excluída ou Agrupada - Pós-monitoria</t>
  </si>
  <si>
    <t xml:space="preserve"> Início planejado é posterior ao período monitorado</t>
  </si>
  <si>
    <t xml:space="preserve"> Não iniciada ou não concluída</t>
  </si>
  <si>
    <t xml:space="preserve"> Em andamento com problemas de realização</t>
  </si>
  <si>
    <t xml:space="preserve"> Em andamento no período previsto </t>
  </si>
  <si>
    <t xml:space="preserve"> Concluída</t>
  </si>
  <si>
    <t xml:space="preserve"> Ações Novas - Pós-monitoria</t>
  </si>
  <si>
    <r>
      <t xml:space="preserve"> </t>
    </r>
    <r>
      <rPr>
        <b/>
        <sz val="11"/>
        <color theme="0"/>
        <rFont val="Calibri"/>
        <family val="2"/>
        <scheme val="minor"/>
      </rPr>
      <t>TOTAL DE AÇÕES DO PAN</t>
    </r>
  </si>
  <si>
    <t xml:space="preserve"> Ações Agrupadas na Monitoria</t>
  </si>
  <si>
    <t xml:space="preserve"> Ações Excluídas na Monitoria</t>
  </si>
  <si>
    <t>PAINEL DE OBJETIVOS ESPECÍFICOS DO PAN</t>
  </si>
  <si>
    <t>Número de Objetivos Específicos</t>
  </si>
  <si>
    <t>Objetivos Específicos</t>
  </si>
  <si>
    <t>Ações</t>
  </si>
  <si>
    <t>OBJETIVO 1</t>
  </si>
  <si>
    <t>OBJETIVO 2</t>
  </si>
  <si>
    <t>OBJETIVO 3</t>
  </si>
  <si>
    <t>OBJETIVO 4</t>
  </si>
  <si>
    <t>OBJETIVO 5</t>
  </si>
  <si>
    <t>OBJETIVO 6</t>
  </si>
  <si>
    <t>OBJETIVO 7</t>
  </si>
  <si>
    <t>OBJETIVO 8</t>
  </si>
  <si>
    <t>Data da Monitoria 2</t>
  </si>
  <si>
    <t>Texto objetivo 1</t>
  </si>
  <si>
    <t>X</t>
  </si>
  <si>
    <t>1.12</t>
  </si>
  <si>
    <t>1.13</t>
  </si>
  <si>
    <t>1.14</t>
  </si>
  <si>
    <t>1.15</t>
  </si>
  <si>
    <t>Texto objetivo 2</t>
  </si>
  <si>
    <t>2.3</t>
  </si>
  <si>
    <t>2.4</t>
  </si>
  <si>
    <t>2.5</t>
  </si>
  <si>
    <t>2.6</t>
  </si>
  <si>
    <t>2.7</t>
  </si>
  <si>
    <t>2.8</t>
  </si>
  <si>
    <t>2.9</t>
  </si>
  <si>
    <t>2.10</t>
  </si>
  <si>
    <t>2.11</t>
  </si>
  <si>
    <t>2.12</t>
  </si>
  <si>
    <t>2.13</t>
  </si>
  <si>
    <t>2.14</t>
  </si>
  <si>
    <t>2.15</t>
  </si>
  <si>
    <t>Texto objetivo 3</t>
  </si>
  <si>
    <t>ação 3</t>
  </si>
  <si>
    <t>3.6</t>
  </si>
  <si>
    <t>3.7</t>
  </si>
  <si>
    <t>3.8</t>
  </si>
  <si>
    <t>3.9</t>
  </si>
  <si>
    <t>3.10</t>
  </si>
  <si>
    <t>3.11</t>
  </si>
  <si>
    <t>3.12</t>
  </si>
  <si>
    <t>3.13</t>
  </si>
  <si>
    <t>3.14</t>
  </si>
  <si>
    <t>3.15</t>
  </si>
  <si>
    <t>Texto objetivo 4</t>
  </si>
  <si>
    <t>ação 4</t>
  </si>
  <si>
    <t>4.7</t>
  </si>
  <si>
    <t>4.8</t>
  </si>
  <si>
    <t>4.9</t>
  </si>
  <si>
    <t>4.10</t>
  </si>
  <si>
    <t>4.11</t>
  </si>
  <si>
    <t>4.12</t>
  </si>
  <si>
    <t>4.13</t>
  </si>
  <si>
    <t>4.14</t>
  </si>
  <si>
    <t>4.15</t>
  </si>
  <si>
    <t>Texto objetivo 5</t>
  </si>
  <si>
    <t>ação 5</t>
  </si>
  <si>
    <t>5.5</t>
  </si>
  <si>
    <t>5.6</t>
  </si>
  <si>
    <t>5.7</t>
  </si>
  <si>
    <t>5.8</t>
  </si>
  <si>
    <t>5.9</t>
  </si>
  <si>
    <t>5.10</t>
  </si>
  <si>
    <t>5.11</t>
  </si>
  <si>
    <t>5.12</t>
  </si>
  <si>
    <t>5.13</t>
  </si>
  <si>
    <t>5.14</t>
  </si>
  <si>
    <t>5.15</t>
  </si>
  <si>
    <t>Texto objetivo 6</t>
  </si>
  <si>
    <t>ação 6</t>
  </si>
  <si>
    <t>6.8</t>
  </si>
  <si>
    <t>6.9</t>
  </si>
  <si>
    <t>6.10</t>
  </si>
  <si>
    <t>6.11</t>
  </si>
  <si>
    <t>6.12</t>
  </si>
  <si>
    <t>6.13</t>
  </si>
  <si>
    <t>6.14</t>
  </si>
  <si>
    <t>6.15</t>
  </si>
  <si>
    <t>Texto objetivo 7</t>
  </si>
  <si>
    <t>ação 7</t>
  </si>
  <si>
    <t>7.5</t>
  </si>
  <si>
    <t>7.6</t>
  </si>
  <si>
    <t>7.7</t>
  </si>
  <si>
    <t>7.8</t>
  </si>
  <si>
    <t>7.9</t>
  </si>
  <si>
    <t>7.10</t>
  </si>
  <si>
    <t>7.11</t>
  </si>
  <si>
    <t>7.12</t>
  </si>
  <si>
    <t>7.13</t>
  </si>
  <si>
    <t>7.14</t>
  </si>
  <si>
    <t>7.15</t>
  </si>
  <si>
    <t>Texto objetivo 8</t>
  </si>
  <si>
    <t>ação 8</t>
  </si>
  <si>
    <t>8.5</t>
  </si>
  <si>
    <t>8.6</t>
  </si>
  <si>
    <t>8.7</t>
  </si>
  <si>
    <t>8.8</t>
  </si>
  <si>
    <t>8.9</t>
  </si>
  <si>
    <t>8.10</t>
  </si>
  <si>
    <t>8.11</t>
  </si>
  <si>
    <t>8.12</t>
  </si>
  <si>
    <t>8.13</t>
  </si>
  <si>
    <t>8.14</t>
  </si>
  <si>
    <t>8.15</t>
  </si>
  <si>
    <t>Texto objetivo 9</t>
  </si>
  <si>
    <t>9.1</t>
  </si>
  <si>
    <t>ação 9</t>
  </si>
  <si>
    <t>9.2</t>
  </si>
  <si>
    <t>9.3</t>
  </si>
  <si>
    <t>9.4</t>
  </si>
  <si>
    <t>9.5</t>
  </si>
  <si>
    <t>9.6</t>
  </si>
  <si>
    <t>9.7</t>
  </si>
  <si>
    <t>9.8</t>
  </si>
  <si>
    <t>9.9</t>
  </si>
  <si>
    <t>9.10</t>
  </si>
  <si>
    <t>9.11</t>
  </si>
  <si>
    <t>9.12</t>
  </si>
  <si>
    <t>9.13</t>
  </si>
  <si>
    <t>9.14</t>
  </si>
  <si>
    <t>9.15</t>
  </si>
  <si>
    <t>Texto objetivo 10</t>
  </si>
  <si>
    <t>10.1</t>
  </si>
  <si>
    <t>ação 10</t>
  </si>
  <si>
    <t>10.2</t>
  </si>
  <si>
    <t>10.3</t>
  </si>
  <si>
    <t>10.4</t>
  </si>
  <si>
    <t>10.5</t>
  </si>
  <si>
    <t>10.6</t>
  </si>
  <si>
    <t>10.7</t>
  </si>
  <si>
    <t>10.8</t>
  </si>
  <si>
    <t>10.9</t>
  </si>
  <si>
    <t>10.10</t>
  </si>
  <si>
    <t>10.11</t>
  </si>
  <si>
    <t>10.12</t>
  </si>
  <si>
    <t>10.13</t>
  </si>
  <si>
    <t>10.14</t>
  </si>
  <si>
    <t>10.15</t>
  </si>
  <si>
    <t>SITUAÇÃO ATUAL DAS AÇÕES - 2ª MONITORIA</t>
  </si>
  <si>
    <t xml:space="preserve"> Não iniciada ou não concluída no prazo previsto</t>
  </si>
  <si>
    <t>OBJETIVO 9</t>
  </si>
  <si>
    <t>OBJETIVO 10</t>
  </si>
  <si>
    <t>Data da Monitoria 3</t>
  </si>
  <si>
    <t>SITUAÇÃO ATUAL DAS AÇÕES - 3ª MONITORIA</t>
  </si>
  <si>
    <t>Data da Monitoria 4</t>
  </si>
  <si>
    <t>SITUAÇÃO ATUAL DAS AÇÕES - 4ª MONITORIA</t>
  </si>
  <si>
    <t>Data da Monitoria Final</t>
  </si>
  <si>
    <t>Ação iniciada, mas não concluída no período previsto</t>
  </si>
  <si>
    <t>SITUAÇÃO ATUAL DAS AÇÕES - MONITORIA FINAL</t>
  </si>
  <si>
    <t>Não iniciada ou não concluída</t>
  </si>
  <si>
    <t>Iniciada e não concluída no período previsto</t>
  </si>
  <si>
    <t>Concluída</t>
  </si>
  <si>
    <t>TOTAL DE AÇÕES DO PAN</t>
  </si>
  <si>
    <t>Data da monitoria 1</t>
  </si>
  <si>
    <t>Data da monitoria 2</t>
  </si>
  <si>
    <t>Data da monitoria 3</t>
  </si>
  <si>
    <t>Data da monitoria 4</t>
  </si>
  <si>
    <t>Data da monitoria 5</t>
  </si>
  <si>
    <t>Falta de tempo da articuladora</t>
  </si>
  <si>
    <r>
      <rPr>
        <u/>
        <sz val="12.5"/>
        <color theme="1"/>
        <rFont val="Calibri"/>
        <family val="2"/>
        <scheme val="minor"/>
      </rPr>
      <t>Como subsídios para a ação</t>
    </r>
    <r>
      <rPr>
        <sz val="12.5"/>
        <color theme="1"/>
        <rFont val="Calibri"/>
        <family val="2"/>
        <scheme val="minor"/>
      </rPr>
      <t xml:space="preserve">:
1. Está sendo desenvolvida uma tese no Programa de Pós-Graduação em Biologia Animal da UFPE, pela aluna Geovana Cristina Batista de Lima, e orientação das professoras Bruna Bezerra e Bárbara Moraes, intitulada "Influência da Paisagem e de Interações Antrópicas sobre o Macaco-pergo-galego (Sapajus flavius)". Dentre os objetivos da tese, estão avaliar o uso do solo nas áreas de ocorrência conhecida do S. flavius em fragmentos de Mata Atlântica e Caatinga, e caracterizar a paisagem dos fragmentos florestais quanto ao tamanho, qualidade e conectividade nos dois biomas. Com isso, espera-se obter dados que subsidiem a atualização das áreas prioritárias para a espécie. 
2. Está sendo desenvolvida uma tese no Programa de Pós-Graduação em Biologia Animal da UFPE, pela aluna Juliana Lacerda, e orientação das professoras Bruna Bezerra e Bárbara Moraes, intitulada "Mapeamento de primatas através de ciência cidadã, tecnologias geoespaciais e monitoramento acústico". O projeto tem foco apenas nos primatas de Pernambuco. Espera-se obter dados que subsidiem a atualização de áreas prioritárias para Sapajus flavius e Alouatta belzebul no estado de PE.
3. Artigo aceito para publicação na revista Biodiversity and Conservation, liderado por Ana L. L. Matte intitulado "Landscape attributes for all of Brazil's threatened primates are similar to those listed among the World's 25 most endangered primates", fornece subsídios para a atualização das áreas importantes para espécie alvo do pan, Sapajus flavius. 
4. "O projeto de Natsumi Hamada (UFRN) "Population size assessment of the endangered blond capuchin monkey (Sapajus flavius) in a priority area for conservation in northeastern Brazil", que conta com o financiamento da Re:Wild, busca estimar a densidade populacional de S. flavius na área prioritária nº 9. Para isso, vem sendo realizadas visitas a fragmentos florestais com presença confirmada e áreas sem registros prévios do macaco-galego, aplicando a metodologia de transectos lineares. Durante as atividades de campo, detectamos a ocupação de um novo fragmento que anteriormente não apresentava registros da espécie. Atualmente, o local abriga uma pequena população de aproximadamente 8 indivíduos.
5. Programa de Diagnóstico do Guigó-de-Coimbra-Filho (Callicebus coimbrai) na APA Joanes-Ipitanga (Processo SEI 046.0525.2024.0023730-91) Condicionante nº 9.2 da Anuência Prévia (AP) nº 00100691913 – 2024, da Licença de Implantação da Linha de Transmissão (LT) 500 kV Xingó - Camaçari II
</t>
    </r>
    <r>
      <rPr>
        <u/>
        <sz val="12.5"/>
        <color theme="1"/>
        <rFont val="Calibri"/>
        <family val="2"/>
        <scheme val="minor"/>
      </rPr>
      <t>Divulgação</t>
    </r>
    <r>
      <rPr>
        <sz val="12.5"/>
        <color theme="1"/>
        <rFont val="Calibri"/>
        <family val="2"/>
        <scheme val="minor"/>
      </rPr>
      <t>:
1. Por intermédio de ofício emitido em junho de 2026, o ICMBio comunicou aos Órgãos Estaduais de Meio Ambiente do Nordeste sobre as áreas importantes do PAN PRINE disponíveis na plataforma INDE. Na ocasião, recomendou-se que tais áreas sejam integradas aos planejamentos e às políticas públicas conduzidas por essas instituições estaduais.</t>
    </r>
  </si>
  <si>
    <r>
      <rPr>
        <u/>
        <sz val="12.5"/>
        <color theme="1"/>
        <rFont val="Calibri"/>
        <family val="2"/>
        <scheme val="minor"/>
      </rPr>
      <t>Como subsídíos para a ação</t>
    </r>
    <r>
      <rPr>
        <sz val="12.5"/>
        <color theme="1"/>
        <rFont val="Calibri"/>
        <family val="2"/>
        <scheme val="minor"/>
      </rPr>
      <t xml:space="preserve">
1. Está sendo realizado pela equipe do Parque Nacional de Ubajara, com apoio do CPB, o Projeto ""Distribuição e censo populacional do guariba-da-Caatinga (Alouatta ululata) no Parque Nacional de Ubajara/CE"", cujo objetivo é identificar as áreas de ocorrência da espécie no PARNA e levantar dados populacionais sobre a espécie na área. Esse projeto teve início em 2024, com financiamento da Dibio/ICMBio. 
2. O Projeto Guariba vem monitorando cinco áreas com populações de Alouatta ululata, quatro no Piauí (São Miguel do Tapuio, Oeiras, Valença do Piauí e Floriano) e uma no Ceará (RPPN Serra das Almas, Crateús). O início do monitoramento variou entre as áreas, mas em todas há um acompanhamento sendo feito."
3. No desenvolvimento das áreas importantes para o A. ululata, considerar  o artigo publicado pelo Robério Freire.
5. A articuladora da ação 1.1 informou que iniciará a aplicação da metodologia pelo A. ululata.</t>
    </r>
  </si>
  <si>
    <t xml:space="preserve">1. Em 9 de junho/26 foi lançada a Frente parlamentar Mista em apoio à Serra da Chapadinha, com o objetivo de impulsionar a criação da REVIS Serra da Chapadinha.
</t>
  </si>
  <si>
    <t>1.Foi realizado contato com a equipe jurídica e ambiental da empresa proprietária da área, a antiga Usina Maravilhas/Santa Tereza, até o momento da visita técnica administrada pelo grupo CAIG, mas sem sucesso no diálogo. Atualmente, com a venda da área para outro empreendimento, se buscará contato dos novos proprietários para continuar a tentativa de diálogo.</t>
  </si>
  <si>
    <t>As articulações vêm sendo realizadas, mas existe uma dificuldade em implementar as conectividades na Área Importante 09.</t>
  </si>
  <si>
    <t>Ausência de recursos financeiros</t>
  </si>
  <si>
    <t>Não há projetos de conectividade em andamento.</t>
  </si>
  <si>
    <r>
      <rPr>
        <sz val="12.5"/>
        <color rgb="FF000000"/>
        <rFont val="Calibri"/>
        <family val="2"/>
        <scheme val="minor"/>
      </rPr>
      <t>1. Identificou-se um novo local com dois atropelamentos de Alouatta belzebul em Rio Tinto. Além disso, nesse período,</t>
    </r>
    <r>
      <rPr>
        <sz val="12.5"/>
        <rFont val="Calibri"/>
        <family val="2"/>
        <scheme val="minor"/>
      </rPr>
      <t xml:space="preserve"> um atropelamento de Alouatta belzebul em Baía Formosa (RN) e uma eletrocução de Alouatta belzebul em Sapé (PB). Quatro novos registros na planilha, totalizando 31 casos registrados (atropelamento e eletrocussão) desde o 2° ciclo do PAN. </t>
    </r>
    <r>
      <rPr>
        <sz val="12.5"/>
        <color rgb="FF000000"/>
        <rFont val="Calibri"/>
        <family val="2"/>
        <scheme val="minor"/>
      </rPr>
      <t xml:space="preserve">
2. Pesquisa de iniciação científica intitulada "Identificação e georreferenciamento de pontos de atropelamentos de primatas na rodovia dos Potiguaras, Rio Tinto, Paraíba". PIBIC-CNPQ-UFPB (01/09/2024 a 31/08/2025). Bolsista: Natalia Jose de Santana Moreno (curso de Ecologia/ CCAE/UFPB); Orientadora: Profa. Carla Castro (UFPB). Artigo submetido para publicação.</t>
    </r>
  </si>
  <si>
    <r>
      <rPr>
        <sz val="12.5"/>
        <rFont val="Calibri"/>
        <family val="2"/>
        <scheme val="minor"/>
      </rPr>
      <t>1. Foi feita uma vistoria na estrada de acesso à mata Bujari (AI 09), mas foi avaliado que não seria necessária a instalação das passagens uma vez que há conectividade de dossel.</t>
    </r>
    <r>
      <rPr>
        <sz val="12.5"/>
        <color rgb="FFFF0000"/>
        <rFont val="Calibri"/>
        <family val="2"/>
        <scheme val="minor"/>
      </rPr>
      <t xml:space="preserve">
</t>
    </r>
  </si>
  <si>
    <t xml:space="preserve">1. Está sendo planejada a instalação de quatro passagens de dossel no corredor Pacatuba-Gargaú. Essa instalação é resultado de uma parceria entre a CPB e o SOS Sertão. Locais de instalação já foram definidos, em duas vistorias na área. Os materiais já foram adquiridos pela SOS Sertão. Em julho, deverão ser realizadas as oficinas de elaboração das pontes, que serão instaladas em agosto. Também foi encaminhada proposta PIBIC/ICMBio para monitoramento dessas passagens a partir de setembro de 2026.
2. Foi apresentada proposta de ajuste nas passagens de dossel previstas nas obras da Estrada "Ponte do Futuro", no corredor Pacatuba-Gargaú, incluindo a instalação de passagens provisória para o período das obras.
</t>
  </si>
  <si>
    <t>1- Em resposta ao Processo SEI 02123.000178/2025-56, relativo ao atropelamento de Alouatta sp. na rodovia em frente à FLONA Palmares, foi realizada uma vistoria no local e elaborado um parecer indicando possíveis soluções, incluindo a instalação de redutores de velocidade.
2- Articulação em andamento entre MPF e SUDEMA (Paraíba) para adequação de projeto do " Complexo Rodoviário Ponte do Futuro" quanto à sinalização, redução de velocidade e instalação de passagens de fauna em dossel e subterrâneas. 
3. Ação civil pública de autoria do Ministério Público do Estado de Alagoas, Autos nº: 8000005-33.2026.8.02.0036. Prevê a instalação de sinalizadores e redutores de velocidade na Rodovia AL-220 pelo ESTADO DE ALAGOAS e o DEPARTAMENTO DE ESTRADAS DE RODAGEM DE ALAGOAS (DER/AL), na curva do S, no trecho que corta a Serra da Taborja-Tabatinga, no município de São José da Tapera, onde há ocorrência de Sapajus flavius em área de caatinga.</t>
  </si>
  <si>
    <t>Gerson Buss (ICMBio/CPB); Bruna Bezerra (UFPE)</t>
  </si>
  <si>
    <t xml:space="preserve">Na Bahia foi elaborada uma minuta de decreto de proteção à fauna vedando a exposição de animais silvestres </t>
  </si>
  <si>
    <t>Em Pernambuco, não houve abertura para levar a pauta dos projetos de lei relacionados a esta questão para discutir com a SEMAS . A ideia é discutir com a secretaria para apresentar os PLs para alguns deputados.</t>
  </si>
  <si>
    <t>Fazer uma articulação com o SBPr sobre o assunto.</t>
  </si>
  <si>
    <t>Robério Filho (UEMASUL); 2. Bruna Bezerra (UFPE) e Bárbara Moraes (UFPE)</t>
  </si>
  <si>
    <t xml:space="preserve">1. O Projeto Guariba vem desenvolvendo pesquisas no Piauí e no sul da Bahia (no entorno do PARNA do Descobrimento). Além disso, iniciamos a coleta de dados no Maranhão. </t>
  </si>
  <si>
    <t>O Projeto Galego, por meio dos projetos de doutorado de Geovana Lima e Juliana Lacerda, realizará entrevistas em diferentes localidades, gerando dados sobre caça e apanha em Sapajus flavius.</t>
  </si>
  <si>
    <t>1. Considerar os animais que chegam em CETAS e CETRAS vítimas de atropelamento ou eletrocussão
2. SISSGeo foi utilizado pelo CPB para acesso a informações (um caso). 
3.Robério ficou de acrescentar depois alguns casos que ele tem de atropelamentos e ataques com cães envolvendo A. ululata no ano de 2025.
4. Registros de ataque de cães em primatas devem ser registrados paralelamente, mas não devem ser apresentados no andamento da implementação desta ação.</t>
  </si>
  <si>
    <t>1. Iniciou a articulação entre o Instituto SOS Caatinga, em São José da Tapera, em Alagoas, e o IBAMA para viabilizar a construção de um CETRAS na região. Há a articulação concreta para a compra de terreno para a implementação do CETRAS na caatinga de Alagoas e a realização de um processo para a conversão de multas, a fim de auxiliar na construção. 
2. Em elaboração projeto para implantação do CETAS no município de Miguel Calmon, Bahia, com recursos de Termo de Ajustamento de Conduta (TAC) firmado entre a empresa Yamana Gold e o Ministério Público do Estado da Bahia (Processo SEI 046.2781.2026.0005722-84).</t>
  </si>
  <si>
    <t xml:space="preserve">Rick Vieira (SOS Caatinga), Bruna Bezerra (UFPE); Marianna Pinho (INEMA)
</t>
  </si>
  <si>
    <t>1. O CPB aprovou um projeto em edital interno do ICMBio (DIBIO) para iniciar o projeto em 2026. A previsão é realizar as primeiras translocações em setembro/26.
2. Vistoria conjunta da IA09 de quipe do CPB e da UFRN. Definição do fragmento para onde será a feita translocação.</t>
  </si>
  <si>
    <t>A tese intitulada "Mapeamento de primatas através de ciência cidadã, tecnologias geoespaciais e monitoramento acústico" está sendo produzida pela doutoranda Juliana Lacerda no Programa de Pós-Graduação em Biologia Animal da UFPE, sob a orientação das professoras Bruna Bezerra e Bárbara Moraes. O estudo concentra-se nos primatas de Pernambuco, com a pesquisadora realizando expedições a locais pré-selecionados por modelagem climática e apontados por iniciativas de ciência cidadã, visando identificar áreas com condições ambientais favoráveis às espécies. Para validar a ocorrência de guaribas, a metodologia empregada combina monitoramento acústico por gravação passiva e playback, além da aplicação de entrevistas com os moradores locais para coletar relatos de avistamentos na região. O projeto tem foco apenas nos primatas de Pernambuco. Espera-se obter dados que subsidiem a identificação de áreas em PE para reintrodução.</t>
  </si>
  <si>
    <t>Primeira versão de protocolos de: quarentena, alimentar e de junção de indivíduos sob manejo ex situ para o gênero Alouatta.</t>
  </si>
  <si>
    <t>Articular com a Vitória Nunes a elaboração de protocolos alimentar e comportamental de preparação de Alouatta belzebul para liberação na natureza.</t>
  </si>
  <si>
    <t>Alouatta belzebul: A equipe do Zoológico do Parque Estadual Dois Irmãos (PE) elaborou e tem utilizado três protocolos: "Protocolo de quarentena de primatas do gênero Alouatta sob manejo ex situ no Parque Estadual Dois Irmãos - SEMAS"; "Procolo alimentar de guariba-de-mãos-ruivas" e " Protocolo de junção de indivíduos de Alouatta belzebul no Parque Estadual Dois Irmãos". Estes protocolos deverão ser disponibilizados para os demais colaboradores para sugestões e transformação em um protocolo do PAN, a ser utilizado pelas instituições de manejo ex situ. Não foram elaborados protocolos para outras espécies.</t>
  </si>
  <si>
    <t>Falta de articulação e de engajamento dos colaboradores.</t>
  </si>
  <si>
    <t>Verificar o "Guia de observação e comportamentos dos macacos-prego do Parque Nacional Serra da Capivara (Neo Prego) e o Guia de Observação de Primatas da IUCN; ver a proposta da Rota de Primatas do Mato Grosso. 
Recomendação de fomentar o turismo de observação nas áreas de soltura de primatas</t>
  </si>
  <si>
    <t>Foram implementadas as trilhas de longo curso, como a Caminhos da Ibiapaba, que conecta o PARNA de Ubajara ao PARNA de Sete Cidades por meio da APA Serra da Ibiapaba, com o objetivo de ordenar e promover o turismo sustentável nas Unidades de Conservação. Além disso, está sendo realizada uma pesquisa para avaliar a viabilidade da implantação de um corredor ecológico ao longo do percurso da trilha Caminhos da Ibiapaba, visando fortalecer a conectividade entre os remanescentes de habitats naturais e contribuir para a conservação da biodiversidade. Porém, nestas iniciativas, não há nada específico voltado para observação de primatas.</t>
  </si>
  <si>
    <t xml:space="preserve">1. A SEMAS/PE elaborou uma cartilha entitulada "Pernambucaco: Conheça os primatas que vivem aqui." que fala sobre as espécies-alvo do PAEPriPE (Plano de Ação Estadual para a Conservação dos Primatas de Pernambuco), Saúde Única, boas práticas de manejo de animais silvestres e também traz a temática de "Macaco não é PET!" 
3. Livro elaborado sob a coordenação de Bruna Bezerra (UFPE): "Um macaco em perigo: conheça-o e vire seu amigo", publicado em 2025 pela editora universitária UFPE, nas versões digital e impressa. 
4. Guia de bolso: Primatas de Pernambuco, em versões em português e inglês.
5. Flyer educativo: Cuidado com a fauna (projeto Primatas do Litoral Norte da Paraíba) utilizado em ação de Educação Ambiental com condutores de veículos na cidade de Rio Tinto, PB; Flyer educativo: Macaco-prego-galego: um tesouro que está ameaçado e precisa de nós, utilizado em ações dos projetos de extensão em escolas de Mamanguape e Rio Tinto, PB. 
6. Jogos educativos do Projeto Primatas do Litoral Norte da Paraíba, utilizados nas escolas: cruzadinha dos primatas e o jogo de tabuleiro "Conhecendo os Primatas do Litoral Norte da Paraíba.
</t>
  </si>
  <si>
    <t>1. livros
2. folder Pernambucaco; 4. https://editora.ufpe.br/books/catalog/view/985/981/3217 5. flyers e 6. Materiais e jogos educativos. Projeto Primatas do Litoral Norte da Paraíba. https://sites.google.com/view/projetoprimatasdolitoralnorted</t>
  </si>
  <si>
    <t>1. Não foi desenvolvida nenhuma campanha; 
2. A mostra literária infantil itinerante "Projeto Galego conectando saberes" aborda o tema de primatas como animal de estimação 
3. Postagens no perfil do Projeto Primatas do Litoral Norte da Paraíba tem abordado o tema em várias postagens (@primatasln) visando informar e sensibilizar para essa problemática.</t>
  </si>
  <si>
    <t xml:space="preserve">1. Está sendo desenvolvida uma tese no Programa de Pós-Graduação em Biologia Animal da UFPE, pela aluna Juliana Lacerda, e orientação das professoras Bruna Bezerra e Bárbara Moraes, intitulada "Mapeamento de primatas através de ciência cidadã, tecnologias geoespaciais e monitoramento acústico". O projeto tem foco apenas nos primatas de Pernambuco usando ciência cidadã para identificar novas áreas potenciais de ocorrência da espécie. O projeto está ligado à exposição "Primatas em Pernambuco: quem são e onde vivem?", que visitou diversos municípios, com um mapa gigante interativo de Pernambuco, no qual os visitantes marcaram onde viram primatas e qual espécie; 
2. Há pelo menos quatro perfis de projetos ativos no Instagram que abordam espécies-alvo do PANPRINE e promovem a conservação dessas espécies; 
3. Filme infantil, em formato de desenho animado, produzido pela equipe do projeto Os Encantos da Caatinga, da Universidade Federal de Alagoas, do laboratório LACOS21, lançado em 29 de maio de 2026. Responsável: Luana Carolina de Almeida Santos. O filme fala do macaco-prego-galego e de outros animais da Caatinga, transmitindo uma mensagem sobre a conservação do bioma. Disponível em: https://www.youtube.com/watch?v=l4X-OrLBjnI
4. Programa de Educação Ambiental para Conservação da Fauna Silvestre desenvolvido no município de Saúde/BA, no mês de maio, onde tem ocorrência das espécies Callicebus barbarabrownae e Sapajus xanthosternos 
5. O projeto Primatas do Litoral Norte da Paraíba, coordenado pela profa. Carla Castro, envolvendo alunos do curso de graduação em Ecologia e da Pós graduação em Ecologia e Sustentabilidade do Campus IV/UFPB, tem realizado ações educativas nas escolas de Rio Tinto para conservação de espécie- alvo do PAN (Sapajus flavius e Alouatta belzebul)
6. Nathália Gomes, aluna do curso de Ecologia, Campus IV/UFPB, está desenvolvendo o seu TCC com o tema inserção da primatologia na educação básica em escolas de Rio Tinto, sob orientação da Profa. Carla Castro. A pesquisa está em andamento e ainda não temos resultados e/ou publicações.
7. Exposição itinerante "Primatas em Pernambuco: quem são e onde vivem?" ficou em cartaz entre outubro de 2024 e setembro de 2025, tendo alcançado mais de 15 mil visitantes e diversos municípios, incluindo Garanhuns, Buíque, Caruaru, Olinda, Gravatá, Igarassu, Ilha de Itamaracá, Jaboatão dos Guararapes, Moreno, Recife, Santa Maria do Cambucá, São Vicente Ferrer, Timbaúba e Vicência; 
8. Mostra literária infantil itinerante inclusiva "Projeto Galego conectando saberes", lançada em 23 de abril de 2026, e que possui um dos quatro livros da mostra, que conta a história do macaco-prego galego. O livro é intitulado "Um macaco em perigo: conheça-o e vire seu amigo", publicado em 2025 pela editora universitária UFPE, nas versões digital e impressa. O livro se transformou em um curta-metragem com o mesmo nome. A mostra fica em cartaz itinerante até agosto de 2026 e pretende alcançar 18 municípios distribuídos em 10 regiões de desenvolvimento do estado de Pernambuco. 
9. O CPB particpou da criação de um painel sobre o PAN PRINE, em exposições voltadas para a biodiversidade e a valorização dos Biomas da Paraíba: Expotec 2025, n° de visitantes 3000 pessoas  (João Pessoa-PB) e IV Expocaatinga 2026 (Caraúbas-PB), e 2061 pessoas visitaram a exposição. O projeto foi coordenado pela Casa da Ciência da UFPB. 
10. Semana da Caatinga, em abril de 2026, em Delmiro Gouveia/AL. O evento teve o tema macaco-prego-galego: Conhecer para Preservar, e a programação incluiu atividade de Educação Ambiental, debates, exposição fotográfica, palestras, assintatura da Lei que institui o Macaco-prego-galego como símbolo do município de Delmiro Gouveia.
12. Evento regular da UFRN: CB de Portas Abertas, conduzido pelo Departamento de Morfologia, atendeu 1300 pessoas em 2025 (21 a 22 de outubro). Havia imagens de primatas da Caatinga (Callithrix jacchus, Callicebus coimbrai, Sapajus xanthosternos). 
</t>
  </si>
  <si>
    <t>Ainda não houve andamento (início previsto para maio/26)</t>
  </si>
  <si>
    <t xml:space="preserve">Articular com a Sociedade Brasileira de Primatologia a realização de campanhas educativas: em prol de primatas em vida livre e contra primatas como animais de estimação; para demonstrar que antropomorfização de primatas é crime de maus tratos </t>
  </si>
  <si>
    <t>Campanhas realizadas; maior número de pessoas sendo contra ter primatas como animais de estimação e alertadas e envolvidas contra a  antropomorfização de primatas; diminuição do tráfico de primatas</t>
  </si>
  <si>
    <t>Memórias das reuniões de articulação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</si>
</sst>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16]mmmm\-yy;@"/>
    <numFmt numFmtId="165" formatCode="mm/yy"/>
  </numFmts>
  <fonts count="5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4"/>
      <name val="Calibri"/>
      <family val="2"/>
      <scheme val="minor"/>
    </font>
    <font>
      <b/>
      <sz val="12"/>
      <color theme="1"/>
      <name val="Calibri"/>
      <family val="2"/>
      <scheme val="minor"/>
    </font>
    <font>
      <b/>
      <sz val="12"/>
      <name val="Calibri"/>
      <family val="2"/>
      <scheme val="minor"/>
    </font>
    <font>
      <b/>
      <sz val="14"/>
      <color theme="0"/>
      <name val="Calibri"/>
      <family val="2"/>
      <scheme val="minor"/>
    </font>
    <font>
      <b/>
      <sz val="12"/>
      <color theme="0"/>
      <name val="Calibri"/>
      <family val="2"/>
      <scheme val="minor"/>
    </font>
    <font>
      <b/>
      <sz val="16"/>
      <name val="Calibri"/>
      <family val="2"/>
      <scheme val="minor"/>
    </font>
    <font>
      <sz val="11"/>
      <color rgb="FFFF0000"/>
      <name val="Calibri"/>
      <family val="2"/>
      <scheme val="minor"/>
    </font>
    <font>
      <b/>
      <sz val="11"/>
      <color rgb="FFFF0000"/>
      <name val="Calibri"/>
      <family val="2"/>
      <scheme val="minor"/>
    </font>
    <font>
      <sz val="12"/>
      <color theme="0"/>
      <name val="Calibri"/>
      <family val="2"/>
      <scheme val="minor"/>
    </font>
    <font>
      <sz val="12"/>
      <name val="Calibri"/>
      <family val="2"/>
      <scheme val="minor"/>
    </font>
    <font>
      <sz val="11"/>
      <name val="Calibri"/>
      <family val="2"/>
      <scheme val="minor"/>
    </font>
    <font>
      <b/>
      <sz val="16"/>
      <color theme="0"/>
      <name val="Calibri"/>
      <family val="2"/>
      <scheme val="minor"/>
    </font>
    <font>
      <b/>
      <sz val="16"/>
      <color theme="1"/>
      <name val="Calibri"/>
      <family val="2"/>
      <scheme val="minor"/>
    </font>
    <font>
      <sz val="14"/>
      <color theme="1"/>
      <name val="Calibri"/>
      <family val="2"/>
      <scheme val="minor"/>
    </font>
    <font>
      <b/>
      <sz val="18"/>
      <color theme="1"/>
      <name val="Calibri"/>
      <family val="2"/>
      <scheme val="minor"/>
    </font>
    <font>
      <sz val="12"/>
      <name val="Calibri"/>
      <family val="2"/>
    </font>
    <font>
      <sz val="10"/>
      <name val="Arial"/>
      <family val="2"/>
    </font>
    <font>
      <b/>
      <sz val="12"/>
      <color rgb="FFFFFFFF"/>
      <name val="Calibri"/>
      <family val="2"/>
      <scheme val="minor"/>
    </font>
    <font>
      <b/>
      <sz val="18"/>
      <color rgb="FF003366"/>
      <name val="Calibri"/>
      <family val="2"/>
    </font>
    <font>
      <b/>
      <sz val="14"/>
      <color rgb="FF003366"/>
      <name val="Calibri"/>
      <family val="2"/>
    </font>
    <font>
      <sz val="11"/>
      <color rgb="FF000000"/>
      <name val="Calibri"/>
      <family val="2"/>
      <scheme val="minor"/>
    </font>
    <font>
      <sz val="12"/>
      <color rgb="FF000000"/>
      <name val="Calibri"/>
      <family val="2"/>
      <scheme val="minor"/>
    </font>
    <font>
      <b/>
      <sz val="14"/>
      <color rgb="FF000000"/>
      <name val="Calibri"/>
      <family val="2"/>
      <scheme val="minor"/>
    </font>
    <font>
      <b/>
      <sz val="12"/>
      <color theme="0"/>
      <name val="Calibri"/>
      <family val="2"/>
    </font>
    <font>
      <b/>
      <sz val="12"/>
      <color rgb="FF000000"/>
      <name val="Calibri"/>
      <family val="2"/>
    </font>
    <font>
      <sz val="12"/>
      <color rgb="FF000000"/>
      <name val="Calibri"/>
      <family val="2"/>
    </font>
    <font>
      <u/>
      <sz val="12"/>
      <name val="Calibri"/>
      <family val="2"/>
    </font>
    <font>
      <b/>
      <sz val="12"/>
      <color rgb="FF000000"/>
      <name val="Calibri"/>
    </font>
    <font>
      <b/>
      <i/>
      <sz val="12"/>
      <color rgb="FF000000"/>
      <name val="Calibri"/>
    </font>
    <font>
      <sz val="12"/>
      <color rgb="FF000000"/>
      <name val="Calibri"/>
    </font>
    <font>
      <i/>
      <sz val="12"/>
      <color rgb="FF000000"/>
      <name val="Calibri"/>
    </font>
    <font>
      <b/>
      <sz val="12.5"/>
      <color theme="0"/>
      <name val="Calibri"/>
      <family val="2"/>
      <scheme val="minor"/>
    </font>
    <font>
      <sz val="12.5"/>
      <color theme="1"/>
      <name val="Calibri"/>
      <family val="2"/>
      <scheme val="minor"/>
    </font>
    <font>
      <b/>
      <sz val="12.5"/>
      <name val="Calibri"/>
      <family val="2"/>
      <scheme val="minor"/>
    </font>
    <font>
      <sz val="12.5"/>
      <name val="Calibri"/>
      <family val="2"/>
      <scheme val="minor"/>
    </font>
    <font>
      <sz val="12.5"/>
      <color theme="0"/>
      <name val="Calibri"/>
      <family val="2"/>
      <scheme val="minor"/>
    </font>
    <font>
      <sz val="12.5"/>
      <color rgb="FF000000"/>
      <name val="Calibri"/>
      <family val="2"/>
      <scheme val="minor"/>
    </font>
    <font>
      <i/>
      <sz val="12.5"/>
      <name val="Calibri"/>
      <family val="2"/>
      <scheme val="minor"/>
    </font>
    <font>
      <b/>
      <sz val="12.5"/>
      <color theme="1"/>
      <name val="Calibri"/>
      <family val="2"/>
      <scheme val="minor"/>
    </font>
    <font>
      <sz val="12.5"/>
      <color rgb="FFFF0000"/>
      <name val="Calibri"/>
      <family val="2"/>
      <scheme val="minor"/>
    </font>
    <font>
      <i/>
      <sz val="12.5"/>
      <color rgb="FF000000"/>
      <name val="Calibri"/>
      <family val="2"/>
      <scheme val="minor"/>
    </font>
    <font>
      <sz val="12.5"/>
      <color rgb="FF242424"/>
      <name val="Calibri"/>
      <family val="2"/>
      <scheme val="minor"/>
    </font>
    <font>
      <sz val="12.5"/>
      <color rgb="FF555555"/>
      <name val="Calibri"/>
      <family val="2"/>
      <scheme val="minor"/>
    </font>
    <font>
      <strike/>
      <sz val="12.5"/>
      <name val="Calibri"/>
      <family val="2"/>
      <scheme val="minor"/>
    </font>
    <font>
      <u/>
      <sz val="12.5"/>
      <color theme="1"/>
      <name val="Calibri"/>
      <family val="2"/>
      <scheme val="minor"/>
    </font>
  </fonts>
  <fills count="27">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theme="9" tint="0.79998168889431442"/>
        <bgColor indexed="64"/>
      </patternFill>
    </fill>
    <fill>
      <patternFill patternType="solid">
        <fgColor rgb="FFB15407"/>
        <bgColor indexed="64"/>
      </patternFill>
    </fill>
    <fill>
      <patternFill patternType="solid">
        <fgColor rgb="FFFF99CC"/>
        <bgColor indexed="64"/>
      </patternFill>
    </fill>
    <fill>
      <patternFill patternType="solid">
        <fgColor rgb="FF7030A0"/>
        <bgColor indexed="64"/>
      </patternFill>
    </fill>
    <fill>
      <patternFill patternType="solid">
        <fgColor rgb="FF006600"/>
        <bgColor indexed="64"/>
      </patternFill>
    </fill>
    <fill>
      <patternFill patternType="solid">
        <fgColor theme="6" tint="0.39997558519241921"/>
        <bgColor rgb="FF93C47D"/>
      </patternFill>
    </fill>
    <fill>
      <patternFill patternType="solid">
        <fgColor rgb="FF006600"/>
        <bgColor rgb="FF93C47D"/>
      </patternFill>
    </fill>
    <fill>
      <patternFill patternType="solid">
        <fgColor indexed="27"/>
        <bgColor indexed="41"/>
      </patternFill>
    </fill>
    <fill>
      <patternFill patternType="solid">
        <fgColor theme="0"/>
        <bgColor rgb="FF000000"/>
      </patternFill>
    </fill>
    <fill>
      <patternFill patternType="solid">
        <fgColor rgb="FF003366"/>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548235"/>
        <bgColor rgb="FF000000"/>
      </patternFill>
    </fill>
    <fill>
      <patternFill patternType="solid">
        <fgColor rgb="FFE2EFDA"/>
        <bgColor rgb="FFE2EFDA"/>
      </patternFill>
    </fill>
    <fill>
      <patternFill patternType="solid">
        <fgColor rgb="FFC6E0B4"/>
        <bgColor rgb="FFC6E0B4"/>
      </patternFill>
    </fill>
    <fill>
      <patternFill patternType="solid">
        <fgColor rgb="FFFFFFFF"/>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8"/>
      </left>
      <right/>
      <top/>
      <bottom style="medium">
        <color indexed="8"/>
      </bottom>
      <diagonal/>
    </border>
    <border>
      <left style="thin">
        <color theme="0"/>
      </left>
      <right style="thin">
        <color theme="0"/>
      </right>
      <top style="thin">
        <color theme="0"/>
      </top>
      <bottom style="thin">
        <color theme="0"/>
      </bottom>
      <diagonal/>
    </border>
    <border>
      <left/>
      <right/>
      <top/>
      <bottom style="thin">
        <color rgb="FFFFFFFF"/>
      </bottom>
      <diagonal/>
    </border>
    <border>
      <left style="thin">
        <color indexed="64"/>
      </left>
      <right style="medium">
        <color indexed="64"/>
      </right>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bottom style="double">
        <color rgb="FF000000"/>
      </bottom>
      <diagonal/>
    </border>
    <border>
      <left style="medium">
        <color indexed="64"/>
      </left>
      <right style="thin">
        <color indexed="64"/>
      </right>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bottom style="thin">
        <color theme="0"/>
      </bottom>
      <diagonal/>
    </border>
    <border>
      <left style="medium">
        <color indexed="64"/>
      </left>
      <right style="thin">
        <color theme="0"/>
      </right>
      <top/>
      <bottom/>
      <diagonal/>
    </border>
    <border>
      <left style="medium">
        <color indexed="64"/>
      </left>
      <right style="thin">
        <color theme="0"/>
      </right>
      <top style="thin">
        <color theme="0"/>
      </top>
      <bottom/>
      <diagonal/>
    </border>
    <border>
      <left style="medium">
        <color indexed="64"/>
      </left>
      <right style="medium">
        <color indexed="64"/>
      </right>
      <top style="medium">
        <color indexed="64"/>
      </top>
      <bottom/>
      <diagonal/>
    </border>
    <border>
      <left style="medium">
        <color indexed="64"/>
      </left>
      <right style="thin">
        <color theme="0"/>
      </right>
      <top style="medium">
        <color indexed="64"/>
      </top>
      <bottom/>
      <diagonal/>
    </border>
    <border>
      <left/>
      <right style="thin">
        <color theme="0"/>
      </right>
      <top style="medium">
        <color indexed="64"/>
      </top>
      <bottom/>
      <diagonal/>
    </border>
    <border>
      <left style="thin">
        <color theme="0"/>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theme="0"/>
      </top>
      <bottom/>
      <diagonal/>
    </border>
    <border>
      <left/>
      <right style="thin">
        <color theme="0"/>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double">
        <color indexed="64"/>
      </bottom>
      <diagonal/>
    </border>
    <border>
      <left style="thin">
        <color rgb="FFFFFFFF"/>
      </left>
      <right/>
      <top style="thin">
        <color rgb="FFFFFFFF"/>
      </top>
      <bottom style="thick">
        <color rgb="FFFFFFFF"/>
      </bottom>
      <diagonal/>
    </border>
    <border>
      <left/>
      <right/>
      <top style="thin">
        <color rgb="FFFFFFFF"/>
      </top>
      <bottom style="thick">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top/>
      <bottom style="thin">
        <color indexed="64"/>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1" fillId="0" borderId="0"/>
    <xf numFmtId="0" fontId="22" fillId="0" borderId="0"/>
    <xf numFmtId="0" fontId="22" fillId="17" borderId="32">
      <alignment horizontal="center" vertical="center" wrapText="1"/>
    </xf>
  </cellStyleXfs>
  <cellXfs count="409">
    <xf numFmtId="0" fontId="0" fillId="0" borderId="0" xfId="0"/>
    <xf numFmtId="0" fontId="0" fillId="4" borderId="0" xfId="0" applyFill="1"/>
    <xf numFmtId="0" fontId="0" fillId="0" borderId="0" xfId="0" applyAlignment="1">
      <alignment vertical="center"/>
    </xf>
    <xf numFmtId="0" fontId="12" fillId="0" borderId="0" xfId="0" applyFont="1" applyAlignment="1">
      <alignment horizontal="center" wrapText="1"/>
    </xf>
    <xf numFmtId="9" fontId="5" fillId="0" borderId="0" xfId="1" applyFont="1" applyBorder="1" applyAlignment="1">
      <alignment horizontal="center"/>
    </xf>
    <xf numFmtId="9" fontId="0" fillId="0" borderId="0" xfId="0" applyNumberFormat="1" applyAlignment="1">
      <alignment horizontal="center"/>
    </xf>
    <xf numFmtId="0" fontId="2" fillId="0" borderId="0" xfId="0" applyFont="1" applyAlignment="1">
      <alignment horizontal="center" vertical="center"/>
    </xf>
    <xf numFmtId="0" fontId="12" fillId="0" borderId="0" xfId="0" applyFont="1"/>
    <xf numFmtId="0" fontId="0" fillId="0" borderId="0" xfId="0" applyAlignment="1">
      <alignment wrapText="1"/>
    </xf>
    <xf numFmtId="0" fontId="6" fillId="0" borderId="0" xfId="0" applyFont="1" applyAlignment="1">
      <alignment vertical="center" wrapText="1"/>
    </xf>
    <xf numFmtId="0" fontId="0" fillId="0" borderId="0" xfId="0" applyAlignment="1">
      <alignment horizontal="left" vertical="center"/>
    </xf>
    <xf numFmtId="0" fontId="4" fillId="0" borderId="0" xfId="0" applyFont="1"/>
    <xf numFmtId="0" fontId="14" fillId="0" borderId="0" xfId="0" applyFont="1" applyAlignment="1">
      <alignment horizontal="left" vertical="center"/>
    </xf>
    <xf numFmtId="0" fontId="0" fillId="11" borderId="8" xfId="0" applyFill="1" applyBorder="1"/>
    <xf numFmtId="0" fontId="0" fillId="3" borderId="8" xfId="0" applyFill="1" applyBorder="1"/>
    <xf numFmtId="0" fontId="0" fillId="6" borderId="8" xfId="0" applyFill="1" applyBorder="1"/>
    <xf numFmtId="0" fontId="0" fillId="13" borderId="8" xfId="0" applyFill="1" applyBorder="1"/>
    <xf numFmtId="0" fontId="0" fillId="7" borderId="8" xfId="0" applyFill="1" applyBorder="1"/>
    <xf numFmtId="0" fontId="0" fillId="8" borderId="8" xfId="0" applyFill="1" applyBorder="1"/>
    <xf numFmtId="0" fontId="0" fillId="9" borderId="9" xfId="0" applyFill="1" applyBorder="1"/>
    <xf numFmtId="9" fontId="15" fillId="0" borderId="13" xfId="1" applyFont="1" applyBorder="1" applyAlignment="1">
      <alignment horizontal="center" vertical="center"/>
    </xf>
    <xf numFmtId="9" fontId="15" fillId="0" borderId="10" xfId="1" applyFont="1" applyBorder="1" applyAlignment="1">
      <alignment horizontal="center" vertical="center"/>
    </xf>
    <xf numFmtId="9" fontId="15" fillId="0" borderId="14" xfId="1" applyFont="1" applyBorder="1" applyAlignment="1">
      <alignment horizontal="center" vertical="center"/>
    </xf>
    <xf numFmtId="0" fontId="0" fillId="2" borderId="5" xfId="0" applyFill="1" applyBorder="1" applyAlignment="1">
      <alignment horizontal="center"/>
    </xf>
    <xf numFmtId="0" fontId="0" fillId="2" borderId="17" xfId="0" applyFill="1" applyBorder="1" applyAlignment="1">
      <alignment horizontal="center"/>
    </xf>
    <xf numFmtId="0" fontId="0" fillId="2" borderId="1" xfId="0" applyFill="1" applyBorder="1" applyAlignment="1">
      <alignment horizontal="center"/>
    </xf>
    <xf numFmtId="0" fontId="0" fillId="2" borderId="10" xfId="0" applyFill="1" applyBorder="1" applyAlignment="1">
      <alignment horizontal="center"/>
    </xf>
    <xf numFmtId="0" fontId="0" fillId="2" borderId="18"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5" fillId="0" borderId="0" xfId="0" applyFont="1" applyAlignment="1">
      <alignment vertical="center"/>
    </xf>
    <xf numFmtId="0" fontId="5" fillId="0" borderId="16" xfId="0" applyFont="1" applyBorder="1" applyAlignment="1">
      <alignment vertical="center"/>
    </xf>
    <xf numFmtId="0" fontId="5" fillId="0" borderId="5" xfId="0" applyFont="1" applyBorder="1" applyAlignment="1">
      <alignment vertical="center"/>
    </xf>
    <xf numFmtId="0" fontId="0" fillId="0" borderId="1" xfId="0" applyBorder="1" applyAlignment="1">
      <alignment horizontal="center" vertical="center"/>
    </xf>
    <xf numFmtId="0" fontId="7" fillId="0" borderId="0" xfId="0" applyFont="1" applyAlignment="1">
      <alignment horizontal="center" vertical="center"/>
    </xf>
    <xf numFmtId="0" fontId="18" fillId="0" borderId="24" xfId="0" applyFont="1" applyBorder="1" applyAlignment="1">
      <alignment horizontal="left" vertical="center"/>
    </xf>
    <xf numFmtId="0" fontId="18" fillId="0" borderId="23" xfId="0" applyFont="1" applyBorder="1" applyAlignment="1">
      <alignment horizontal="left" vertical="center"/>
    </xf>
    <xf numFmtId="0" fontId="18" fillId="0" borderId="0" xfId="0" applyFont="1" applyAlignment="1">
      <alignment horizontal="left" vertical="center"/>
    </xf>
    <xf numFmtId="0" fontId="0" fillId="5" borderId="1" xfId="0" applyFill="1" applyBorder="1" applyAlignment="1">
      <alignment horizontal="center" vertical="center"/>
    </xf>
    <xf numFmtId="0" fontId="0" fillId="5" borderId="11" xfId="0" applyFill="1" applyBorder="1" applyAlignment="1">
      <alignment horizontal="center" vertical="center"/>
    </xf>
    <xf numFmtId="0" fontId="20" fillId="12" borderId="22" xfId="0" applyFont="1" applyFill="1" applyBorder="1" applyAlignment="1">
      <alignment horizontal="center" vertical="center"/>
    </xf>
    <xf numFmtId="0" fontId="20" fillId="0" borderId="23" xfId="0" applyFont="1" applyBorder="1" applyAlignment="1">
      <alignment horizontal="center" vertical="center"/>
    </xf>
    <xf numFmtId="0" fontId="20" fillId="0" borderId="15" xfId="0" applyFont="1" applyBorder="1" applyAlignment="1">
      <alignment horizontal="center" vertical="center"/>
    </xf>
    <xf numFmtId="0" fontId="0" fillId="0" borderId="0" xfId="0" applyAlignment="1">
      <alignment vertical="center" wrapText="1"/>
    </xf>
    <xf numFmtId="0" fontId="4" fillId="0" borderId="0" xfId="0" applyFont="1" applyAlignment="1">
      <alignment vertical="center"/>
    </xf>
    <xf numFmtId="0" fontId="0" fillId="0" borderId="3" xfId="0" applyBorder="1" applyAlignment="1">
      <alignment vertical="center"/>
    </xf>
    <xf numFmtId="0" fontId="0" fillId="0" borderId="3" xfId="0" applyBorder="1" applyAlignment="1" applyProtection="1">
      <alignment vertical="center"/>
      <protection locked="0"/>
    </xf>
    <xf numFmtId="0" fontId="5" fillId="0" borderId="3" xfId="0" applyFont="1" applyBorder="1"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0" fillId="2" borderId="3" xfId="0" applyFill="1" applyBorder="1" applyAlignment="1">
      <alignment horizontal="center"/>
    </xf>
    <xf numFmtId="0" fontId="0" fillId="2" borderId="13" xfId="0" applyFill="1" applyBorder="1" applyAlignment="1">
      <alignment horizontal="center"/>
    </xf>
    <xf numFmtId="0" fontId="3" fillId="0" borderId="6" xfId="0" applyFont="1" applyBorder="1" applyAlignment="1">
      <alignment horizontal="center" vertic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15" fillId="0" borderId="5" xfId="0" applyFont="1" applyBorder="1" applyAlignment="1">
      <alignment horizontal="center" vertical="center"/>
    </xf>
    <xf numFmtId="0" fontId="15" fillId="0" borderId="17" xfId="0" applyFont="1" applyBorder="1" applyAlignment="1">
      <alignment horizontal="center" vertical="center"/>
    </xf>
    <xf numFmtId="0" fontId="15" fillId="0" borderId="29" xfId="0" applyFont="1" applyBorder="1" applyAlignment="1">
      <alignment horizontal="center" vertical="center"/>
    </xf>
    <xf numFmtId="164" fontId="21" fillId="5" borderId="1" xfId="0" applyNumberFormat="1" applyFont="1" applyFill="1" applyBorder="1" applyAlignment="1">
      <alignment horizontal="center" vertical="center" wrapText="1"/>
    </xf>
    <xf numFmtId="164" fontId="21" fillId="5" borderId="11" xfId="0" applyNumberFormat="1" applyFont="1" applyFill="1" applyBorder="1" applyAlignment="1">
      <alignment horizontal="center" vertical="center" wrapText="1"/>
    </xf>
    <xf numFmtId="0" fontId="0" fillId="2" borderId="31" xfId="0" applyFill="1" applyBorder="1" applyAlignment="1">
      <alignment horizontal="center"/>
    </xf>
    <xf numFmtId="0" fontId="0" fillId="2" borderId="22" xfId="0" applyFill="1" applyBorder="1" applyAlignment="1">
      <alignment horizontal="center"/>
    </xf>
    <xf numFmtId="0" fontId="0" fillId="0" borderId="0" xfId="0" applyProtection="1">
      <protection locked="0"/>
    </xf>
    <xf numFmtId="9" fontId="15" fillId="0" borderId="13" xfId="1" applyFont="1" applyBorder="1" applyAlignment="1" applyProtection="1">
      <alignment horizontal="center" vertical="center"/>
    </xf>
    <xf numFmtId="9" fontId="5" fillId="0" borderId="0" xfId="1" applyFont="1" applyBorder="1" applyAlignment="1" applyProtection="1">
      <alignment horizontal="center"/>
    </xf>
    <xf numFmtId="9" fontId="15" fillId="0" borderId="10" xfId="1" applyFont="1" applyBorder="1" applyAlignment="1" applyProtection="1">
      <alignment horizontal="center" vertical="center"/>
    </xf>
    <xf numFmtId="9" fontId="15" fillId="0" borderId="14" xfId="1" applyFont="1" applyBorder="1" applyAlignment="1" applyProtection="1">
      <alignment horizontal="center" vertical="center"/>
    </xf>
    <xf numFmtId="0" fontId="0" fillId="0" borderId="3" xfId="0" applyBorder="1" applyAlignment="1">
      <alignment horizontal="center" vertical="center"/>
    </xf>
    <xf numFmtId="0" fontId="13" fillId="0" borderId="0" xfId="0" applyFont="1" applyAlignment="1">
      <alignment horizontal="center"/>
    </xf>
    <xf numFmtId="0" fontId="10" fillId="14" borderId="8" xfId="0" applyFont="1" applyFill="1" applyBorder="1" applyAlignment="1">
      <alignment horizontal="center" vertical="center"/>
    </xf>
    <xf numFmtId="0" fontId="26" fillId="15" borderId="33" xfId="0" applyFont="1" applyFill="1" applyBorder="1" applyAlignment="1">
      <alignment horizontal="left" vertical="center" wrapText="1"/>
    </xf>
    <xf numFmtId="0" fontId="17" fillId="19" borderId="0" xfId="0" applyFont="1" applyFill="1" applyAlignment="1">
      <alignment horizontal="left" vertical="center"/>
    </xf>
    <xf numFmtId="0" fontId="9" fillId="19" borderId="0" xfId="0" applyFont="1" applyFill="1" applyAlignment="1">
      <alignment horizontal="right" vertical="center"/>
    </xf>
    <xf numFmtId="0" fontId="0" fillId="19" borderId="0" xfId="0" applyFill="1" applyAlignment="1">
      <alignment vertical="center"/>
    </xf>
    <xf numFmtId="0" fontId="0" fillId="19" borderId="0" xfId="0" applyFill="1" applyAlignment="1">
      <alignment vertical="center" wrapText="1"/>
    </xf>
    <xf numFmtId="0" fontId="0" fillId="19" borderId="0" xfId="0" applyFill="1"/>
    <xf numFmtId="0" fontId="4" fillId="19" borderId="0" xfId="0" applyFont="1" applyFill="1"/>
    <xf numFmtId="0" fontId="2" fillId="19" borderId="37" xfId="0" applyFont="1" applyFill="1" applyBorder="1" applyAlignment="1">
      <alignment horizontal="center" vertical="center" wrapText="1"/>
    </xf>
    <xf numFmtId="0" fontId="2" fillId="19" borderId="36" xfId="0" applyFont="1" applyFill="1" applyBorder="1" applyAlignment="1">
      <alignment horizontal="center" vertical="center"/>
    </xf>
    <xf numFmtId="0" fontId="2" fillId="19" borderId="36" xfId="0" applyFont="1" applyFill="1" applyBorder="1" applyAlignment="1">
      <alignment horizontal="center" vertical="center" wrapText="1"/>
    </xf>
    <xf numFmtId="0" fontId="2" fillId="19" borderId="50" xfId="0" applyFont="1" applyFill="1" applyBorder="1" applyAlignment="1">
      <alignment horizontal="center" vertical="center"/>
    </xf>
    <xf numFmtId="0" fontId="2" fillId="19" borderId="51" xfId="0" applyFont="1" applyFill="1" applyBorder="1" applyAlignment="1">
      <alignment horizontal="center" vertical="center"/>
    </xf>
    <xf numFmtId="0" fontId="4" fillId="11" borderId="52" xfId="0" applyFont="1" applyFill="1" applyBorder="1" applyAlignment="1">
      <alignment horizontal="left" vertical="center"/>
    </xf>
    <xf numFmtId="0" fontId="0" fillId="3" borderId="53" xfId="0" applyFill="1" applyBorder="1" applyAlignment="1">
      <alignment horizontal="left" vertical="center"/>
    </xf>
    <xf numFmtId="0" fontId="0" fillId="6" borderId="51" xfId="0" applyFill="1" applyBorder="1" applyAlignment="1">
      <alignment horizontal="left" vertical="center"/>
    </xf>
    <xf numFmtId="0" fontId="0" fillId="7" borderId="51" xfId="0" applyFill="1" applyBorder="1" applyAlignment="1">
      <alignment horizontal="left" vertical="center"/>
    </xf>
    <xf numFmtId="0" fontId="0" fillId="8" borderId="53" xfId="0" applyFill="1" applyBorder="1" applyAlignment="1">
      <alignment horizontal="left" vertical="center"/>
    </xf>
    <xf numFmtId="0" fontId="4" fillId="9" borderId="54" xfId="0" applyFont="1" applyFill="1" applyBorder="1" applyAlignment="1">
      <alignment horizontal="left" vertical="center"/>
    </xf>
    <xf numFmtId="0" fontId="0" fillId="12" borderId="54" xfId="0" applyFill="1" applyBorder="1" applyAlignment="1">
      <alignment horizontal="left" vertical="center"/>
    </xf>
    <xf numFmtId="0" fontId="4" fillId="19" borderId="55" xfId="0" applyFont="1" applyFill="1" applyBorder="1" applyAlignment="1">
      <alignment horizontal="left" vertical="center" wrapText="1"/>
    </xf>
    <xf numFmtId="0" fontId="4" fillId="19" borderId="56" xfId="0" applyFont="1" applyFill="1" applyBorder="1" applyAlignment="1">
      <alignment horizontal="center" vertical="center"/>
    </xf>
    <xf numFmtId="9" fontId="4" fillId="19" borderId="28" xfId="0" applyNumberFormat="1" applyFont="1" applyFill="1" applyBorder="1" applyAlignment="1">
      <alignment horizontal="center" vertical="center"/>
    </xf>
    <xf numFmtId="0" fontId="4" fillId="19" borderId="57" xfId="0" applyFont="1" applyFill="1" applyBorder="1" applyAlignment="1">
      <alignment horizontal="center" vertical="center"/>
    </xf>
    <xf numFmtId="9" fontId="4" fillId="19" borderId="58" xfId="0" applyNumberFormat="1" applyFont="1" applyFill="1" applyBorder="1" applyAlignment="1">
      <alignment horizontal="center" vertical="center"/>
    </xf>
    <xf numFmtId="0" fontId="4" fillId="11" borderId="22" xfId="0" applyFont="1" applyFill="1" applyBorder="1" applyAlignment="1">
      <alignment horizontal="left" vertical="center"/>
    </xf>
    <xf numFmtId="0" fontId="4" fillId="11" borderId="31" xfId="0" applyFont="1" applyFill="1" applyBorder="1" applyAlignment="1">
      <alignment horizontal="left" vertical="center"/>
    </xf>
    <xf numFmtId="0" fontId="23" fillId="13" borderId="33" xfId="0" applyFont="1" applyFill="1" applyBorder="1" applyAlignment="1">
      <alignment horizontal="center" vertical="center" wrapText="1"/>
    </xf>
    <xf numFmtId="0" fontId="7" fillId="10" borderId="63" xfId="0" applyFont="1" applyFill="1" applyBorder="1" applyAlignment="1">
      <alignment horizontal="center" vertical="center" wrapText="1"/>
    </xf>
    <xf numFmtId="0" fontId="5" fillId="10" borderId="63" xfId="0" applyFont="1" applyFill="1" applyBorder="1" applyAlignment="1">
      <alignment vertical="center" wrapText="1"/>
    </xf>
    <xf numFmtId="9" fontId="4" fillId="19" borderId="9" xfId="0" applyNumberFormat="1" applyFont="1" applyFill="1" applyBorder="1" applyAlignment="1">
      <alignment horizontal="center" vertical="center"/>
    </xf>
    <xf numFmtId="0" fontId="4" fillId="13" borderId="51" xfId="0" applyFont="1" applyFill="1" applyBorder="1" applyAlignment="1">
      <alignment horizontal="left" vertical="center"/>
    </xf>
    <xf numFmtId="0" fontId="0" fillId="6" borderId="53" xfId="0" applyFill="1" applyBorder="1" applyAlignment="1">
      <alignment horizontal="left" vertical="center"/>
    </xf>
    <xf numFmtId="0" fontId="4" fillId="19" borderId="64" xfId="0" applyFont="1" applyFill="1" applyBorder="1" applyAlignment="1">
      <alignment horizontal="center" vertical="center"/>
    </xf>
    <xf numFmtId="0" fontId="4" fillId="19" borderId="6" xfId="0" applyFont="1" applyFill="1" applyBorder="1" applyAlignment="1">
      <alignment horizontal="left" vertical="center" wrapText="1"/>
    </xf>
    <xf numFmtId="0" fontId="2" fillId="19" borderId="7" xfId="0" applyFont="1" applyFill="1" applyBorder="1" applyAlignment="1">
      <alignment horizontal="center" vertical="center" wrapText="1"/>
    </xf>
    <xf numFmtId="0" fontId="2" fillId="19" borderId="6" xfId="0" applyFont="1" applyFill="1" applyBorder="1" applyAlignment="1">
      <alignment horizontal="center" vertical="center" wrapText="1"/>
    </xf>
    <xf numFmtId="0" fontId="6" fillId="0" borderId="16" xfId="0" applyFont="1" applyBorder="1" applyAlignment="1">
      <alignment vertical="center"/>
    </xf>
    <xf numFmtId="0" fontId="6" fillId="0" borderId="5" xfId="0" applyFont="1" applyBorder="1" applyAlignment="1">
      <alignment vertical="center"/>
    </xf>
    <xf numFmtId="0" fontId="11" fillId="0" borderId="45" xfId="0" applyFont="1" applyBorder="1" applyAlignment="1">
      <alignment vertical="center"/>
    </xf>
    <xf numFmtId="0" fontId="7" fillId="5" borderId="33" xfId="0" applyFont="1" applyFill="1" applyBorder="1" applyAlignment="1">
      <alignment horizontal="center" vertical="center"/>
    </xf>
    <xf numFmtId="0" fontId="7" fillId="5" borderId="33" xfId="0" applyFont="1" applyFill="1" applyBorder="1" applyAlignment="1">
      <alignment horizontal="center" vertical="center" wrapText="1"/>
    </xf>
    <xf numFmtId="0" fontId="8" fillId="5" borderId="33" xfId="0" applyFont="1" applyFill="1" applyBorder="1" applyAlignment="1">
      <alignment horizontal="center" vertical="center"/>
    </xf>
    <xf numFmtId="0" fontId="8" fillId="3" borderId="33" xfId="0" applyFont="1" applyFill="1" applyBorder="1" applyAlignment="1">
      <alignment horizontal="center" vertical="center" wrapText="1"/>
    </xf>
    <xf numFmtId="0" fontId="15" fillId="22" borderId="33" xfId="0" applyFont="1" applyFill="1" applyBorder="1" applyAlignment="1">
      <alignment vertical="center" wrapText="1"/>
    </xf>
    <xf numFmtId="0" fontId="8" fillId="6" borderId="33" xfId="0" applyFont="1" applyFill="1" applyBorder="1" applyAlignment="1">
      <alignment horizontal="center" vertical="center" wrapText="1"/>
    </xf>
    <xf numFmtId="0" fontId="8" fillId="7" borderId="33" xfId="0" applyFont="1" applyFill="1" applyBorder="1" applyAlignment="1">
      <alignment horizontal="center" vertical="center" wrapText="1"/>
    </xf>
    <xf numFmtId="1" fontId="8" fillId="8" borderId="33" xfId="0" applyNumberFormat="1" applyFont="1" applyFill="1" applyBorder="1" applyAlignment="1">
      <alignment horizontal="center" vertical="center" wrapText="1"/>
    </xf>
    <xf numFmtId="1" fontId="15" fillId="22" borderId="33" xfId="0" applyNumberFormat="1" applyFont="1" applyFill="1" applyBorder="1" applyAlignment="1">
      <alignment vertical="center" wrapText="1"/>
    </xf>
    <xf numFmtId="0" fontId="8" fillId="9" borderId="33"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2" borderId="33" xfId="0" applyFont="1" applyFill="1" applyBorder="1" applyAlignment="1">
      <alignment horizontal="center" vertical="center" wrapText="1"/>
    </xf>
    <xf numFmtId="0" fontId="7" fillId="22" borderId="33" xfId="0" applyFont="1" applyFill="1" applyBorder="1" applyAlignment="1">
      <alignment horizontal="center" vertical="center" wrapText="1"/>
    </xf>
    <xf numFmtId="0" fontId="5" fillId="22" borderId="33" xfId="0" applyFont="1" applyFill="1" applyBorder="1" applyAlignment="1">
      <alignment vertical="center" wrapText="1"/>
    </xf>
    <xf numFmtId="0" fontId="7" fillId="10" borderId="33" xfId="0" applyFont="1" applyFill="1" applyBorder="1" applyAlignment="1">
      <alignment horizontal="center" vertical="center" wrapText="1"/>
    </xf>
    <xf numFmtId="0" fontId="5" fillId="10" borderId="33" xfId="0" applyFont="1" applyFill="1" applyBorder="1" applyAlignment="1">
      <alignment vertical="center" wrapText="1"/>
    </xf>
    <xf numFmtId="0" fontId="0" fillId="4" borderId="0" xfId="0" applyFill="1" applyAlignment="1">
      <alignment vertical="center"/>
    </xf>
    <xf numFmtId="0" fontId="8" fillId="4" borderId="0" xfId="0" applyFont="1" applyFill="1" applyAlignment="1">
      <alignment horizontal="center" vertical="center"/>
    </xf>
    <xf numFmtId="0" fontId="5" fillId="4" borderId="0" xfId="0" applyFont="1" applyFill="1" applyAlignment="1">
      <alignment horizontal="center" vertical="center" wrapText="1"/>
    </xf>
    <xf numFmtId="0" fontId="17" fillId="19" borderId="66" xfId="0" applyFont="1" applyFill="1" applyBorder="1" applyAlignment="1">
      <alignment horizontal="left" vertical="center"/>
    </xf>
    <xf numFmtId="0" fontId="11" fillId="4" borderId="67" xfId="0" applyFont="1" applyFill="1" applyBorder="1" applyAlignment="1">
      <alignment horizontal="left" vertical="center"/>
    </xf>
    <xf numFmtId="0" fontId="0" fillId="4" borderId="0" xfId="0" applyFill="1" applyAlignment="1">
      <alignment vertical="center" wrapText="1"/>
    </xf>
    <xf numFmtId="0" fontId="19" fillId="0" borderId="16" xfId="0" applyFont="1" applyBorder="1" applyAlignment="1">
      <alignment vertical="center"/>
    </xf>
    <xf numFmtId="0" fontId="19" fillId="0" borderId="5" xfId="0" applyFont="1" applyBorder="1" applyAlignment="1">
      <alignment vertical="center"/>
    </xf>
    <xf numFmtId="0" fontId="5" fillId="4" borderId="0" xfId="0" applyFont="1" applyFill="1" applyAlignment="1">
      <alignment vertical="center"/>
    </xf>
    <xf numFmtId="0" fontId="13" fillId="4" borderId="0" xfId="0" applyFont="1" applyFill="1" applyAlignment="1">
      <alignment horizontal="center"/>
    </xf>
    <xf numFmtId="0" fontId="12" fillId="4" borderId="0" xfId="0" applyFont="1" applyFill="1" applyAlignment="1">
      <alignment horizontal="center" wrapText="1"/>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0" fillId="4" borderId="0" xfId="0" applyFill="1" applyAlignment="1">
      <alignment horizontal="left" vertical="center"/>
    </xf>
    <xf numFmtId="0" fontId="15" fillId="4" borderId="0" xfId="0" applyFont="1" applyFill="1" applyAlignment="1">
      <alignment horizontal="center" vertical="center"/>
    </xf>
    <xf numFmtId="9" fontId="15" fillId="4" borderId="0" xfId="1" applyFont="1" applyFill="1" applyBorder="1" applyAlignment="1">
      <alignment horizontal="center" vertical="center"/>
    </xf>
    <xf numFmtId="9" fontId="5" fillId="4" borderId="0" xfId="1" applyFont="1" applyFill="1" applyBorder="1" applyAlignment="1">
      <alignment horizontal="center"/>
    </xf>
    <xf numFmtId="0" fontId="4" fillId="4" borderId="0" xfId="0" applyFont="1" applyFill="1" applyAlignment="1">
      <alignment horizontal="left" vertical="center"/>
    </xf>
    <xf numFmtId="0" fontId="4" fillId="4" borderId="0" xfId="0" applyFont="1" applyFill="1" applyAlignment="1">
      <alignment horizontal="left" vertical="center" wrapText="1"/>
    </xf>
    <xf numFmtId="0" fontId="4" fillId="4" borderId="0" xfId="0" applyFont="1" applyFill="1" applyAlignment="1">
      <alignment horizontal="center" vertical="center"/>
    </xf>
    <xf numFmtId="9" fontId="4" fillId="4" borderId="0" xfId="0" applyNumberFormat="1" applyFont="1" applyFill="1" applyAlignment="1">
      <alignment horizontal="center" vertical="center"/>
    </xf>
    <xf numFmtId="9" fontId="0" fillId="4" borderId="0" xfId="0" applyNumberFormat="1" applyFill="1" applyAlignment="1">
      <alignment horizontal="center"/>
    </xf>
    <xf numFmtId="0" fontId="14" fillId="4" borderId="0" xfId="0" applyFont="1" applyFill="1" applyAlignment="1">
      <alignment horizontal="left" vertical="center"/>
    </xf>
    <xf numFmtId="0" fontId="3" fillId="4" borderId="0" xfId="0" applyFont="1" applyFill="1" applyAlignment="1">
      <alignment horizontal="center" vertical="center"/>
    </xf>
    <xf numFmtId="0" fontId="0" fillId="4" borderId="0" xfId="0" applyFill="1" applyAlignment="1">
      <alignment horizontal="center"/>
    </xf>
    <xf numFmtId="0" fontId="12" fillId="4" borderId="0" xfId="0" applyFont="1" applyFill="1"/>
    <xf numFmtId="0" fontId="6" fillId="0" borderId="16" xfId="0" applyFont="1" applyBorder="1" applyAlignment="1">
      <alignment vertical="center" wrapText="1"/>
    </xf>
    <xf numFmtId="0" fontId="6" fillId="0" borderId="5" xfId="0" applyFont="1" applyBorder="1" applyAlignment="1">
      <alignment vertical="center" wrapText="1"/>
    </xf>
    <xf numFmtId="0" fontId="30" fillId="24" borderId="61" xfId="0" applyFont="1" applyFill="1" applyBorder="1" applyAlignment="1">
      <alignment horizontal="center" vertical="center" wrapText="1"/>
    </xf>
    <xf numFmtId="0" fontId="31" fillId="24" borderId="62" xfId="0" applyFont="1" applyFill="1" applyBorder="1" applyAlignment="1">
      <alignment vertical="center" wrapText="1"/>
    </xf>
    <xf numFmtId="0" fontId="0" fillId="4" borderId="0" xfId="0" applyFill="1" applyAlignment="1">
      <alignment wrapText="1"/>
    </xf>
    <xf numFmtId="0" fontId="30" fillId="25" borderId="61" xfId="0" applyFont="1" applyFill="1" applyBorder="1" applyAlignment="1">
      <alignment horizontal="center" vertical="center" wrapText="1"/>
    </xf>
    <xf numFmtId="0" fontId="31" fillId="25" borderId="62" xfId="0" applyFont="1" applyFill="1" applyBorder="1" applyAlignment="1">
      <alignment vertical="center" wrapText="1"/>
    </xf>
    <xf numFmtId="0" fontId="33" fillId="24" borderId="61" xfId="0" applyFont="1" applyFill="1" applyBorder="1" applyAlignment="1">
      <alignment horizontal="center" vertical="center" wrapText="1"/>
    </xf>
    <xf numFmtId="0" fontId="33" fillId="25" borderId="61" xfId="0" applyFont="1" applyFill="1" applyBorder="1" applyAlignment="1">
      <alignment horizontal="center" vertical="center" wrapText="1"/>
    </xf>
    <xf numFmtId="0" fontId="37" fillId="19" borderId="0" xfId="0" applyFont="1" applyFill="1" applyAlignment="1">
      <alignment horizontal="left" vertical="center"/>
    </xf>
    <xf numFmtId="0" fontId="37" fillId="19" borderId="66" xfId="0" applyFont="1" applyFill="1" applyBorder="1" applyAlignment="1">
      <alignment horizontal="left" vertical="center"/>
    </xf>
    <xf numFmtId="0" fontId="38" fillId="19" borderId="0" xfId="0" applyFont="1" applyFill="1" applyAlignment="1">
      <alignment vertical="center"/>
    </xf>
    <xf numFmtId="0" fontId="38" fillId="0" borderId="0" xfId="0" applyFont="1" applyAlignment="1">
      <alignment vertical="center"/>
    </xf>
    <xf numFmtId="0" fontId="39" fillId="0" borderId="45" xfId="0" applyFont="1" applyBorder="1" applyAlignment="1">
      <alignment vertical="center"/>
    </xf>
    <xf numFmtId="0" fontId="39" fillId="4" borderId="67" xfId="0" applyFont="1" applyFill="1" applyBorder="1" applyAlignment="1">
      <alignment horizontal="left" vertical="center"/>
    </xf>
    <xf numFmtId="0" fontId="38" fillId="0" borderId="0" xfId="0" applyFont="1" applyAlignment="1">
      <alignment vertical="center" wrapText="1"/>
    </xf>
    <xf numFmtId="0" fontId="38" fillId="4" borderId="0" xfId="0" applyFont="1" applyFill="1" applyAlignment="1">
      <alignment vertical="center"/>
    </xf>
    <xf numFmtId="0" fontId="37" fillId="19" borderId="0" xfId="0" applyFont="1" applyFill="1" applyAlignment="1">
      <alignment horizontal="right" vertical="center"/>
    </xf>
    <xf numFmtId="0" fontId="40" fillId="0" borderId="16" xfId="0" applyFont="1" applyBorder="1" applyAlignment="1">
      <alignment vertical="center"/>
    </xf>
    <xf numFmtId="0" fontId="40" fillId="0" borderId="5" xfId="0" applyFont="1" applyBorder="1" applyAlignment="1">
      <alignment vertical="center"/>
    </xf>
    <xf numFmtId="0" fontId="40" fillId="0" borderId="0" xfId="0" applyFont="1" applyAlignment="1">
      <alignment vertical="center" wrapText="1"/>
    </xf>
    <xf numFmtId="0" fontId="38" fillId="0" borderId="16" xfId="0" applyFont="1" applyBorder="1" applyAlignment="1">
      <alignment vertical="center"/>
    </xf>
    <xf numFmtId="0" fontId="38" fillId="0" borderId="5" xfId="0" applyFont="1" applyBorder="1" applyAlignment="1">
      <alignment vertical="center"/>
    </xf>
    <xf numFmtId="0" fontId="41" fillId="0" borderId="0" xfId="0" applyFont="1" applyAlignment="1">
      <alignment vertical="center"/>
    </xf>
    <xf numFmtId="0" fontId="37" fillId="14" borderId="8" xfId="0" applyFont="1" applyFill="1" applyBorder="1" applyAlignment="1">
      <alignment horizontal="center" vertical="center"/>
    </xf>
    <xf numFmtId="0" fontId="39" fillId="4" borderId="0" xfId="0" applyFont="1" applyFill="1" applyAlignment="1">
      <alignment horizontal="center" vertical="center"/>
    </xf>
    <xf numFmtId="0" fontId="38" fillId="4" borderId="0" xfId="0" applyFont="1" applyFill="1" applyAlignment="1">
      <alignment horizontal="center" vertical="center" wrapText="1"/>
    </xf>
    <xf numFmtId="0" fontId="38" fillId="5" borderId="11" xfId="0" applyFont="1" applyFill="1" applyBorder="1" applyAlignment="1">
      <alignment horizontal="center" vertical="center"/>
    </xf>
    <xf numFmtId="0" fontId="38" fillId="0" borderId="3" xfId="0" applyFont="1" applyBorder="1" applyAlignment="1">
      <alignment vertical="top"/>
    </xf>
    <xf numFmtId="0" fontId="38" fillId="0" borderId="3" xfId="0" applyFont="1" applyBorder="1" applyAlignment="1" applyProtection="1">
      <alignment vertical="top"/>
      <protection locked="0"/>
    </xf>
    <xf numFmtId="0" fontId="38" fillId="0" borderId="72" xfId="0" applyFont="1" applyBorder="1" applyAlignment="1">
      <alignment horizontal="center" vertical="top"/>
    </xf>
    <xf numFmtId="0" fontId="38" fillId="0" borderId="3" xfId="0" applyFont="1" applyBorder="1" applyAlignment="1">
      <alignment vertical="center"/>
    </xf>
    <xf numFmtId="0" fontId="38" fillId="0" borderId="17" xfId="0" applyFont="1" applyBorder="1" applyAlignment="1">
      <alignment vertical="center"/>
    </xf>
    <xf numFmtId="0" fontId="38" fillId="0" borderId="1" xfId="0" applyFont="1" applyBorder="1" applyAlignment="1">
      <alignment vertical="center"/>
    </xf>
    <xf numFmtId="0" fontId="38" fillId="0" borderId="72" xfId="0" applyFont="1" applyBorder="1" applyAlignment="1">
      <alignment horizontal="center" vertical="center"/>
    </xf>
    <xf numFmtId="0" fontId="38" fillId="0" borderId="70" xfId="0" applyFont="1" applyBorder="1" applyAlignment="1">
      <alignment horizontal="center" vertical="center"/>
    </xf>
    <xf numFmtId="0" fontId="40" fillId="0" borderId="70" xfId="0" applyFont="1" applyBorder="1" applyAlignment="1">
      <alignment horizontal="left" vertical="top" wrapText="1"/>
    </xf>
    <xf numFmtId="0" fontId="40" fillId="0" borderId="1" xfId="0" applyFont="1" applyBorder="1" applyAlignment="1">
      <alignment horizontal="center" vertical="top" wrapText="1"/>
    </xf>
    <xf numFmtId="4" fontId="40" fillId="0" borderId="1" xfId="0" applyNumberFormat="1" applyFont="1" applyBorder="1" applyAlignment="1">
      <alignment horizontal="center" vertical="top" wrapText="1"/>
    </xf>
    <xf numFmtId="17" fontId="40" fillId="0" borderId="1" xfId="0" applyNumberFormat="1" applyFont="1" applyBorder="1" applyAlignment="1">
      <alignment horizontal="center" vertical="top" wrapText="1"/>
    </xf>
    <xf numFmtId="0" fontId="40" fillId="0" borderId="1" xfId="0" applyFont="1" applyBorder="1" applyAlignment="1">
      <alignment horizontal="left" vertical="top" wrapText="1"/>
    </xf>
    <xf numFmtId="0" fontId="42" fillId="0" borderId="71" xfId="0" applyFont="1" applyBorder="1" applyAlignment="1">
      <alignment horizontal="left" vertical="top" wrapText="1"/>
    </xf>
    <xf numFmtId="165" fontId="40" fillId="0" borderId="4" xfId="0" applyNumberFormat="1" applyFont="1" applyBorder="1" applyAlignment="1">
      <alignment vertical="top" wrapText="1"/>
    </xf>
    <xf numFmtId="0" fontId="40" fillId="0" borderId="4" xfId="0" applyFont="1" applyBorder="1" applyAlignment="1">
      <alignment horizontal="center" vertical="center" wrapText="1"/>
    </xf>
    <xf numFmtId="4" fontId="40" fillId="0" borderId="4" xfId="0" applyNumberFormat="1" applyFont="1" applyBorder="1" applyAlignment="1">
      <alignment horizontal="center" vertical="center" wrapText="1"/>
    </xf>
    <xf numFmtId="0" fontId="40" fillId="0" borderId="4" xfId="0" applyFont="1" applyBorder="1" applyAlignment="1">
      <alignment horizontal="left" vertical="center" wrapText="1"/>
    </xf>
    <xf numFmtId="0" fontId="40" fillId="0" borderId="1" xfId="0" applyFont="1" applyBorder="1" applyAlignment="1">
      <alignment horizontal="center" vertical="center" wrapText="1"/>
    </xf>
    <xf numFmtId="0" fontId="38" fillId="0" borderId="0" xfId="0" applyFont="1" applyAlignment="1">
      <alignment horizontal="center" vertical="center"/>
    </xf>
    <xf numFmtId="0" fontId="38" fillId="4" borderId="0" xfId="0" applyFont="1" applyFill="1" applyAlignment="1">
      <alignment vertical="center" wrapText="1"/>
    </xf>
    <xf numFmtId="0" fontId="44" fillId="0" borderId="24" xfId="0" applyFont="1" applyBorder="1" applyAlignment="1">
      <alignment horizontal="left" vertical="center"/>
    </xf>
    <xf numFmtId="0" fontId="44" fillId="0" borderId="23" xfId="0" applyFont="1" applyBorder="1" applyAlignment="1">
      <alignment horizontal="left" vertical="center"/>
    </xf>
    <xf numFmtId="0" fontId="44" fillId="0" borderId="0" xfId="0" applyFont="1" applyAlignment="1">
      <alignment horizontal="left" vertical="center"/>
    </xf>
    <xf numFmtId="0" fontId="44" fillId="12" borderId="22" xfId="0" applyFont="1" applyFill="1" applyBorder="1" applyAlignment="1">
      <alignment horizontal="center" vertical="center"/>
    </xf>
    <xf numFmtId="0" fontId="44" fillId="0" borderId="23" xfId="0" applyFont="1" applyBorder="1" applyAlignment="1">
      <alignment horizontal="center" vertical="center"/>
    </xf>
    <xf numFmtId="0" fontId="44" fillId="0" borderId="15" xfId="0" applyFont="1" applyBorder="1" applyAlignment="1">
      <alignment horizontal="center" vertical="center"/>
    </xf>
    <xf numFmtId="0" fontId="44" fillId="0" borderId="0" xfId="0" applyFont="1" applyAlignment="1">
      <alignment horizontal="center" vertical="center"/>
    </xf>
    <xf numFmtId="0" fontId="38" fillId="5" borderId="1" xfId="0" applyFont="1" applyFill="1" applyBorder="1" applyAlignment="1">
      <alignment horizontal="center" vertical="center"/>
    </xf>
    <xf numFmtId="0" fontId="38" fillId="0" borderId="1" xfId="0" applyFont="1" applyBorder="1" applyAlignment="1">
      <alignment horizontal="center" vertical="center"/>
    </xf>
    <xf numFmtId="0" fontId="38" fillId="19" borderId="0" xfId="0" applyFont="1" applyFill="1" applyAlignment="1">
      <alignment vertical="center" wrapText="1"/>
    </xf>
    <xf numFmtId="17" fontId="38" fillId="0" borderId="1" xfId="0" applyNumberFormat="1" applyFont="1" applyBorder="1" applyAlignment="1">
      <alignment vertical="center"/>
    </xf>
    <xf numFmtId="17" fontId="38" fillId="0" borderId="3" xfId="0" applyNumberFormat="1" applyFont="1" applyBorder="1" applyAlignment="1">
      <alignment vertical="center"/>
    </xf>
    <xf numFmtId="0" fontId="38" fillId="0" borderId="17" xfId="0" applyFont="1" applyBorder="1" applyAlignment="1">
      <alignment vertical="center" wrapText="1"/>
    </xf>
    <xf numFmtId="165" fontId="40" fillId="0" borderId="1" xfId="0" applyNumberFormat="1" applyFont="1" applyBorder="1" applyAlignment="1">
      <alignment horizontal="left" vertical="center" wrapText="1"/>
    </xf>
    <xf numFmtId="0" fontId="40" fillId="0" borderId="1" xfId="0" applyFont="1" applyBorder="1" applyAlignment="1">
      <alignment horizontal="left" vertical="center" wrapText="1"/>
    </xf>
    <xf numFmtId="164" fontId="40" fillId="0" borderId="1" xfId="0" applyNumberFormat="1" applyFont="1" applyBorder="1" applyAlignment="1">
      <alignment horizontal="left" vertical="center" wrapText="1"/>
    </xf>
    <xf numFmtId="17" fontId="40" fillId="0" borderId="1" xfId="0" applyNumberFormat="1" applyFont="1" applyBorder="1" applyAlignment="1">
      <alignment horizontal="left" vertical="center" wrapText="1"/>
    </xf>
    <xf numFmtId="17" fontId="40" fillId="0" borderId="1" xfId="0" applyNumberFormat="1" applyFont="1" applyBorder="1" applyAlignment="1">
      <alignment horizontal="center" vertical="center" wrapText="1"/>
    </xf>
    <xf numFmtId="4" fontId="40" fillId="0" borderId="1" xfId="0" applyNumberFormat="1" applyFont="1" applyBorder="1" applyAlignment="1">
      <alignment horizontal="left" vertical="center" wrapText="1"/>
    </xf>
    <xf numFmtId="0" fontId="40" fillId="0" borderId="70" xfId="0" applyFont="1" applyBorder="1" applyAlignment="1">
      <alignment horizontal="left" vertical="center" wrapText="1"/>
    </xf>
    <xf numFmtId="0" fontId="38" fillId="0" borderId="1" xfId="0" applyFont="1" applyBorder="1" applyAlignment="1">
      <alignment vertical="top" wrapText="1"/>
    </xf>
    <xf numFmtId="0" fontId="38" fillId="26" borderId="1" xfId="0" applyFont="1" applyFill="1" applyBorder="1" applyAlignment="1">
      <alignment vertical="top" wrapText="1"/>
    </xf>
    <xf numFmtId="165" fontId="42" fillId="0" borderId="1" xfId="0" applyNumberFormat="1" applyFont="1" applyBorder="1" applyAlignment="1">
      <alignment horizontal="left" vertical="center" wrapText="1"/>
    </xf>
    <xf numFmtId="0" fontId="42" fillId="0" borderId="1" xfId="0" applyFont="1" applyBorder="1" applyAlignment="1">
      <alignment vertical="top" wrapText="1"/>
    </xf>
    <xf numFmtId="0" fontId="47" fillId="26" borderId="1" xfId="0" applyFont="1" applyFill="1" applyBorder="1" applyAlignment="1">
      <alignment vertical="top" wrapText="1"/>
    </xf>
    <xf numFmtId="165" fontId="40" fillId="0" borderId="1" xfId="0" applyNumberFormat="1" applyFont="1" applyBorder="1" applyAlignment="1">
      <alignment vertical="center" wrapText="1"/>
    </xf>
    <xf numFmtId="4" fontId="40" fillId="0" borderId="1" xfId="0" applyNumberFormat="1" applyFont="1" applyBorder="1" applyAlignment="1">
      <alignment horizontal="center" vertical="center" wrapText="1"/>
    </xf>
    <xf numFmtId="0" fontId="48" fillId="0" borderId="16" xfId="0" applyFont="1" applyBorder="1" applyAlignment="1">
      <alignment vertical="center"/>
    </xf>
    <xf numFmtId="164" fontId="40" fillId="5" borderId="11" xfId="0" applyNumberFormat="1" applyFont="1" applyFill="1" applyBorder="1" applyAlignment="1">
      <alignment horizontal="center" vertical="center" wrapText="1"/>
    </xf>
    <xf numFmtId="0" fontId="45" fillId="0" borderId="1" xfId="0" applyFont="1" applyBorder="1" applyAlignment="1">
      <alignment vertical="top" wrapText="1"/>
    </xf>
    <xf numFmtId="4" fontId="40" fillId="0" borderId="0" xfId="0" applyNumberFormat="1" applyFont="1" applyAlignment="1">
      <alignment horizontal="left" vertical="center" wrapText="1"/>
    </xf>
    <xf numFmtId="0" fontId="42" fillId="0" borderId="1" xfId="0" applyFont="1" applyBorder="1" applyAlignment="1">
      <alignment horizontal="center" vertical="center" wrapText="1"/>
    </xf>
    <xf numFmtId="0" fontId="38" fillId="0" borderId="0" xfId="0" applyFont="1" applyAlignment="1">
      <alignment vertical="top" wrapText="1"/>
    </xf>
    <xf numFmtId="0" fontId="40" fillId="0" borderId="70" xfId="0" applyFont="1" applyBorder="1" applyAlignment="1">
      <alignment horizontal="center" vertical="center" wrapText="1"/>
    </xf>
    <xf numFmtId="0" fontId="38" fillId="4" borderId="3" xfId="0" applyFont="1" applyFill="1" applyBorder="1" applyAlignment="1">
      <alignment vertical="center"/>
    </xf>
    <xf numFmtId="0" fontId="38" fillId="4" borderId="1" xfId="0" applyFont="1" applyFill="1" applyBorder="1" applyAlignment="1">
      <alignment vertical="top" wrapText="1"/>
    </xf>
    <xf numFmtId="17" fontId="42" fillId="0" borderId="1" xfId="0" applyNumberFormat="1" applyFont="1" applyBorder="1" applyAlignment="1">
      <alignment horizontal="center" vertical="center" wrapText="1"/>
    </xf>
    <xf numFmtId="165" fontId="40" fillId="0" borderId="4" xfId="0" applyNumberFormat="1" applyFont="1" applyBorder="1" applyAlignment="1">
      <alignment vertical="center" wrapText="1"/>
    </xf>
    <xf numFmtId="17" fontId="40" fillId="0" borderId="4" xfId="0" applyNumberFormat="1" applyFont="1" applyBorder="1" applyAlignment="1">
      <alignment horizontal="center" vertical="center" wrapText="1"/>
    </xf>
    <xf numFmtId="0" fontId="42" fillId="0" borderId="1" xfId="0" applyFont="1" applyBorder="1" applyAlignment="1">
      <alignment horizontal="left" vertical="center" wrapText="1"/>
    </xf>
    <xf numFmtId="0" fontId="40" fillId="0" borderId="0" xfId="0" applyFont="1" applyAlignment="1">
      <alignment wrapText="1"/>
    </xf>
    <xf numFmtId="165" fontId="42" fillId="0" borderId="1" xfId="0" applyNumberFormat="1" applyFont="1" applyBorder="1" applyAlignment="1">
      <alignment vertical="center" wrapText="1"/>
    </xf>
    <xf numFmtId="0" fontId="40" fillId="0" borderId="1" xfId="0" applyFont="1" applyBorder="1" applyAlignment="1">
      <alignment vertical="top" wrapText="1"/>
    </xf>
    <xf numFmtId="4" fontId="40" fillId="0" borderId="1" xfId="0" applyNumberFormat="1" applyFont="1" applyBorder="1" applyAlignment="1">
      <alignment wrapText="1"/>
    </xf>
    <xf numFmtId="0" fontId="40" fillId="0" borderId="17" xfId="0" applyFont="1" applyBorder="1" applyAlignment="1">
      <alignment wrapText="1"/>
    </xf>
    <xf numFmtId="0" fontId="40" fillId="0" borderId="1" xfId="0" applyFont="1" applyBorder="1" applyAlignment="1">
      <alignment wrapText="1"/>
    </xf>
    <xf numFmtId="164" fontId="40" fillId="5" borderId="1" xfId="0" applyNumberFormat="1" applyFont="1" applyFill="1" applyBorder="1" applyAlignment="1">
      <alignment horizontal="center" vertical="center" wrapText="1"/>
    </xf>
    <xf numFmtId="0" fontId="38" fillId="0" borderId="72" xfId="0" applyFont="1" applyBorder="1" applyAlignment="1">
      <alignment vertical="center"/>
    </xf>
    <xf numFmtId="0" fontId="38" fillId="0" borderId="17" xfId="0" applyFont="1" applyBorder="1" applyAlignment="1">
      <alignment vertical="top" wrapText="1"/>
    </xf>
    <xf numFmtId="0" fontId="38" fillId="0" borderId="73" xfId="0" applyFont="1" applyBorder="1" applyAlignment="1">
      <alignment horizontal="center" vertical="center"/>
    </xf>
    <xf numFmtId="0" fontId="38" fillId="0" borderId="4" xfId="0" applyFont="1" applyBorder="1" applyAlignment="1">
      <alignment vertical="top" wrapText="1"/>
    </xf>
    <xf numFmtId="0" fontId="38" fillId="0" borderId="3" xfId="0" applyFont="1" applyBorder="1" applyAlignment="1">
      <alignment vertical="top" wrapText="1"/>
    </xf>
    <xf numFmtId="0" fontId="40" fillId="4" borderId="1" xfId="0" applyFont="1" applyFill="1" applyBorder="1" applyAlignment="1">
      <alignment vertical="top" wrapText="1"/>
    </xf>
    <xf numFmtId="0" fontId="40" fillId="0" borderId="17" xfId="0" applyFont="1" applyBorder="1" applyAlignment="1">
      <alignment vertical="center" wrapText="1"/>
    </xf>
    <xf numFmtId="0" fontId="17" fillId="19" borderId="0" xfId="0" applyFont="1" applyFill="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16" fillId="0" borderId="59" xfId="0" applyFont="1" applyBorder="1" applyAlignment="1">
      <alignment horizontal="center" vertical="center"/>
    </xf>
    <xf numFmtId="0" fontId="16" fillId="0" borderId="60" xfId="0" applyFont="1" applyBorder="1" applyAlignment="1">
      <alignment horizontal="center" vertical="center"/>
    </xf>
    <xf numFmtId="0" fontId="16" fillId="0" borderId="23" xfId="0" applyFont="1" applyBorder="1" applyAlignment="1">
      <alignment horizontal="center" vertical="center"/>
    </xf>
    <xf numFmtId="0" fontId="16" fillId="0" borderId="15" xfId="0" applyFont="1" applyBorder="1" applyAlignment="1">
      <alignment horizontal="center" vertical="center"/>
    </xf>
    <xf numFmtId="0" fontId="18" fillId="0" borderId="16" xfId="0" applyFont="1" applyBorder="1" applyAlignment="1">
      <alignment horizontal="center"/>
    </xf>
    <xf numFmtId="0" fontId="13" fillId="0" borderId="0" xfId="0" applyFont="1" applyAlignment="1">
      <alignment horizontal="center"/>
    </xf>
    <xf numFmtId="0" fontId="9" fillId="19" borderId="47" xfId="0" applyFont="1" applyFill="1" applyBorder="1" applyAlignment="1">
      <alignment horizontal="center" vertical="center" wrapText="1"/>
    </xf>
    <xf numFmtId="0" fontId="9" fillId="19" borderId="48" xfId="0" applyFont="1" applyFill="1" applyBorder="1" applyAlignment="1">
      <alignment horizontal="center" vertical="center" wrapText="1"/>
    </xf>
    <xf numFmtId="0" fontId="9" fillId="19" borderId="49" xfId="0" applyFont="1" applyFill="1" applyBorder="1" applyAlignment="1">
      <alignment horizontal="center" vertical="center" wrapText="1"/>
    </xf>
    <xf numFmtId="0" fontId="2" fillId="19" borderId="0" xfId="0" applyFont="1" applyFill="1" applyAlignment="1">
      <alignment horizontal="center" vertical="center"/>
    </xf>
    <xf numFmtId="0" fontId="27" fillId="21" borderId="33" xfId="0" applyFont="1" applyFill="1" applyBorder="1" applyAlignment="1">
      <alignment horizontal="center" vertical="center" wrapText="1"/>
    </xf>
    <xf numFmtId="0" fontId="27" fillId="20" borderId="33" xfId="0" applyFont="1" applyFill="1" applyBorder="1" applyAlignment="1">
      <alignment horizontal="center" vertical="center" wrapText="1"/>
    </xf>
    <xf numFmtId="0" fontId="10" fillId="16" borderId="33" xfId="0" applyFont="1" applyFill="1" applyBorder="1" applyAlignment="1">
      <alignment horizontal="center" vertical="center" wrapText="1"/>
    </xf>
    <xf numFmtId="0" fontId="24" fillId="18" borderId="0" xfId="0" applyFont="1" applyFill="1" applyAlignment="1">
      <alignment horizontal="center" vertical="center"/>
    </xf>
    <xf numFmtId="0" fontId="25" fillId="18" borderId="0" xfId="0" applyFont="1" applyFill="1" applyAlignment="1">
      <alignment horizontal="center" vertical="center"/>
    </xf>
    <xf numFmtId="0" fontId="25" fillId="18" borderId="34" xfId="0" applyFont="1" applyFill="1" applyBorder="1" applyAlignment="1">
      <alignment horizontal="center" vertical="center"/>
    </xf>
    <xf numFmtId="0" fontId="29" fillId="23" borderId="68" xfId="0" applyFont="1" applyFill="1" applyBorder="1" applyAlignment="1">
      <alignment horizontal="center" vertical="center"/>
    </xf>
    <xf numFmtId="0" fontId="29" fillId="23" borderId="69" xfId="0" applyFont="1" applyFill="1" applyBorder="1" applyAlignment="1">
      <alignment horizontal="center" vertical="center"/>
    </xf>
    <xf numFmtId="0" fontId="38" fillId="5" borderId="27" xfId="0" applyFont="1" applyFill="1" applyBorder="1" applyAlignment="1">
      <alignment horizontal="center" vertical="center"/>
    </xf>
    <xf numFmtId="0" fontId="38" fillId="5" borderId="30" xfId="0" applyFont="1" applyFill="1" applyBorder="1" applyAlignment="1">
      <alignment horizontal="center" vertical="center"/>
    </xf>
    <xf numFmtId="0" fontId="38" fillId="5" borderId="27" xfId="0" applyFont="1" applyFill="1" applyBorder="1" applyAlignment="1">
      <alignment horizontal="center" vertical="center" wrapText="1"/>
    </xf>
    <xf numFmtId="0" fontId="38" fillId="5" borderId="30" xfId="0" applyFont="1" applyFill="1" applyBorder="1" applyAlignment="1">
      <alignment horizontal="center" vertical="center" wrapText="1"/>
    </xf>
    <xf numFmtId="0" fontId="38" fillId="5" borderId="41" xfId="0" applyFont="1" applyFill="1" applyBorder="1" applyAlignment="1">
      <alignment horizontal="center" vertical="center"/>
    </xf>
    <xf numFmtId="0" fontId="38" fillId="5" borderId="42" xfId="0" applyFont="1" applyFill="1" applyBorder="1" applyAlignment="1">
      <alignment horizontal="center" vertical="center"/>
    </xf>
    <xf numFmtId="0" fontId="40" fillId="5" borderId="25" xfId="0" applyFont="1" applyFill="1" applyBorder="1" applyAlignment="1">
      <alignment horizontal="center" vertical="center"/>
    </xf>
    <xf numFmtId="0" fontId="40" fillId="5" borderId="26" xfId="0" applyFont="1" applyFill="1" applyBorder="1" applyAlignment="1">
      <alignment horizontal="center" vertical="center"/>
    </xf>
    <xf numFmtId="0" fontId="38" fillId="5" borderId="25" xfId="0" applyFont="1" applyFill="1" applyBorder="1" applyAlignment="1">
      <alignment horizontal="center" vertical="center"/>
    </xf>
    <xf numFmtId="0" fontId="38" fillId="5" borderId="26" xfId="0" applyFont="1" applyFill="1" applyBorder="1" applyAlignment="1">
      <alignment horizontal="center" vertical="center"/>
    </xf>
    <xf numFmtId="0" fontId="38" fillId="10" borderId="27" xfId="0" applyFont="1" applyFill="1" applyBorder="1" applyAlignment="1">
      <alignment horizontal="center" vertical="center" wrapText="1"/>
    </xf>
    <xf numFmtId="0" fontId="38" fillId="10" borderId="30" xfId="0" applyFont="1" applyFill="1" applyBorder="1" applyAlignment="1">
      <alignment horizontal="center" vertical="center" wrapText="1"/>
    </xf>
    <xf numFmtId="0" fontId="38" fillId="22" borderId="27" xfId="0" applyFont="1" applyFill="1" applyBorder="1" applyAlignment="1">
      <alignment horizontal="center" vertical="center" wrapText="1"/>
    </xf>
    <xf numFmtId="0" fontId="38" fillId="22" borderId="3" xfId="0" applyFont="1" applyFill="1" applyBorder="1" applyAlignment="1">
      <alignment horizontal="center" vertical="center" wrapText="1"/>
    </xf>
    <xf numFmtId="0" fontId="38" fillId="10" borderId="41" xfId="0" applyFont="1" applyFill="1" applyBorder="1" applyAlignment="1">
      <alignment horizontal="center" vertical="center" wrapText="1"/>
    </xf>
    <xf numFmtId="0" fontId="38" fillId="10" borderId="42" xfId="0" applyFont="1" applyFill="1" applyBorder="1" applyAlignment="1">
      <alignment horizontal="center" vertical="center" wrapText="1"/>
    </xf>
    <xf numFmtId="0" fontId="38" fillId="22" borderId="43" xfId="0" applyFont="1" applyFill="1" applyBorder="1" applyAlignment="1">
      <alignment horizontal="center" vertical="center" wrapText="1"/>
    </xf>
    <xf numFmtId="0" fontId="38" fillId="22" borderId="13" xfId="0" applyFont="1" applyFill="1" applyBorder="1" applyAlignment="1">
      <alignment horizontal="center" vertical="center" wrapText="1"/>
    </xf>
    <xf numFmtId="0" fontId="38" fillId="0" borderId="4" xfId="0" applyFont="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38" fillId="0" borderId="27" xfId="0" applyFont="1" applyBorder="1" applyAlignment="1">
      <alignment horizontal="center" vertical="top" wrapText="1"/>
    </xf>
    <xf numFmtId="0" fontId="38" fillId="0" borderId="4" xfId="0" applyFont="1" applyBorder="1" applyAlignment="1">
      <alignment horizontal="left" vertical="top" wrapText="1"/>
    </xf>
    <xf numFmtId="0" fontId="38" fillId="0" borderId="2" xfId="0" applyFont="1" applyBorder="1" applyAlignment="1">
      <alignment horizontal="left" vertical="top" wrapText="1"/>
    </xf>
    <xf numFmtId="0" fontId="38" fillId="0" borderId="3" xfId="0" applyFont="1" applyBorder="1" applyAlignment="1">
      <alignment horizontal="left" vertical="top" wrapText="1"/>
    </xf>
    <xf numFmtId="0" fontId="39" fillId="11" borderId="27" xfId="0" applyFont="1" applyFill="1" applyBorder="1" applyAlignment="1">
      <alignment horizontal="center" vertical="center" wrapText="1"/>
    </xf>
    <xf numFmtId="0" fontId="39" fillId="11" borderId="30" xfId="0" applyFont="1" applyFill="1" applyBorder="1" applyAlignment="1">
      <alignment horizontal="center" vertical="center" wrapText="1"/>
    </xf>
    <xf numFmtId="0" fontId="39" fillId="9" borderId="27" xfId="0" applyFont="1" applyFill="1" applyBorder="1" applyAlignment="1">
      <alignment horizontal="center" vertical="center" wrapText="1"/>
    </xf>
    <xf numFmtId="0" fontId="39" fillId="9" borderId="30" xfId="0" applyFont="1" applyFill="1" applyBorder="1" applyAlignment="1">
      <alignment horizontal="center" vertical="center" wrapText="1"/>
    </xf>
    <xf numFmtId="1" fontId="39" fillId="8" borderId="27" xfId="0" applyNumberFormat="1" applyFont="1" applyFill="1" applyBorder="1" applyAlignment="1">
      <alignment horizontal="center" vertical="center" wrapText="1"/>
    </xf>
    <xf numFmtId="1" fontId="39" fillId="8" borderId="30" xfId="0" applyNumberFormat="1" applyFont="1" applyFill="1" applyBorder="1" applyAlignment="1">
      <alignment horizontal="center" vertical="center" wrapText="1"/>
    </xf>
    <xf numFmtId="0" fontId="39" fillId="7" borderId="27" xfId="0" applyFont="1" applyFill="1" applyBorder="1" applyAlignment="1">
      <alignment horizontal="center" vertical="center" wrapText="1"/>
    </xf>
    <xf numFmtId="0" fontId="39" fillId="7" borderId="30" xfId="0" applyFont="1" applyFill="1" applyBorder="1" applyAlignment="1">
      <alignment horizontal="center" vertical="center" wrapText="1"/>
    </xf>
    <xf numFmtId="0" fontId="39" fillId="6" borderId="27" xfId="0" applyFont="1" applyFill="1" applyBorder="1" applyAlignment="1">
      <alignment horizontal="center" vertical="center" wrapText="1"/>
    </xf>
    <xf numFmtId="0" fontId="39" fillId="6" borderId="30" xfId="0" applyFont="1" applyFill="1" applyBorder="1" applyAlignment="1">
      <alignment horizontal="center" vertical="center" wrapText="1"/>
    </xf>
    <xf numFmtId="0" fontId="39" fillId="3" borderId="27" xfId="0" applyFont="1" applyFill="1" applyBorder="1" applyAlignment="1">
      <alignment horizontal="center" vertical="center" wrapText="1"/>
    </xf>
    <xf numFmtId="0" fontId="39" fillId="3" borderId="30" xfId="0" applyFont="1" applyFill="1" applyBorder="1" applyAlignment="1">
      <alignment horizontal="center" vertical="center" wrapText="1"/>
    </xf>
    <xf numFmtId="0" fontId="39" fillId="20" borderId="7" xfId="0" applyFont="1" applyFill="1" applyBorder="1" applyAlignment="1">
      <alignment horizontal="center" vertical="center"/>
    </xf>
    <xf numFmtId="0" fontId="39" fillId="20" borderId="8" xfId="0" applyFont="1" applyFill="1" applyBorder="1" applyAlignment="1">
      <alignment horizontal="center" vertical="center"/>
    </xf>
    <xf numFmtId="0" fontId="39" fillId="21" borderId="7" xfId="0" applyFont="1" applyFill="1" applyBorder="1" applyAlignment="1">
      <alignment horizontal="center" vertical="center"/>
    </xf>
    <xf numFmtId="0" fontId="39" fillId="21" borderId="8" xfId="0" applyFont="1" applyFill="1" applyBorder="1" applyAlignment="1">
      <alignment horizontal="center" vertical="center"/>
    </xf>
    <xf numFmtId="0" fontId="39" fillId="21" borderId="9"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3" xfId="0" applyFont="1" applyFill="1" applyBorder="1" applyAlignment="1">
      <alignment horizontal="center" vertical="center"/>
    </xf>
    <xf numFmtId="0" fontId="40" fillId="5" borderId="4" xfId="0" applyFont="1" applyFill="1" applyBorder="1" applyAlignment="1">
      <alignment horizontal="center" vertical="center"/>
    </xf>
    <xf numFmtId="0" fontId="40" fillId="5" borderId="3" xfId="0" applyFont="1" applyFill="1" applyBorder="1" applyAlignment="1">
      <alignment horizontal="center" vertical="center"/>
    </xf>
    <xf numFmtId="0" fontId="44" fillId="12" borderId="38" xfId="0" applyFont="1" applyFill="1" applyBorder="1" applyAlignment="1">
      <alignment horizontal="left" vertical="center"/>
    </xf>
    <xf numFmtId="0" fontId="44" fillId="12" borderId="39" xfId="0" applyFont="1" applyFill="1" applyBorder="1" applyAlignment="1">
      <alignment horizontal="left" vertical="center"/>
    </xf>
    <xf numFmtId="0" fontId="44" fillId="12" borderId="40" xfId="0" applyFont="1" applyFill="1" applyBorder="1" applyAlignment="1">
      <alignment horizontal="left" vertical="center"/>
    </xf>
    <xf numFmtId="0" fontId="44" fillId="5" borderId="4" xfId="0" applyFont="1" applyFill="1" applyBorder="1" applyAlignment="1">
      <alignment horizontal="center" vertical="center"/>
    </xf>
    <xf numFmtId="0" fontId="44" fillId="5" borderId="3" xfId="0" applyFont="1" applyFill="1" applyBorder="1" applyAlignment="1">
      <alignment horizontal="center" vertical="center"/>
    </xf>
    <xf numFmtId="0" fontId="38" fillId="5" borderId="4" xfId="0" applyFont="1" applyFill="1" applyBorder="1" applyAlignment="1">
      <alignment horizontal="center" vertical="center" wrapText="1"/>
    </xf>
    <xf numFmtId="0" fontId="38" fillId="5" borderId="3" xfId="0" applyFont="1" applyFill="1" applyBorder="1" applyAlignment="1">
      <alignment horizontal="center" vertical="center" wrapText="1"/>
    </xf>
    <xf numFmtId="0" fontId="40" fillId="5" borderId="44" xfId="0" applyFont="1" applyFill="1" applyBorder="1" applyAlignment="1">
      <alignment horizontal="center" vertical="center"/>
    </xf>
    <xf numFmtId="0" fontId="40" fillId="5" borderId="17" xfId="0" applyFont="1" applyFill="1" applyBorder="1" applyAlignment="1">
      <alignment horizontal="center" vertical="center"/>
    </xf>
    <xf numFmtId="0" fontId="38" fillId="5" borderId="44" xfId="0" applyFont="1" applyFill="1" applyBorder="1" applyAlignment="1">
      <alignment horizontal="center" vertical="center"/>
    </xf>
    <xf numFmtId="0" fontId="38" fillId="5" borderId="17" xfId="0" applyFont="1" applyFill="1" applyBorder="1" applyAlignment="1">
      <alignment horizontal="center" vertical="center"/>
    </xf>
    <xf numFmtId="0" fontId="37" fillId="19" borderId="0" xfId="0" applyFont="1" applyFill="1" applyAlignment="1">
      <alignment horizontal="left" vertical="center"/>
    </xf>
    <xf numFmtId="0" fontId="37" fillId="14" borderId="7" xfId="0" applyFont="1" applyFill="1" applyBorder="1" applyAlignment="1">
      <alignment horizontal="center" vertical="center"/>
    </xf>
    <xf numFmtId="0" fontId="37" fillId="14" borderId="8" xfId="0" applyFont="1" applyFill="1" applyBorder="1" applyAlignment="1">
      <alignment horizontal="center" vertical="center"/>
    </xf>
    <xf numFmtId="0" fontId="37" fillId="14" borderId="9"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30" xfId="0" applyFont="1" applyFill="1" applyBorder="1" applyAlignment="1">
      <alignment horizontal="center" vertical="center" wrapText="1"/>
    </xf>
    <xf numFmtId="0" fontId="18" fillId="12" borderId="38" xfId="0" applyFont="1" applyFill="1" applyBorder="1" applyAlignment="1">
      <alignment horizontal="left" vertical="center"/>
    </xf>
    <xf numFmtId="0" fontId="18" fillId="12" borderId="39" xfId="0" applyFont="1" applyFill="1" applyBorder="1" applyAlignment="1">
      <alignment horizontal="left" vertical="center"/>
    </xf>
    <xf numFmtId="0" fontId="18" fillId="12" borderId="40" xfId="0" applyFont="1" applyFill="1" applyBorder="1" applyAlignment="1">
      <alignment horizontal="left" vertical="center"/>
    </xf>
    <xf numFmtId="0" fontId="5" fillId="10" borderId="46" xfId="0" applyFont="1" applyFill="1" applyBorder="1" applyAlignment="1">
      <alignment horizontal="center" vertical="center" wrapText="1"/>
    </xf>
    <xf numFmtId="0" fontId="5" fillId="10" borderId="42"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30" xfId="0" applyFont="1" applyFill="1" applyBorder="1" applyAlignment="1">
      <alignment horizontal="center" vertical="center" wrapText="1"/>
    </xf>
    <xf numFmtId="1" fontId="8" fillId="8" borderId="27" xfId="0" applyNumberFormat="1" applyFont="1" applyFill="1" applyBorder="1" applyAlignment="1">
      <alignment horizontal="center" vertical="center" wrapText="1"/>
    </xf>
    <xf numFmtId="1" fontId="8" fillId="8" borderId="30" xfId="0" applyNumberFormat="1" applyFont="1" applyFill="1" applyBorder="1" applyAlignment="1">
      <alignment horizontal="center" vertical="center" wrapText="1"/>
    </xf>
    <xf numFmtId="0" fontId="8" fillId="9" borderId="27" xfId="0" applyFont="1" applyFill="1" applyBorder="1" applyAlignment="1">
      <alignment horizontal="center" vertical="center" wrapText="1"/>
    </xf>
    <xf numFmtId="0" fontId="8" fillId="9" borderId="30" xfId="0" applyFont="1" applyFill="1" applyBorder="1" applyAlignment="1">
      <alignment horizontal="center" vertical="center" wrapText="1"/>
    </xf>
    <xf numFmtId="0" fontId="5" fillId="22" borderId="27" xfId="0" applyFont="1" applyFill="1" applyBorder="1" applyAlignment="1">
      <alignment horizontal="center" vertical="center" wrapText="1"/>
    </xf>
    <xf numFmtId="0" fontId="5" fillId="22" borderId="30" xfId="0" applyFont="1" applyFill="1" applyBorder="1" applyAlignment="1">
      <alignment horizontal="center" vertical="center" wrapText="1"/>
    </xf>
    <xf numFmtId="0" fontId="0" fillId="0" borderId="2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22" borderId="43" xfId="0" applyFont="1" applyFill="1" applyBorder="1" applyAlignment="1">
      <alignment horizontal="center" vertical="center" wrapText="1"/>
    </xf>
    <xf numFmtId="0" fontId="5" fillId="22" borderId="35" xfId="0" applyFont="1" applyFill="1" applyBorder="1" applyAlignment="1">
      <alignment horizontal="center" vertical="center" wrapText="1"/>
    </xf>
    <xf numFmtId="0" fontId="17" fillId="19" borderId="0" xfId="0" applyFont="1" applyFill="1" applyAlignment="1">
      <alignment horizontal="left" vertical="center"/>
    </xf>
    <xf numFmtId="0" fontId="8" fillId="20" borderId="7" xfId="0" applyFont="1" applyFill="1" applyBorder="1" applyAlignment="1">
      <alignment horizontal="center" vertical="center"/>
    </xf>
    <xf numFmtId="0" fontId="8" fillId="20" borderId="8" xfId="0" applyFont="1" applyFill="1" applyBorder="1" applyAlignment="1">
      <alignment horizontal="center" vertical="center"/>
    </xf>
    <xf numFmtId="0" fontId="8" fillId="21" borderId="7" xfId="0" applyFont="1" applyFill="1" applyBorder="1" applyAlignment="1">
      <alignment horizontal="center" vertical="center"/>
    </xf>
    <xf numFmtId="0" fontId="8" fillId="21" borderId="8" xfId="0" applyFont="1" applyFill="1" applyBorder="1" applyAlignment="1">
      <alignment horizontal="center" vertical="center"/>
    </xf>
    <xf numFmtId="0" fontId="8" fillId="21" borderId="9"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30" xfId="0" applyFont="1" applyFill="1" applyBorder="1" applyAlignment="1">
      <alignment horizontal="center" vertical="center"/>
    </xf>
    <xf numFmtId="0" fontId="5" fillId="5" borderId="41" xfId="0" applyFont="1" applyFill="1" applyBorder="1" applyAlignment="1">
      <alignment horizontal="center" vertical="center"/>
    </xf>
    <xf numFmtId="0" fontId="5" fillId="5" borderId="42" xfId="0" applyFont="1" applyFill="1" applyBorder="1" applyAlignment="1">
      <alignment horizontal="center" vertical="center"/>
    </xf>
    <xf numFmtId="0" fontId="5" fillId="5" borderId="27"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5" xfId="0" applyFont="1" applyFill="1" applyBorder="1" applyAlignment="1">
      <alignment horizontal="center" vertical="center"/>
    </xf>
    <xf numFmtId="0" fontId="5" fillId="5" borderId="26" xfId="0" applyFont="1" applyFill="1" applyBorder="1" applyAlignment="1">
      <alignment horizontal="center" vertical="center"/>
    </xf>
    <xf numFmtId="0" fontId="15" fillId="5" borderId="25" xfId="0" applyFont="1" applyFill="1" applyBorder="1" applyAlignment="1">
      <alignment horizontal="center" vertical="center"/>
    </xf>
    <xf numFmtId="0" fontId="15" fillId="5" borderId="26" xfId="0" applyFont="1" applyFill="1" applyBorder="1" applyAlignment="1">
      <alignment horizontal="center" vertical="center"/>
    </xf>
    <xf numFmtId="0" fontId="10" fillId="14" borderId="7" xfId="0" applyFont="1" applyFill="1" applyBorder="1" applyAlignment="1">
      <alignment horizontal="center" vertical="center"/>
    </xf>
    <xf numFmtId="0" fontId="10" fillId="14" borderId="8" xfId="0" applyFont="1" applyFill="1" applyBorder="1" applyAlignment="1">
      <alignment horizontal="center" vertical="center"/>
    </xf>
    <xf numFmtId="0" fontId="10" fillId="14" borderId="9" xfId="0" applyFont="1" applyFill="1" applyBorder="1" applyAlignment="1">
      <alignment horizontal="center" vertical="center"/>
    </xf>
    <xf numFmtId="0" fontId="8" fillId="11" borderId="27" xfId="0" applyFont="1" applyFill="1" applyBorder="1" applyAlignment="1">
      <alignment horizontal="center" vertical="center" wrapText="1"/>
    </xf>
    <xf numFmtId="0" fontId="8" fillId="11" borderId="30" xfId="0" applyFont="1" applyFill="1" applyBorder="1" applyAlignment="1">
      <alignment horizontal="center" vertical="center" wrapText="1"/>
    </xf>
    <xf numFmtId="0" fontId="15" fillId="5" borderId="44" xfId="0" applyFont="1" applyFill="1" applyBorder="1" applyAlignment="1">
      <alignment horizontal="center" vertical="center"/>
    </xf>
    <xf numFmtId="0" fontId="15" fillId="5" borderId="17"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4" xfId="0" applyFont="1" applyFill="1" applyBorder="1" applyAlignment="1">
      <alignment horizontal="center" vertical="center"/>
    </xf>
    <xf numFmtId="0" fontId="5" fillId="5" borderId="17" xfId="0" applyFont="1" applyFill="1" applyBorder="1" applyAlignment="1">
      <alignment horizontal="center" vertical="center"/>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11" fillId="0" borderId="45" xfId="0" applyFont="1" applyBorder="1" applyAlignment="1">
      <alignment horizontal="left" vertical="center"/>
    </xf>
    <xf numFmtId="0" fontId="10" fillId="6" borderId="65"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13" borderId="65" xfId="0" applyFont="1" applyFill="1" applyBorder="1" applyAlignment="1">
      <alignment horizontal="center" vertical="center" wrapText="1"/>
    </xf>
    <xf numFmtId="0" fontId="8" fillId="13" borderId="11" xfId="0" applyFont="1" applyFill="1" applyBorder="1" applyAlignment="1">
      <alignment horizontal="center" vertical="center" wrapText="1"/>
    </xf>
    <xf numFmtId="0" fontId="10" fillId="9" borderId="65"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9" fillId="4" borderId="0" xfId="0" applyFont="1" applyFill="1" applyAlignment="1">
      <alignment horizontal="center" vertical="center" wrapText="1"/>
    </xf>
    <xf numFmtId="0" fontId="5" fillId="4" borderId="0" xfId="0" applyFont="1" applyFill="1" applyAlignment="1">
      <alignment horizontal="center" vertical="center"/>
    </xf>
    <xf numFmtId="0" fontId="38" fillId="0" borderId="1" xfId="0" applyFont="1" applyBorder="1" applyAlignment="1">
      <alignment vertical="center" wrapText="1"/>
    </xf>
  </cellXfs>
  <cellStyles count="5">
    <cellStyle name="Estilo 1" xfId="4" xr:uid="{00000000-0005-0000-0000-000000000000}"/>
    <cellStyle name="Normal" xfId="0" builtinId="0"/>
    <cellStyle name="Normal 2" xfId="2" xr:uid="{00000000-0005-0000-0000-000002000000}"/>
    <cellStyle name="Normal 3" xfId="3" xr:uid="{00000000-0005-0000-0000-000003000000}"/>
    <cellStyle name="Porcentagem" xfId="1" builtinId="5"/>
  </cellStyles>
  <dxfs count="52">
    <dxf>
      <font>
        <color theme="0"/>
      </font>
    </dxf>
    <dxf>
      <font>
        <color theme="0"/>
      </font>
    </dxf>
    <dxf>
      <font>
        <color theme="0"/>
      </font>
      <fill>
        <patternFill patternType="solid">
          <fgColor rgb="FFB15407"/>
          <bgColor rgb="FFB15407"/>
        </patternFill>
      </fill>
    </dxf>
    <dxf>
      <font>
        <color rgb="FF0070C0"/>
      </font>
      <fill>
        <patternFill>
          <bgColor rgb="FF0070C0"/>
        </patternFill>
      </fill>
    </dxf>
    <dxf>
      <font>
        <color rgb="FF7030A0"/>
      </font>
      <fill>
        <patternFill>
          <bgColor rgb="FF7030A0"/>
        </patternFill>
      </fill>
    </dxf>
    <dxf>
      <font>
        <color rgb="FFFF0000"/>
      </font>
      <fill>
        <patternFill>
          <bgColor rgb="FFFF0000"/>
        </patternFill>
      </fill>
    </dxf>
    <dxf>
      <font>
        <color theme="0"/>
      </font>
    </dxf>
    <dxf>
      <font>
        <color theme="0"/>
      </font>
      <fill>
        <patternFill patternType="solid">
          <fgColor rgb="FFB15407"/>
          <bgColor rgb="FFB15407"/>
        </patternFill>
      </fill>
    </dxf>
    <dxf>
      <font>
        <color rgb="FFB15407"/>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theme="0"/>
      </font>
    </dxf>
    <dxf>
      <font>
        <color theme="0"/>
      </font>
      <fill>
        <patternFill patternType="solid">
          <fgColor rgb="FFB15407"/>
          <bgColor rgb="FFB15407"/>
        </patternFill>
      </fill>
    </dxf>
    <dxf>
      <font>
        <color rgb="FFB15407"/>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theme="0"/>
      </font>
    </dxf>
    <dxf>
      <font>
        <color theme="0"/>
      </font>
      <fill>
        <patternFill patternType="solid">
          <fgColor rgb="FFB15407"/>
          <bgColor rgb="FFB15407"/>
        </patternFill>
      </fill>
    </dxf>
    <dxf>
      <font>
        <color rgb="FFB15407"/>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2" defaultPivotStyle="PivotStyleLight16">
    <tableStyle name="TableStyleMedium14 2" pivot="0" count="7" xr9:uid="{00000000-0011-0000-FFFF-FFFF00000000}">
      <tableStyleElement type="wholeTable" dxfId="51"/>
      <tableStyleElement type="headerRow" dxfId="50"/>
      <tableStyleElement type="totalRow" dxfId="49"/>
      <tableStyleElement type="firstColumn" dxfId="48"/>
      <tableStyleElement type="lastColumn" dxfId="47"/>
      <tableStyleElement type="firstRowStripe" dxfId="46"/>
      <tableStyleElement type="firstColumnStripe" dxfId="45"/>
    </tableStyle>
  </tableStyles>
  <colors>
    <mruColors>
      <color rgb="FF003366"/>
      <color rgb="FFFF99CC"/>
      <color rgb="FF005AB4"/>
      <color rgb="FF006600"/>
      <color rgb="FFB15407"/>
      <color rgb="FF00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- 1'!$C$32:$C$39</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- 1'!$E$32:$E$39</c:f>
              <c:numCache>
                <c:formatCode>General</c:formatCode>
                <c:ptCount val="8"/>
                <c:pt idx="0">
                  <c:v>0</c:v>
                </c:pt>
                <c:pt idx="1">
                  <c:v>0</c:v>
                </c:pt>
                <c:pt idx="2">
                  <c:v>0</c:v>
                </c:pt>
                <c:pt idx="3">
                  <c:v>0</c:v>
                </c:pt>
                <c:pt idx="4">
                  <c:v>0</c:v>
                </c:pt>
                <c:pt idx="5">
                  <c:v>1</c:v>
                </c:pt>
                <c:pt idx="6">
                  <c:v>0</c:v>
                </c:pt>
                <c:pt idx="7">
                  <c:v>1</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- 1'!$C$32:$C$39</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- 1'!$F$32:$F$39</c:f>
              <c:numCache>
                <c:formatCode>General</c:formatCode>
                <c:ptCount val="8"/>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- 1'!$C$32:$C$39</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- 1'!$G$32:$G$39</c:f>
              <c:numCache>
                <c:formatCode>General</c:formatCode>
                <c:ptCount val="8"/>
                <c:pt idx="0">
                  <c:v>1</c:v>
                </c:pt>
                <c:pt idx="1">
                  <c:v>0</c:v>
                </c:pt>
                <c:pt idx="2">
                  <c:v>3</c:v>
                </c:pt>
                <c:pt idx="3">
                  <c:v>1</c:v>
                </c:pt>
                <c:pt idx="4">
                  <c:v>1</c:v>
                </c:pt>
                <c:pt idx="5">
                  <c:v>0</c:v>
                </c:pt>
                <c:pt idx="6">
                  <c:v>1</c:v>
                </c:pt>
                <c:pt idx="7">
                  <c:v>1</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- 1'!$C$32:$C$39</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- 1'!$H$32:$H$39</c:f>
              <c:numCache>
                <c:formatCode>General</c:formatCode>
                <c:ptCount val="8"/>
                <c:pt idx="0">
                  <c:v>2</c:v>
                </c:pt>
                <c:pt idx="1">
                  <c:v>1</c:v>
                </c:pt>
                <c:pt idx="2">
                  <c:v>1</c:v>
                </c:pt>
                <c:pt idx="3">
                  <c:v>1</c:v>
                </c:pt>
                <c:pt idx="4">
                  <c:v>1</c:v>
                </c:pt>
                <c:pt idx="5">
                  <c:v>1</c:v>
                </c:pt>
                <c:pt idx="6">
                  <c:v>2</c:v>
                </c:pt>
                <c:pt idx="7">
                  <c:v>1</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- 1'!$C$32:$C$39</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- 1'!$I$32:$I$39</c:f>
              <c:numCache>
                <c:formatCode>General</c:formatCode>
                <c:ptCount val="8"/>
                <c:pt idx="0">
                  <c:v>7</c:v>
                </c:pt>
                <c:pt idx="1">
                  <c:v>1</c:v>
                </c:pt>
                <c:pt idx="2">
                  <c:v>1</c:v>
                </c:pt>
                <c:pt idx="3">
                  <c:v>4</c:v>
                </c:pt>
                <c:pt idx="4">
                  <c:v>1</c:v>
                </c:pt>
                <c:pt idx="5">
                  <c:v>5</c:v>
                </c:pt>
                <c:pt idx="6">
                  <c:v>1</c:v>
                </c:pt>
                <c:pt idx="7">
                  <c:v>2</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- 1'!$C$32:$C$39</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- 1'!$J$32:$J$39</c:f>
              <c:numCache>
                <c:formatCode>General</c:formatCode>
                <c:ptCount val="8"/>
                <c:pt idx="0">
                  <c:v>0</c:v>
                </c:pt>
                <c:pt idx="1">
                  <c:v>0</c:v>
                </c:pt>
                <c:pt idx="2">
                  <c:v>0</c:v>
                </c:pt>
                <c:pt idx="3">
                  <c:v>0</c:v>
                </c:pt>
                <c:pt idx="4">
                  <c:v>1</c:v>
                </c:pt>
                <c:pt idx="5">
                  <c:v>0</c:v>
                </c:pt>
                <c:pt idx="6">
                  <c:v>0</c:v>
                </c:pt>
                <c:pt idx="7">
                  <c:v>0</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6="http://schemas.microsoft.com/office/drawing/2014/chart" uri="{C3380CC4-5D6E-409C-BE32-E72D297353CC}">
              <c16:uniqueId val="{00000000-5810-4564-897E-13EA9F752ECB}"/>
            </c:ext>
          </c:extLst>
        </c:ser>
        <c:ser>
          <c:idx val="1"/>
          <c:order val="1"/>
          <c:spPr>
            <a:solidFill>
              <a:schemeClr val="bg1">
                <a:lumMod val="65000"/>
              </a:schemeClr>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1</c:v>
                </c:pt>
                <c:pt idx="4">
                  <c:v>3</c:v>
                </c:pt>
                <c:pt idx="5">
                  <c:v>0</c:v>
                </c:pt>
                <c:pt idx="6">
                  <c:v>0</c:v>
                </c:pt>
                <c:pt idx="7">
                  <c:v>3</c:v>
                </c:pt>
                <c:pt idx="8">
                  <c:v>2</c:v>
                </c:pt>
                <c:pt idx="9">
                  <c:v>0</c:v>
                </c:pt>
              </c:numCache>
            </c:numRef>
          </c:val>
          <c:extLst>
            <c:ext xmlns:c16="http://schemas.microsoft.com/office/drawing/2014/chart" uri="{C3380CC4-5D6E-409C-BE32-E72D297353CC}">
              <c16:uniqueId val="{00000001-5810-4564-897E-13EA9F752ECB}"/>
            </c:ext>
          </c:extLst>
        </c:ser>
        <c:ser>
          <c:idx val="2"/>
          <c:order val="2"/>
          <c:spPr>
            <a:solidFill>
              <a:srgbClr val="FF0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6</c:v>
                </c:pt>
                <c:pt idx="1">
                  <c:v>3</c:v>
                </c:pt>
                <c:pt idx="2">
                  <c:v>0</c:v>
                </c:pt>
                <c:pt idx="3">
                  <c:v>2</c:v>
                </c:pt>
                <c:pt idx="4">
                  <c:v>0</c:v>
                </c:pt>
                <c:pt idx="5">
                  <c:v>15</c:v>
                </c:pt>
                <c:pt idx="6">
                  <c:v>15</c:v>
                </c:pt>
                <c:pt idx="7">
                  <c:v>0</c:v>
                </c:pt>
                <c:pt idx="8">
                  <c:v>4</c:v>
                </c:pt>
                <c:pt idx="9">
                  <c:v>0</c:v>
                </c:pt>
              </c:numCache>
            </c:numRef>
          </c:val>
          <c:extLst>
            <c:ext xmlns:c16="http://schemas.microsoft.com/office/drawing/2014/chart" uri="{C3380CC4-5D6E-409C-BE32-E72D297353CC}">
              <c16:uniqueId val="{00000002-5810-4564-897E-13EA9F752ECB}"/>
            </c:ext>
          </c:extLst>
        </c:ser>
        <c:ser>
          <c:idx val="3"/>
          <c:order val="3"/>
          <c:spPr>
            <a:solidFill>
              <a:srgbClr val="FFC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6="http://schemas.microsoft.com/office/drawing/2014/chart" uri="{C3380CC4-5D6E-409C-BE32-E72D297353CC}">
              <c16:uniqueId val="{00000003-5810-4564-897E-13EA9F752ECB}"/>
            </c:ext>
          </c:extLst>
        </c:ser>
        <c:ser>
          <c:idx val="4"/>
          <c:order val="4"/>
          <c:spPr>
            <a:solidFill>
              <a:srgbClr val="92D05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6</c:v>
                </c:pt>
                <c:pt idx="1">
                  <c:v>7</c:v>
                </c:pt>
                <c:pt idx="2">
                  <c:v>8</c:v>
                </c:pt>
                <c:pt idx="3">
                  <c:v>6</c:v>
                </c:pt>
                <c:pt idx="4">
                  <c:v>0</c:v>
                </c:pt>
                <c:pt idx="5">
                  <c:v>0</c:v>
                </c:pt>
                <c:pt idx="6">
                  <c:v>1</c:v>
                </c:pt>
                <c:pt idx="7">
                  <c:v>7</c:v>
                </c:pt>
                <c:pt idx="8">
                  <c:v>4</c:v>
                </c:pt>
                <c:pt idx="9">
                  <c:v>12</c:v>
                </c:pt>
              </c:numCache>
            </c:numRef>
          </c:val>
          <c:extLst>
            <c:ext xmlns:c16="http://schemas.microsoft.com/office/drawing/2014/chart" uri="{C3380CC4-5D6E-409C-BE32-E72D297353CC}">
              <c16:uniqueId val="{00000004-5810-4564-897E-13EA9F752ECB}"/>
            </c:ext>
          </c:extLst>
        </c:ser>
        <c:ser>
          <c:idx val="5"/>
          <c:order val="5"/>
          <c:spPr>
            <a:solidFill>
              <a:srgbClr val="0070C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3</c:v>
                </c:pt>
                <c:pt idx="2">
                  <c:v>6</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5810-4564-897E-13EA9F752ECB}"/>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4283-4E95-989E-3FB6115A0729}"/>
              </c:ext>
            </c:extLst>
          </c:dPt>
          <c:dPt>
            <c:idx val="1"/>
            <c:bubble3D val="0"/>
            <c:spPr>
              <a:solidFill>
                <a:srgbClr val="FF0000"/>
              </a:solidFill>
            </c:spPr>
            <c:extLst>
              <c:ext xmlns:c16="http://schemas.microsoft.com/office/drawing/2014/chart" uri="{C3380CC4-5D6E-409C-BE32-E72D297353CC}">
                <c16:uniqueId val="{00000003-4283-4E95-989E-3FB6115A0729}"/>
              </c:ext>
            </c:extLst>
          </c:dPt>
          <c:dPt>
            <c:idx val="3"/>
            <c:bubble3D val="0"/>
            <c:spPr>
              <a:solidFill>
                <a:srgbClr val="92D050"/>
              </a:solidFill>
            </c:spPr>
            <c:extLst>
              <c:ext xmlns:c16="http://schemas.microsoft.com/office/drawing/2014/chart" uri="{C3380CC4-5D6E-409C-BE32-E72D297353CC}">
                <c16:uniqueId val="{00000005-4283-4E95-989E-3FB6115A0729}"/>
              </c:ext>
            </c:extLst>
          </c:dPt>
          <c:dPt>
            <c:idx val="4"/>
            <c:bubble3D val="0"/>
            <c:spPr>
              <a:solidFill>
                <a:srgbClr val="0070C0"/>
              </a:solidFill>
            </c:spPr>
            <c:extLst>
              <c:ext xmlns:c16="http://schemas.microsoft.com/office/drawing/2014/chart" uri="{C3380CC4-5D6E-409C-BE32-E72D297353CC}">
                <c16:uniqueId val="{00000007-4283-4E95-989E-3FB6115A072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- 2'!$E$16:$E$20</c:f>
              <c:numCache>
                <c:formatCode>0%</c:formatCode>
                <c:ptCount val="5"/>
                <c:pt idx="0">
                  <c:v>5.9602649006622516E-2</c:v>
                </c:pt>
                <c:pt idx="1">
                  <c:v>0.29801324503311261</c:v>
                </c:pt>
                <c:pt idx="2">
                  <c:v>0.19205298013245034</c:v>
                </c:pt>
                <c:pt idx="3">
                  <c:v>0.33774834437086093</c:v>
                </c:pt>
                <c:pt idx="4">
                  <c:v>0.11258278145695365</c:v>
                </c:pt>
              </c:numCache>
            </c:numRef>
          </c:val>
          <c:extLst>
            <c:ext xmlns:c16="http://schemas.microsoft.com/office/drawing/2014/chart" uri="{C3380CC4-5D6E-409C-BE32-E72D297353CC}">
              <c16:uniqueId val="{00000008-4283-4E95-989E-3FB6115A0729}"/>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9397-425B-95DF-5C61D71B18A1}"/>
              </c:ext>
            </c:extLst>
          </c:dPt>
          <c:dPt>
            <c:idx val="1"/>
            <c:bubble3D val="0"/>
            <c:spPr>
              <a:solidFill>
                <a:srgbClr val="FF0000"/>
              </a:solidFill>
            </c:spPr>
            <c:extLst>
              <c:ext xmlns:c16="http://schemas.microsoft.com/office/drawing/2014/chart" uri="{C3380CC4-5D6E-409C-BE32-E72D297353CC}">
                <c16:uniqueId val="{00000003-9397-425B-95DF-5C61D71B18A1}"/>
              </c:ext>
            </c:extLst>
          </c:dPt>
          <c:dPt>
            <c:idx val="2"/>
            <c:bubble3D val="0"/>
            <c:spPr>
              <a:solidFill>
                <a:srgbClr val="FFFF00"/>
              </a:solidFill>
            </c:spPr>
            <c:extLst>
              <c:ext xmlns:c16="http://schemas.microsoft.com/office/drawing/2014/chart" uri="{C3380CC4-5D6E-409C-BE32-E72D297353CC}">
                <c16:uniqueId val="{00000005-9397-425B-95DF-5C61D71B18A1}"/>
              </c:ext>
            </c:extLst>
          </c:dPt>
          <c:dPt>
            <c:idx val="3"/>
            <c:bubble3D val="0"/>
            <c:spPr>
              <a:solidFill>
                <a:srgbClr val="92D050"/>
              </a:solidFill>
            </c:spPr>
            <c:extLst>
              <c:ext xmlns:c16="http://schemas.microsoft.com/office/drawing/2014/chart" uri="{C3380CC4-5D6E-409C-BE32-E72D297353CC}">
                <c16:uniqueId val="{00000007-9397-425B-95DF-5C61D71B18A1}"/>
              </c:ext>
            </c:extLst>
          </c:dPt>
          <c:dPt>
            <c:idx val="4"/>
            <c:bubble3D val="0"/>
            <c:spPr>
              <a:solidFill>
                <a:srgbClr val="0070C0"/>
              </a:solidFill>
            </c:spPr>
            <c:extLst>
              <c:ext xmlns:c16="http://schemas.microsoft.com/office/drawing/2014/chart" uri="{C3380CC4-5D6E-409C-BE32-E72D297353CC}">
                <c16:uniqueId val="{00000009-9397-425B-95DF-5C61D71B18A1}"/>
              </c:ext>
            </c:extLst>
          </c:dPt>
          <c:dPt>
            <c:idx val="5"/>
            <c:bubble3D val="0"/>
            <c:spPr>
              <a:solidFill>
                <a:srgbClr val="FF99CC"/>
              </a:solidFill>
            </c:spPr>
            <c:extLst>
              <c:ext xmlns:c16="http://schemas.microsoft.com/office/drawing/2014/chart" uri="{C3380CC4-5D6E-409C-BE32-E72D297353CC}">
                <c16:uniqueId val="{0000000B-9397-425B-95DF-5C61D71B18A1}"/>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97-425B-95DF-5C61D71B18A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6.25E-2</c:v>
                </c:pt>
                <c:pt idx="1">
                  <c:v>0.28472222222222221</c:v>
                </c:pt>
                <c:pt idx="2">
                  <c:v>0.1736111111111111</c:v>
                </c:pt>
                <c:pt idx="3">
                  <c:v>0.34722222222222221</c:v>
                </c:pt>
                <c:pt idx="4">
                  <c:v>0.1111111111111111</c:v>
                </c:pt>
                <c:pt idx="5">
                  <c:v>2.0833333333333332E-2</c:v>
                </c:pt>
              </c:numCache>
            </c:numRef>
          </c:val>
          <c:extLst>
            <c:ext xmlns:c16="http://schemas.microsoft.com/office/drawing/2014/chart" uri="{C3380CC4-5D6E-409C-BE32-E72D297353CC}">
              <c16:uniqueId val="{0000000C-9397-425B-95DF-5C61D71B18A1}"/>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6</c:v>
                </c:pt>
                <c:pt idx="1">
                  <c:v>2</c:v>
                </c:pt>
                <c:pt idx="2">
                  <c:v>0</c:v>
                </c:pt>
                <c:pt idx="3">
                  <c:v>0</c:v>
                </c:pt>
                <c:pt idx="4">
                  <c:v>0</c:v>
                </c:pt>
                <c:pt idx="5">
                  <c:v>5</c:v>
                </c:pt>
                <c:pt idx="6">
                  <c:v>15</c:v>
                </c:pt>
                <c:pt idx="7">
                  <c:v>0</c:v>
                </c:pt>
                <c:pt idx="8">
                  <c:v>4</c:v>
                </c:pt>
                <c:pt idx="9">
                  <c:v>0</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3</c:v>
                </c:pt>
                <c:pt idx="1">
                  <c:v>2</c:v>
                </c:pt>
                <c:pt idx="2">
                  <c:v>1</c:v>
                </c:pt>
                <c:pt idx="3">
                  <c:v>3</c:v>
                </c:pt>
                <c:pt idx="4">
                  <c:v>15</c:v>
                </c:pt>
                <c:pt idx="5">
                  <c:v>0</c:v>
                </c:pt>
                <c:pt idx="6">
                  <c:v>0</c:v>
                </c:pt>
                <c:pt idx="7">
                  <c:v>8</c:v>
                </c:pt>
                <c:pt idx="8">
                  <c:v>6</c:v>
                </c:pt>
                <c:pt idx="9">
                  <c:v>0</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0</c:v>
                </c:pt>
                <c:pt idx="1">
                  <c:v>0</c:v>
                </c:pt>
                <c:pt idx="2">
                  <c:v>7</c:v>
                </c:pt>
                <c:pt idx="3">
                  <c:v>8</c:v>
                </c:pt>
                <c:pt idx="4">
                  <c:v>0</c:v>
                </c:pt>
                <c:pt idx="5">
                  <c:v>10</c:v>
                </c:pt>
                <c:pt idx="6">
                  <c:v>1</c:v>
                </c:pt>
                <c:pt idx="7">
                  <c:v>7</c:v>
                </c:pt>
                <c:pt idx="8">
                  <c:v>4</c:v>
                </c:pt>
                <c:pt idx="9">
                  <c:v>12</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6</c:v>
                </c:pt>
                <c:pt idx="1">
                  <c:v>11</c:v>
                </c:pt>
                <c:pt idx="2">
                  <c:v>7</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3321264"/>
        <c:axId val="333321648"/>
      </c:barChart>
      <c:catAx>
        <c:axId val="333321264"/>
        <c:scaling>
          <c:orientation val="maxMin"/>
        </c:scaling>
        <c:delete val="0"/>
        <c:axPos val="l"/>
        <c:numFmt formatCode="ge\r\a\l" sourceLinked="0"/>
        <c:majorTickMark val="out"/>
        <c:minorTickMark val="none"/>
        <c:tickLblPos val="nextTo"/>
        <c:txPr>
          <a:bodyPr/>
          <a:lstStyle/>
          <a:p>
            <a:pPr>
              <a:defRPr sz="1100"/>
            </a:pPr>
            <a:endParaRPr lang="en-US"/>
          </a:p>
        </c:txPr>
        <c:crossAx val="333321648"/>
        <c:crosses val="autoZero"/>
        <c:auto val="1"/>
        <c:lblAlgn val="ctr"/>
        <c:lblOffset val="100"/>
        <c:noMultiLvlLbl val="0"/>
      </c:catAx>
      <c:valAx>
        <c:axId val="333321648"/>
        <c:scaling>
          <c:orientation val="minMax"/>
        </c:scaling>
        <c:delete val="0"/>
        <c:axPos val="t"/>
        <c:majorGridlines/>
        <c:numFmt formatCode="General" sourceLinked="1"/>
        <c:majorTickMark val="out"/>
        <c:minorTickMark val="none"/>
        <c:tickLblPos val="nextTo"/>
        <c:crossAx val="333321264"/>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- 3'!$E$16:$E$20</c:f>
              <c:numCache>
                <c:formatCode>0%</c:formatCode>
                <c:ptCount val="5"/>
                <c:pt idx="0">
                  <c:v>0</c:v>
                </c:pt>
                <c:pt idx="1">
                  <c:v>0.2119205298013245</c:v>
                </c:pt>
                <c:pt idx="2">
                  <c:v>0.25165562913907286</c:v>
                </c:pt>
                <c:pt idx="3">
                  <c:v>0.32450331125827814</c:v>
                </c:pt>
                <c:pt idx="4">
                  <c:v>0.2119205298013245</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0</c:v>
                </c:pt>
                <c:pt idx="1">
                  <c:v>0.19444444444444445</c:v>
                </c:pt>
                <c:pt idx="2">
                  <c:v>0.2361111111111111</c:v>
                </c:pt>
                <c:pt idx="3">
                  <c:v>0.33333333333333331</c:v>
                </c:pt>
                <c:pt idx="4">
                  <c:v>0.21527777777777779</c:v>
                </c:pt>
                <c:pt idx="5">
                  <c:v>2.0833333333333332E-2</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6="http://schemas.microsoft.com/office/drawing/2014/chart" uri="{C3380CC4-5D6E-409C-BE32-E72D297353CC}">
              <c16:uniqueId val="{00000000-B51F-402E-B164-61088FE2778A}"/>
            </c:ext>
          </c:extLst>
        </c:ser>
        <c:ser>
          <c:idx val="1"/>
          <c:order val="1"/>
          <c:spPr>
            <a:solidFill>
              <a:schemeClr val="bg1">
                <a:lumMod val="65000"/>
              </a:schemeClr>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1</c:v>
                </c:pt>
                <c:pt idx="4">
                  <c:v>3</c:v>
                </c:pt>
                <c:pt idx="5">
                  <c:v>0</c:v>
                </c:pt>
                <c:pt idx="6">
                  <c:v>0</c:v>
                </c:pt>
                <c:pt idx="7">
                  <c:v>3</c:v>
                </c:pt>
                <c:pt idx="8">
                  <c:v>2</c:v>
                </c:pt>
                <c:pt idx="9">
                  <c:v>0</c:v>
                </c:pt>
              </c:numCache>
            </c:numRef>
          </c:val>
          <c:extLst>
            <c:ext xmlns:c16="http://schemas.microsoft.com/office/drawing/2014/chart" uri="{C3380CC4-5D6E-409C-BE32-E72D297353CC}">
              <c16:uniqueId val="{00000001-B51F-402E-B164-61088FE2778A}"/>
            </c:ext>
          </c:extLst>
        </c:ser>
        <c:ser>
          <c:idx val="2"/>
          <c:order val="2"/>
          <c:spPr>
            <a:solidFill>
              <a:srgbClr val="FF0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6</c:v>
                </c:pt>
                <c:pt idx="1">
                  <c:v>3</c:v>
                </c:pt>
                <c:pt idx="2">
                  <c:v>0</c:v>
                </c:pt>
                <c:pt idx="3">
                  <c:v>2</c:v>
                </c:pt>
                <c:pt idx="4">
                  <c:v>0</c:v>
                </c:pt>
                <c:pt idx="5">
                  <c:v>15</c:v>
                </c:pt>
                <c:pt idx="6">
                  <c:v>15</c:v>
                </c:pt>
                <c:pt idx="7">
                  <c:v>0</c:v>
                </c:pt>
                <c:pt idx="8">
                  <c:v>4</c:v>
                </c:pt>
                <c:pt idx="9">
                  <c:v>0</c:v>
                </c:pt>
              </c:numCache>
            </c:numRef>
          </c:val>
          <c:extLst>
            <c:ext xmlns:c16="http://schemas.microsoft.com/office/drawing/2014/chart" uri="{C3380CC4-5D6E-409C-BE32-E72D297353CC}">
              <c16:uniqueId val="{00000002-B51F-402E-B164-61088FE2778A}"/>
            </c:ext>
          </c:extLst>
        </c:ser>
        <c:ser>
          <c:idx val="3"/>
          <c:order val="3"/>
          <c:spPr>
            <a:solidFill>
              <a:srgbClr val="FFC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6="http://schemas.microsoft.com/office/drawing/2014/chart" uri="{C3380CC4-5D6E-409C-BE32-E72D297353CC}">
              <c16:uniqueId val="{00000003-B51F-402E-B164-61088FE2778A}"/>
            </c:ext>
          </c:extLst>
        </c:ser>
        <c:ser>
          <c:idx val="4"/>
          <c:order val="4"/>
          <c:spPr>
            <a:solidFill>
              <a:srgbClr val="92D05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6</c:v>
                </c:pt>
                <c:pt idx="1">
                  <c:v>7</c:v>
                </c:pt>
                <c:pt idx="2">
                  <c:v>8</c:v>
                </c:pt>
                <c:pt idx="3">
                  <c:v>6</c:v>
                </c:pt>
                <c:pt idx="4">
                  <c:v>0</c:v>
                </c:pt>
                <c:pt idx="5">
                  <c:v>0</c:v>
                </c:pt>
                <c:pt idx="6">
                  <c:v>1</c:v>
                </c:pt>
                <c:pt idx="7">
                  <c:v>7</c:v>
                </c:pt>
                <c:pt idx="8">
                  <c:v>4</c:v>
                </c:pt>
                <c:pt idx="9">
                  <c:v>12</c:v>
                </c:pt>
              </c:numCache>
            </c:numRef>
          </c:val>
          <c:extLst>
            <c:ext xmlns:c16="http://schemas.microsoft.com/office/drawing/2014/chart" uri="{C3380CC4-5D6E-409C-BE32-E72D297353CC}">
              <c16:uniqueId val="{00000004-B51F-402E-B164-61088FE2778A}"/>
            </c:ext>
          </c:extLst>
        </c:ser>
        <c:ser>
          <c:idx val="5"/>
          <c:order val="5"/>
          <c:spPr>
            <a:solidFill>
              <a:srgbClr val="0070C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3</c:v>
                </c:pt>
                <c:pt idx="2">
                  <c:v>6</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B51F-402E-B164-61088FE2778A}"/>
            </c:ext>
          </c:extLst>
        </c:ser>
        <c:dLbls>
          <c:showLegendKey val="0"/>
          <c:showVal val="0"/>
          <c:showCatName val="0"/>
          <c:showSerName val="0"/>
          <c:showPercent val="0"/>
          <c:showBubbleSize val="0"/>
        </c:dLbls>
        <c:gapWidth val="150"/>
        <c:overlap val="100"/>
        <c:axId val="332130616"/>
        <c:axId val="333364504"/>
      </c:barChart>
      <c:catAx>
        <c:axId val="332130616"/>
        <c:scaling>
          <c:orientation val="maxMin"/>
        </c:scaling>
        <c:delete val="0"/>
        <c:axPos val="l"/>
        <c:numFmt formatCode="ge\r\a\l" sourceLinked="0"/>
        <c:majorTickMark val="out"/>
        <c:minorTickMark val="none"/>
        <c:tickLblPos val="nextTo"/>
        <c:txPr>
          <a:bodyPr/>
          <a:lstStyle/>
          <a:p>
            <a:pPr>
              <a:defRPr sz="1100"/>
            </a:pPr>
            <a:endParaRPr lang="en-US"/>
          </a:p>
        </c:txPr>
        <c:crossAx val="333364504"/>
        <c:crosses val="autoZero"/>
        <c:auto val="1"/>
        <c:lblAlgn val="ctr"/>
        <c:lblOffset val="100"/>
        <c:noMultiLvlLbl val="0"/>
      </c:catAx>
      <c:valAx>
        <c:axId val="333364504"/>
        <c:scaling>
          <c:orientation val="minMax"/>
        </c:scaling>
        <c:delete val="0"/>
        <c:axPos val="t"/>
        <c:majorGridlines/>
        <c:numFmt formatCode="General" sourceLinked="1"/>
        <c:majorTickMark val="out"/>
        <c:minorTickMark val="none"/>
        <c:tickLblPos val="nextTo"/>
        <c:crossAx val="3321306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170F-423D-9275-DB339CE585E2}"/>
              </c:ext>
            </c:extLst>
          </c:dPt>
          <c:dPt>
            <c:idx val="1"/>
            <c:bubble3D val="0"/>
            <c:spPr>
              <a:solidFill>
                <a:srgbClr val="FF0000"/>
              </a:solidFill>
            </c:spPr>
            <c:extLst>
              <c:ext xmlns:c16="http://schemas.microsoft.com/office/drawing/2014/chart" uri="{C3380CC4-5D6E-409C-BE32-E72D297353CC}">
                <c16:uniqueId val="{00000003-170F-423D-9275-DB339CE585E2}"/>
              </c:ext>
            </c:extLst>
          </c:dPt>
          <c:dPt>
            <c:idx val="3"/>
            <c:bubble3D val="0"/>
            <c:spPr>
              <a:solidFill>
                <a:srgbClr val="92D050"/>
              </a:solidFill>
            </c:spPr>
            <c:extLst>
              <c:ext xmlns:c16="http://schemas.microsoft.com/office/drawing/2014/chart" uri="{C3380CC4-5D6E-409C-BE32-E72D297353CC}">
                <c16:uniqueId val="{00000005-170F-423D-9275-DB339CE585E2}"/>
              </c:ext>
            </c:extLst>
          </c:dPt>
          <c:dPt>
            <c:idx val="4"/>
            <c:bubble3D val="0"/>
            <c:spPr>
              <a:solidFill>
                <a:srgbClr val="0070C0"/>
              </a:solidFill>
            </c:spPr>
            <c:extLst>
              <c:ext xmlns:c16="http://schemas.microsoft.com/office/drawing/2014/chart" uri="{C3380CC4-5D6E-409C-BE32-E72D297353CC}">
                <c16:uniqueId val="{00000007-170F-423D-9275-DB339CE585E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- 2'!$E$16:$E$20</c:f>
              <c:numCache>
                <c:formatCode>0%</c:formatCode>
                <c:ptCount val="5"/>
                <c:pt idx="0">
                  <c:v>5.9602649006622516E-2</c:v>
                </c:pt>
                <c:pt idx="1">
                  <c:v>0.29801324503311261</c:v>
                </c:pt>
                <c:pt idx="2">
                  <c:v>0.19205298013245034</c:v>
                </c:pt>
                <c:pt idx="3">
                  <c:v>0.33774834437086093</c:v>
                </c:pt>
                <c:pt idx="4">
                  <c:v>0.11258278145695365</c:v>
                </c:pt>
              </c:numCache>
            </c:numRef>
          </c:val>
          <c:extLst>
            <c:ext xmlns:c16="http://schemas.microsoft.com/office/drawing/2014/chart" uri="{C3380CC4-5D6E-409C-BE32-E72D297353CC}">
              <c16:uniqueId val="{00000008-170F-423D-9275-DB339CE585E2}"/>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10D0-41EB-A01E-411812970B0C}"/>
              </c:ext>
            </c:extLst>
          </c:dPt>
          <c:dPt>
            <c:idx val="1"/>
            <c:bubble3D val="0"/>
            <c:spPr>
              <a:solidFill>
                <a:srgbClr val="FF0000"/>
              </a:solidFill>
            </c:spPr>
            <c:extLst>
              <c:ext xmlns:c16="http://schemas.microsoft.com/office/drawing/2014/chart" uri="{C3380CC4-5D6E-409C-BE32-E72D297353CC}">
                <c16:uniqueId val="{00000003-10D0-41EB-A01E-411812970B0C}"/>
              </c:ext>
            </c:extLst>
          </c:dPt>
          <c:dPt>
            <c:idx val="2"/>
            <c:bubble3D val="0"/>
            <c:spPr>
              <a:solidFill>
                <a:srgbClr val="FFFF00"/>
              </a:solidFill>
            </c:spPr>
            <c:extLst>
              <c:ext xmlns:c16="http://schemas.microsoft.com/office/drawing/2014/chart" uri="{C3380CC4-5D6E-409C-BE32-E72D297353CC}">
                <c16:uniqueId val="{00000005-10D0-41EB-A01E-411812970B0C}"/>
              </c:ext>
            </c:extLst>
          </c:dPt>
          <c:dPt>
            <c:idx val="3"/>
            <c:bubble3D val="0"/>
            <c:spPr>
              <a:solidFill>
                <a:srgbClr val="92D050"/>
              </a:solidFill>
            </c:spPr>
            <c:extLst>
              <c:ext xmlns:c16="http://schemas.microsoft.com/office/drawing/2014/chart" uri="{C3380CC4-5D6E-409C-BE32-E72D297353CC}">
                <c16:uniqueId val="{00000007-10D0-41EB-A01E-411812970B0C}"/>
              </c:ext>
            </c:extLst>
          </c:dPt>
          <c:dPt>
            <c:idx val="4"/>
            <c:bubble3D val="0"/>
            <c:spPr>
              <a:solidFill>
                <a:srgbClr val="0070C0"/>
              </a:solidFill>
            </c:spPr>
            <c:extLst>
              <c:ext xmlns:c16="http://schemas.microsoft.com/office/drawing/2014/chart" uri="{C3380CC4-5D6E-409C-BE32-E72D297353CC}">
                <c16:uniqueId val="{00000009-10D0-41EB-A01E-411812970B0C}"/>
              </c:ext>
            </c:extLst>
          </c:dPt>
          <c:dPt>
            <c:idx val="5"/>
            <c:bubble3D val="0"/>
            <c:spPr>
              <a:solidFill>
                <a:srgbClr val="FF99CC"/>
              </a:solidFill>
            </c:spPr>
            <c:extLst>
              <c:ext xmlns:c16="http://schemas.microsoft.com/office/drawing/2014/chart" uri="{C3380CC4-5D6E-409C-BE32-E72D297353CC}">
                <c16:uniqueId val="{0000000B-10D0-41EB-A01E-411812970B0C}"/>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0-41EB-A01E-411812970B0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6.25E-2</c:v>
                </c:pt>
                <c:pt idx="1">
                  <c:v>0.28472222222222221</c:v>
                </c:pt>
                <c:pt idx="2">
                  <c:v>0.1736111111111111</c:v>
                </c:pt>
                <c:pt idx="3">
                  <c:v>0.34722222222222221</c:v>
                </c:pt>
                <c:pt idx="4">
                  <c:v>0.1111111111111111</c:v>
                </c:pt>
                <c:pt idx="5">
                  <c:v>2.0833333333333332E-2</c:v>
                </c:pt>
              </c:numCache>
            </c:numRef>
          </c:val>
          <c:extLst>
            <c:ext xmlns:c16="http://schemas.microsoft.com/office/drawing/2014/chart" uri="{C3380CC4-5D6E-409C-BE32-E72D297353CC}">
              <c16:uniqueId val="{0000000C-10D0-41EB-A01E-411812970B0C}"/>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- 1'!$E$32:$E$41</c:f>
              <c:numCache>
                <c:formatCode>General</c:formatCode>
                <c:ptCount val="10"/>
                <c:pt idx="0">
                  <c:v>0</c:v>
                </c:pt>
                <c:pt idx="1">
                  <c:v>0</c:v>
                </c:pt>
                <c:pt idx="2">
                  <c:v>0</c:v>
                </c:pt>
                <c:pt idx="3">
                  <c:v>0</c:v>
                </c:pt>
                <c:pt idx="4">
                  <c:v>0</c:v>
                </c:pt>
                <c:pt idx="5">
                  <c:v>1</c:v>
                </c:pt>
                <c:pt idx="6">
                  <c:v>0</c:v>
                </c:pt>
                <c:pt idx="7">
                  <c:v>1</c:v>
                </c:pt>
              </c:numCache>
            </c:numRef>
          </c:val>
          <c:extLst>
            <c:ext xmlns:c16="http://schemas.microsoft.com/office/drawing/2014/chart" uri="{C3380CC4-5D6E-409C-BE32-E72D297353CC}">
              <c16:uniqueId val="{00000000-5A36-4AD5-BE81-BC83A1C9D30A}"/>
            </c:ext>
          </c:extLst>
        </c:ser>
        <c:ser>
          <c:idx val="1"/>
          <c:order val="1"/>
          <c:spPr>
            <a:solidFill>
              <a:schemeClr val="bg1">
                <a:lumMod val="65000"/>
              </a:schemeClr>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- 1'!$F$32:$F$41</c:f>
              <c:numCache>
                <c:formatCode>General</c:formatCode>
                <c:ptCount val="10"/>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A36-4AD5-BE81-BC83A1C9D30A}"/>
            </c:ext>
          </c:extLst>
        </c:ser>
        <c:ser>
          <c:idx val="2"/>
          <c:order val="2"/>
          <c:spPr>
            <a:solidFill>
              <a:srgbClr val="FF000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- 1'!$G$32:$G$41</c:f>
              <c:numCache>
                <c:formatCode>General</c:formatCode>
                <c:ptCount val="10"/>
                <c:pt idx="0">
                  <c:v>1</c:v>
                </c:pt>
                <c:pt idx="1">
                  <c:v>0</c:v>
                </c:pt>
                <c:pt idx="2">
                  <c:v>3</c:v>
                </c:pt>
                <c:pt idx="3">
                  <c:v>1</c:v>
                </c:pt>
                <c:pt idx="4">
                  <c:v>1</c:v>
                </c:pt>
                <c:pt idx="5">
                  <c:v>0</c:v>
                </c:pt>
                <c:pt idx="6">
                  <c:v>1</c:v>
                </c:pt>
                <c:pt idx="7">
                  <c:v>1</c:v>
                </c:pt>
              </c:numCache>
            </c:numRef>
          </c:val>
          <c:extLst>
            <c:ext xmlns:c16="http://schemas.microsoft.com/office/drawing/2014/chart" uri="{C3380CC4-5D6E-409C-BE32-E72D297353CC}">
              <c16:uniqueId val="{00000002-5A36-4AD5-BE81-BC83A1C9D30A}"/>
            </c:ext>
          </c:extLst>
        </c:ser>
        <c:ser>
          <c:idx val="3"/>
          <c:order val="3"/>
          <c:spPr>
            <a:solidFill>
              <a:srgbClr val="FFC00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- 1'!$H$32:$H$41</c:f>
              <c:numCache>
                <c:formatCode>General</c:formatCode>
                <c:ptCount val="10"/>
                <c:pt idx="0">
                  <c:v>2</c:v>
                </c:pt>
                <c:pt idx="1">
                  <c:v>1</c:v>
                </c:pt>
                <c:pt idx="2">
                  <c:v>1</c:v>
                </c:pt>
                <c:pt idx="3">
                  <c:v>1</c:v>
                </c:pt>
                <c:pt idx="4">
                  <c:v>1</c:v>
                </c:pt>
                <c:pt idx="5">
                  <c:v>1</c:v>
                </c:pt>
                <c:pt idx="6">
                  <c:v>2</c:v>
                </c:pt>
                <c:pt idx="7">
                  <c:v>1</c:v>
                </c:pt>
              </c:numCache>
            </c:numRef>
          </c:val>
          <c:extLst>
            <c:ext xmlns:c16="http://schemas.microsoft.com/office/drawing/2014/chart" uri="{C3380CC4-5D6E-409C-BE32-E72D297353CC}">
              <c16:uniqueId val="{00000003-5A36-4AD5-BE81-BC83A1C9D30A}"/>
            </c:ext>
          </c:extLst>
        </c:ser>
        <c:ser>
          <c:idx val="4"/>
          <c:order val="4"/>
          <c:spPr>
            <a:solidFill>
              <a:srgbClr val="92D05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- 1'!$I$32:$I$41</c:f>
              <c:numCache>
                <c:formatCode>General</c:formatCode>
                <c:ptCount val="10"/>
                <c:pt idx="0">
                  <c:v>7</c:v>
                </c:pt>
                <c:pt idx="1">
                  <c:v>1</c:v>
                </c:pt>
                <c:pt idx="2">
                  <c:v>1</c:v>
                </c:pt>
                <c:pt idx="3">
                  <c:v>4</c:v>
                </c:pt>
                <c:pt idx="4">
                  <c:v>1</c:v>
                </c:pt>
                <c:pt idx="5">
                  <c:v>5</c:v>
                </c:pt>
                <c:pt idx="6">
                  <c:v>1</c:v>
                </c:pt>
                <c:pt idx="7">
                  <c:v>2</c:v>
                </c:pt>
              </c:numCache>
            </c:numRef>
          </c:val>
          <c:extLst>
            <c:ext xmlns:c16="http://schemas.microsoft.com/office/drawing/2014/chart" uri="{C3380CC4-5D6E-409C-BE32-E72D297353CC}">
              <c16:uniqueId val="{00000004-5A36-4AD5-BE81-BC83A1C9D30A}"/>
            </c:ext>
          </c:extLst>
        </c:ser>
        <c:ser>
          <c:idx val="5"/>
          <c:order val="5"/>
          <c:spPr>
            <a:solidFill>
              <a:srgbClr val="0070C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- 1'!$J$32:$J$41</c:f>
              <c:numCache>
                <c:formatCode>General</c:formatCode>
                <c:ptCount val="10"/>
                <c:pt idx="0">
                  <c:v>0</c:v>
                </c:pt>
                <c:pt idx="1">
                  <c:v>0</c:v>
                </c:pt>
                <c:pt idx="2">
                  <c:v>0</c:v>
                </c:pt>
                <c:pt idx="3">
                  <c:v>0</c:v>
                </c:pt>
                <c:pt idx="4">
                  <c:v>1</c:v>
                </c:pt>
                <c:pt idx="5">
                  <c:v>0</c:v>
                </c:pt>
                <c:pt idx="6">
                  <c:v>0</c:v>
                </c:pt>
                <c:pt idx="7">
                  <c:v>0</c:v>
                </c:pt>
              </c:numCache>
            </c:numRef>
          </c:val>
          <c:extLst>
            <c:ext xmlns:c16="http://schemas.microsoft.com/office/drawing/2014/chart" uri="{C3380CC4-5D6E-409C-BE32-E72D297353CC}">
              <c16:uniqueId val="{00000005-5A36-4AD5-BE81-BC83A1C9D30A}"/>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2.3809523809523808E-2</c:v>
                </c:pt>
                <c:pt idx="1">
                  <c:v>0.19047619047619047</c:v>
                </c:pt>
                <c:pt idx="2">
                  <c:v>0.23809523809523808</c:v>
                </c:pt>
                <c:pt idx="3">
                  <c:v>0.52380952380952384</c:v>
                </c:pt>
                <c:pt idx="4">
                  <c:v>2.3809523809523808E-2</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3BBD-4637-A734-04D70FC17399}"/>
              </c:ext>
            </c:extLst>
          </c:dPt>
          <c:dPt>
            <c:idx val="1"/>
            <c:bubble3D val="0"/>
            <c:spPr>
              <a:solidFill>
                <a:srgbClr val="FF0000"/>
              </a:solidFill>
            </c:spPr>
            <c:extLst>
              <c:ext xmlns:c16="http://schemas.microsoft.com/office/drawing/2014/chart" uri="{C3380CC4-5D6E-409C-BE32-E72D297353CC}">
                <c16:uniqueId val="{00000003-3BBD-4637-A734-04D70FC17399}"/>
              </c:ext>
            </c:extLst>
          </c:dPt>
          <c:dPt>
            <c:idx val="3"/>
            <c:bubble3D val="0"/>
            <c:spPr>
              <a:solidFill>
                <a:srgbClr val="92D050"/>
              </a:solidFill>
            </c:spPr>
            <c:extLst>
              <c:ext xmlns:c16="http://schemas.microsoft.com/office/drawing/2014/chart" uri="{C3380CC4-5D6E-409C-BE32-E72D297353CC}">
                <c16:uniqueId val="{00000005-3BBD-4637-A734-04D70FC17399}"/>
              </c:ext>
            </c:extLst>
          </c:dPt>
          <c:dPt>
            <c:idx val="4"/>
            <c:bubble3D val="0"/>
            <c:spPr>
              <a:solidFill>
                <a:srgbClr val="0070C0"/>
              </a:solidFill>
            </c:spPr>
            <c:extLst>
              <c:ext xmlns:c16="http://schemas.microsoft.com/office/drawing/2014/chart" uri="{C3380CC4-5D6E-409C-BE32-E72D297353CC}">
                <c16:uniqueId val="{00000007-3BBD-4637-A734-04D70FC1739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2.3809523809523808E-2</c:v>
                </c:pt>
                <c:pt idx="1">
                  <c:v>0.19047619047619047</c:v>
                </c:pt>
                <c:pt idx="2">
                  <c:v>0.23809523809523808</c:v>
                </c:pt>
                <c:pt idx="3">
                  <c:v>0.52380952380952384</c:v>
                </c:pt>
                <c:pt idx="4">
                  <c:v>2.3809523809523808E-2</c:v>
                </c:pt>
              </c:numCache>
            </c:numRef>
          </c:val>
          <c:extLst>
            <c:ext xmlns:c16="http://schemas.microsoft.com/office/drawing/2014/chart" uri="{C3380CC4-5D6E-409C-BE32-E72D297353CC}">
              <c16:uniqueId val="{00000008-3BBD-4637-A734-04D70FC17399}"/>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F44A-492D-93BF-B06D82DDAC52}"/>
              </c:ext>
            </c:extLst>
          </c:dPt>
          <c:dPt>
            <c:idx val="1"/>
            <c:bubble3D val="0"/>
            <c:spPr>
              <a:solidFill>
                <a:srgbClr val="FF0000"/>
              </a:solidFill>
            </c:spPr>
            <c:extLst>
              <c:ext xmlns:c16="http://schemas.microsoft.com/office/drawing/2014/chart" uri="{C3380CC4-5D6E-409C-BE32-E72D297353CC}">
                <c16:uniqueId val="{00000003-F44A-492D-93BF-B06D82DDAC52}"/>
              </c:ext>
            </c:extLst>
          </c:dPt>
          <c:dPt>
            <c:idx val="2"/>
            <c:bubble3D val="0"/>
            <c:spPr>
              <a:solidFill>
                <a:srgbClr val="FFFF00"/>
              </a:solidFill>
            </c:spPr>
            <c:extLst>
              <c:ext xmlns:c16="http://schemas.microsoft.com/office/drawing/2014/chart" uri="{C3380CC4-5D6E-409C-BE32-E72D297353CC}">
                <c16:uniqueId val="{00000005-F44A-492D-93BF-B06D82DDAC52}"/>
              </c:ext>
            </c:extLst>
          </c:dPt>
          <c:dPt>
            <c:idx val="3"/>
            <c:bubble3D val="0"/>
            <c:spPr>
              <a:solidFill>
                <a:srgbClr val="92D050"/>
              </a:solidFill>
            </c:spPr>
            <c:extLst>
              <c:ext xmlns:c16="http://schemas.microsoft.com/office/drawing/2014/chart" uri="{C3380CC4-5D6E-409C-BE32-E72D297353CC}">
                <c16:uniqueId val="{00000007-F44A-492D-93BF-B06D82DDAC52}"/>
              </c:ext>
            </c:extLst>
          </c:dPt>
          <c:dPt>
            <c:idx val="4"/>
            <c:bubble3D val="0"/>
            <c:spPr>
              <a:solidFill>
                <a:srgbClr val="0070C0"/>
              </a:solidFill>
            </c:spPr>
            <c:extLst>
              <c:ext xmlns:c16="http://schemas.microsoft.com/office/drawing/2014/chart" uri="{C3380CC4-5D6E-409C-BE32-E72D297353CC}">
                <c16:uniqueId val="{00000009-F44A-492D-93BF-B06D82DDAC52}"/>
              </c:ext>
            </c:extLst>
          </c:dPt>
          <c:dPt>
            <c:idx val="5"/>
            <c:bubble3D val="0"/>
            <c:spPr>
              <a:solidFill>
                <a:srgbClr val="FF99CC"/>
              </a:solidFill>
            </c:spPr>
            <c:extLst>
              <c:ext xmlns:c16="http://schemas.microsoft.com/office/drawing/2014/chart" uri="{C3380CC4-5D6E-409C-BE32-E72D297353CC}">
                <c16:uniqueId val="{0000000B-F44A-492D-93BF-B06D82DDAC52}"/>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4A-492D-93BF-B06D82DDAC5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2.4390243902439025E-2</c:v>
                </c:pt>
                <c:pt idx="1">
                  <c:v>0.17073170731707318</c:v>
                </c:pt>
                <c:pt idx="2">
                  <c:v>0.24390243902439024</c:v>
                </c:pt>
                <c:pt idx="3">
                  <c:v>0.53658536585365857</c:v>
                </c:pt>
                <c:pt idx="4">
                  <c:v>2.4390243902439025E-2</c:v>
                </c:pt>
                <c:pt idx="5">
                  <c:v>0</c:v>
                </c:pt>
              </c:numCache>
            </c:numRef>
          </c:val>
          <c:extLst>
            <c:ext xmlns:c16="http://schemas.microsoft.com/office/drawing/2014/chart" uri="{C3380CC4-5D6E-409C-BE32-E72D297353CC}">
              <c16:uniqueId val="{0000000C-F44A-492D-93BF-B06D82DDAC52}"/>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6="http://schemas.microsoft.com/office/drawing/2014/chart" uri="{C3380CC4-5D6E-409C-BE32-E72D297353CC}">
              <c16:uniqueId val="{00000000-E5EC-4B32-8C3A-7E5F960C64FD}"/>
            </c:ext>
          </c:extLst>
        </c:ser>
        <c:ser>
          <c:idx val="1"/>
          <c:order val="1"/>
          <c:spPr>
            <a:solidFill>
              <a:schemeClr val="bg1">
                <a:lumMod val="65000"/>
              </a:schemeClr>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5EC-4B32-8C3A-7E5F960C64FD}"/>
            </c:ext>
          </c:extLst>
        </c:ser>
        <c:ser>
          <c:idx val="2"/>
          <c:order val="2"/>
          <c:spPr>
            <a:solidFill>
              <a:srgbClr val="FF000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6</c:v>
                </c:pt>
                <c:pt idx="1">
                  <c:v>2</c:v>
                </c:pt>
                <c:pt idx="2">
                  <c:v>0</c:v>
                </c:pt>
                <c:pt idx="3">
                  <c:v>0</c:v>
                </c:pt>
                <c:pt idx="4">
                  <c:v>0</c:v>
                </c:pt>
                <c:pt idx="5">
                  <c:v>5</c:v>
                </c:pt>
                <c:pt idx="6">
                  <c:v>15</c:v>
                </c:pt>
                <c:pt idx="7">
                  <c:v>0</c:v>
                </c:pt>
                <c:pt idx="8">
                  <c:v>4</c:v>
                </c:pt>
                <c:pt idx="9">
                  <c:v>0</c:v>
                </c:pt>
              </c:numCache>
            </c:numRef>
          </c:val>
          <c:extLst>
            <c:ext xmlns:c16="http://schemas.microsoft.com/office/drawing/2014/chart" uri="{C3380CC4-5D6E-409C-BE32-E72D297353CC}">
              <c16:uniqueId val="{00000002-E5EC-4B32-8C3A-7E5F960C64FD}"/>
            </c:ext>
          </c:extLst>
        </c:ser>
        <c:ser>
          <c:idx val="3"/>
          <c:order val="3"/>
          <c:spPr>
            <a:solidFill>
              <a:srgbClr val="FFC00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3</c:v>
                </c:pt>
                <c:pt idx="1">
                  <c:v>2</c:v>
                </c:pt>
                <c:pt idx="2">
                  <c:v>1</c:v>
                </c:pt>
                <c:pt idx="3">
                  <c:v>3</c:v>
                </c:pt>
                <c:pt idx="4">
                  <c:v>15</c:v>
                </c:pt>
                <c:pt idx="5">
                  <c:v>0</c:v>
                </c:pt>
                <c:pt idx="6">
                  <c:v>0</c:v>
                </c:pt>
                <c:pt idx="7">
                  <c:v>8</c:v>
                </c:pt>
                <c:pt idx="8">
                  <c:v>6</c:v>
                </c:pt>
                <c:pt idx="9">
                  <c:v>0</c:v>
                </c:pt>
              </c:numCache>
            </c:numRef>
          </c:val>
          <c:extLst>
            <c:ext xmlns:c16="http://schemas.microsoft.com/office/drawing/2014/chart" uri="{C3380CC4-5D6E-409C-BE32-E72D297353CC}">
              <c16:uniqueId val="{00000003-E5EC-4B32-8C3A-7E5F960C64FD}"/>
            </c:ext>
          </c:extLst>
        </c:ser>
        <c:ser>
          <c:idx val="4"/>
          <c:order val="4"/>
          <c:spPr>
            <a:solidFill>
              <a:srgbClr val="92D05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0</c:v>
                </c:pt>
                <c:pt idx="1">
                  <c:v>0</c:v>
                </c:pt>
                <c:pt idx="2">
                  <c:v>7</c:v>
                </c:pt>
                <c:pt idx="3">
                  <c:v>8</c:v>
                </c:pt>
                <c:pt idx="4">
                  <c:v>0</c:v>
                </c:pt>
                <c:pt idx="5">
                  <c:v>10</c:v>
                </c:pt>
                <c:pt idx="6">
                  <c:v>1</c:v>
                </c:pt>
                <c:pt idx="7">
                  <c:v>7</c:v>
                </c:pt>
                <c:pt idx="8">
                  <c:v>4</c:v>
                </c:pt>
                <c:pt idx="9">
                  <c:v>12</c:v>
                </c:pt>
              </c:numCache>
            </c:numRef>
          </c:val>
          <c:extLst>
            <c:ext xmlns:c16="http://schemas.microsoft.com/office/drawing/2014/chart" uri="{C3380CC4-5D6E-409C-BE32-E72D297353CC}">
              <c16:uniqueId val="{00000004-E5EC-4B32-8C3A-7E5F960C64FD}"/>
            </c:ext>
          </c:extLst>
        </c:ser>
        <c:ser>
          <c:idx val="5"/>
          <c:order val="5"/>
          <c:spPr>
            <a:solidFill>
              <a:srgbClr val="0070C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6</c:v>
                </c:pt>
                <c:pt idx="1">
                  <c:v>11</c:v>
                </c:pt>
                <c:pt idx="2">
                  <c:v>7</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E5EC-4B32-8C3A-7E5F960C64FD}"/>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0AB9-4FA2-93EA-6C2366AB83B7}"/>
              </c:ext>
            </c:extLst>
          </c:dPt>
          <c:dPt>
            <c:idx val="1"/>
            <c:bubble3D val="0"/>
            <c:spPr>
              <a:solidFill>
                <a:srgbClr val="FF0000"/>
              </a:solidFill>
            </c:spPr>
            <c:extLst>
              <c:ext xmlns:c16="http://schemas.microsoft.com/office/drawing/2014/chart" uri="{C3380CC4-5D6E-409C-BE32-E72D297353CC}">
                <c16:uniqueId val="{00000003-0AB9-4FA2-93EA-6C2366AB83B7}"/>
              </c:ext>
            </c:extLst>
          </c:dPt>
          <c:dPt>
            <c:idx val="3"/>
            <c:bubble3D val="0"/>
            <c:spPr>
              <a:solidFill>
                <a:srgbClr val="92D050"/>
              </a:solidFill>
            </c:spPr>
            <c:extLst>
              <c:ext xmlns:c16="http://schemas.microsoft.com/office/drawing/2014/chart" uri="{C3380CC4-5D6E-409C-BE32-E72D297353CC}">
                <c16:uniqueId val="{00000005-0AB9-4FA2-93EA-6C2366AB83B7}"/>
              </c:ext>
            </c:extLst>
          </c:dPt>
          <c:dPt>
            <c:idx val="4"/>
            <c:bubble3D val="0"/>
            <c:spPr>
              <a:solidFill>
                <a:srgbClr val="0070C0"/>
              </a:solidFill>
            </c:spPr>
            <c:extLst>
              <c:ext xmlns:c16="http://schemas.microsoft.com/office/drawing/2014/chart" uri="{C3380CC4-5D6E-409C-BE32-E72D297353CC}">
                <c16:uniqueId val="{00000007-0AB9-4FA2-93EA-6C2366AB83B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- 3'!$E$16:$E$20</c:f>
              <c:numCache>
                <c:formatCode>0%</c:formatCode>
                <c:ptCount val="5"/>
                <c:pt idx="0">
                  <c:v>0</c:v>
                </c:pt>
                <c:pt idx="1">
                  <c:v>0.2119205298013245</c:v>
                </c:pt>
                <c:pt idx="2">
                  <c:v>0.25165562913907286</c:v>
                </c:pt>
                <c:pt idx="3">
                  <c:v>0.32450331125827814</c:v>
                </c:pt>
                <c:pt idx="4">
                  <c:v>0.2119205298013245</c:v>
                </c:pt>
              </c:numCache>
            </c:numRef>
          </c:val>
          <c:extLst>
            <c:ext xmlns:c16="http://schemas.microsoft.com/office/drawing/2014/chart" uri="{C3380CC4-5D6E-409C-BE32-E72D297353CC}">
              <c16:uniqueId val="{00000008-0AB9-4FA2-93EA-6C2366AB83B7}"/>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804-410D-8C97-03A51433DD8C}"/>
              </c:ext>
            </c:extLst>
          </c:dPt>
          <c:dPt>
            <c:idx val="1"/>
            <c:bubble3D val="0"/>
            <c:spPr>
              <a:solidFill>
                <a:srgbClr val="FF0000"/>
              </a:solidFill>
            </c:spPr>
            <c:extLst>
              <c:ext xmlns:c16="http://schemas.microsoft.com/office/drawing/2014/chart" uri="{C3380CC4-5D6E-409C-BE32-E72D297353CC}">
                <c16:uniqueId val="{00000003-A804-410D-8C97-03A51433DD8C}"/>
              </c:ext>
            </c:extLst>
          </c:dPt>
          <c:dPt>
            <c:idx val="2"/>
            <c:bubble3D val="0"/>
            <c:spPr>
              <a:solidFill>
                <a:srgbClr val="FFFF00"/>
              </a:solidFill>
            </c:spPr>
            <c:extLst>
              <c:ext xmlns:c16="http://schemas.microsoft.com/office/drawing/2014/chart" uri="{C3380CC4-5D6E-409C-BE32-E72D297353CC}">
                <c16:uniqueId val="{00000005-A804-410D-8C97-03A51433DD8C}"/>
              </c:ext>
            </c:extLst>
          </c:dPt>
          <c:dPt>
            <c:idx val="3"/>
            <c:bubble3D val="0"/>
            <c:spPr>
              <a:solidFill>
                <a:srgbClr val="92D050"/>
              </a:solidFill>
            </c:spPr>
            <c:extLst>
              <c:ext xmlns:c16="http://schemas.microsoft.com/office/drawing/2014/chart" uri="{C3380CC4-5D6E-409C-BE32-E72D297353CC}">
                <c16:uniqueId val="{00000007-A804-410D-8C97-03A51433DD8C}"/>
              </c:ext>
            </c:extLst>
          </c:dPt>
          <c:dPt>
            <c:idx val="4"/>
            <c:bubble3D val="0"/>
            <c:spPr>
              <a:solidFill>
                <a:srgbClr val="0070C0"/>
              </a:solidFill>
            </c:spPr>
            <c:extLst>
              <c:ext xmlns:c16="http://schemas.microsoft.com/office/drawing/2014/chart" uri="{C3380CC4-5D6E-409C-BE32-E72D297353CC}">
                <c16:uniqueId val="{00000009-A804-410D-8C97-03A51433DD8C}"/>
              </c:ext>
            </c:extLst>
          </c:dPt>
          <c:dPt>
            <c:idx val="5"/>
            <c:bubble3D val="0"/>
            <c:spPr>
              <a:solidFill>
                <a:srgbClr val="FF99CC"/>
              </a:solidFill>
            </c:spPr>
            <c:extLst>
              <c:ext xmlns:c16="http://schemas.microsoft.com/office/drawing/2014/chart" uri="{C3380CC4-5D6E-409C-BE32-E72D297353CC}">
                <c16:uniqueId val="{0000000B-A804-410D-8C97-03A51433DD8C}"/>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04-410D-8C97-03A51433DD8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0</c:v>
                </c:pt>
                <c:pt idx="1">
                  <c:v>0.19444444444444445</c:v>
                </c:pt>
                <c:pt idx="2">
                  <c:v>0.2361111111111111</c:v>
                </c:pt>
                <c:pt idx="3">
                  <c:v>0.33333333333333331</c:v>
                </c:pt>
                <c:pt idx="4">
                  <c:v>0.21527777777777779</c:v>
                </c:pt>
                <c:pt idx="5">
                  <c:v>2.0833333333333332E-2</c:v>
                </c:pt>
              </c:numCache>
            </c:numRef>
          </c:val>
          <c:extLst>
            <c:ext xmlns:c16="http://schemas.microsoft.com/office/drawing/2014/chart" uri="{C3380CC4-5D6E-409C-BE32-E72D297353CC}">
              <c16:uniqueId val="{0000000C-A804-410D-8C97-03A51433DD8C}"/>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- 4'!$E$32:$E$41</c:f>
              <c:numCache>
                <c:formatCode>General</c:formatCode>
                <c:ptCount val="10"/>
                <c:pt idx="0">
                  <c:v>5</c:v>
                </c:pt>
                <c:pt idx="1">
                  <c:v>2</c:v>
                </c:pt>
                <c:pt idx="2">
                  <c:v>0</c:v>
                </c:pt>
                <c:pt idx="3">
                  <c:v>1</c:v>
                </c:pt>
                <c:pt idx="4">
                  <c:v>0</c:v>
                </c:pt>
                <c:pt idx="5">
                  <c:v>0</c:v>
                </c:pt>
                <c:pt idx="6">
                  <c:v>0</c:v>
                </c:pt>
                <c:pt idx="7">
                  <c:v>0</c:v>
                </c:pt>
                <c:pt idx="8">
                  <c:v>1</c:v>
                </c:pt>
                <c:pt idx="9">
                  <c:v>2</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- 4'!$G$32:$G$41</c:f>
              <c:numCache>
                <c:formatCode>General</c:formatCode>
                <c:ptCount val="10"/>
                <c:pt idx="0">
                  <c:v>6</c:v>
                </c:pt>
                <c:pt idx="1">
                  <c:v>2</c:v>
                </c:pt>
                <c:pt idx="2">
                  <c:v>0</c:v>
                </c:pt>
                <c:pt idx="3">
                  <c:v>0</c:v>
                </c:pt>
                <c:pt idx="4">
                  <c:v>0</c:v>
                </c:pt>
                <c:pt idx="5">
                  <c:v>0</c:v>
                </c:pt>
                <c:pt idx="6">
                  <c:v>5</c:v>
                </c:pt>
                <c:pt idx="7">
                  <c:v>0</c:v>
                </c:pt>
                <c:pt idx="8">
                  <c:v>4</c:v>
                </c:pt>
                <c:pt idx="9">
                  <c:v>0</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- 4'!$H$32:$H$41</c:f>
              <c:numCache>
                <c:formatCode>General</c:formatCode>
                <c:ptCount val="10"/>
                <c:pt idx="0">
                  <c:v>3</c:v>
                </c:pt>
                <c:pt idx="1">
                  <c:v>2</c:v>
                </c:pt>
                <c:pt idx="2">
                  <c:v>1</c:v>
                </c:pt>
                <c:pt idx="3">
                  <c:v>1</c:v>
                </c:pt>
                <c:pt idx="4">
                  <c:v>0</c:v>
                </c:pt>
                <c:pt idx="5">
                  <c:v>0</c:v>
                </c:pt>
                <c:pt idx="6">
                  <c:v>0</c:v>
                </c:pt>
                <c:pt idx="7">
                  <c:v>3</c:v>
                </c:pt>
                <c:pt idx="8">
                  <c:v>6</c:v>
                </c:pt>
                <c:pt idx="9">
                  <c:v>0</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- 4'!$I$32:$I$41</c:f>
              <c:numCache>
                <c:formatCode>General</c:formatCode>
                <c:ptCount val="10"/>
                <c:pt idx="0">
                  <c:v>0</c:v>
                </c:pt>
                <c:pt idx="1">
                  <c:v>0</c:v>
                </c:pt>
                <c:pt idx="2">
                  <c:v>7</c:v>
                </c:pt>
                <c:pt idx="3">
                  <c:v>10</c:v>
                </c:pt>
                <c:pt idx="4">
                  <c:v>15</c:v>
                </c:pt>
                <c:pt idx="5">
                  <c:v>15</c:v>
                </c:pt>
                <c:pt idx="6">
                  <c:v>10</c:v>
                </c:pt>
                <c:pt idx="7">
                  <c:v>12</c:v>
                </c:pt>
                <c:pt idx="8">
                  <c:v>4</c:v>
                </c:pt>
                <c:pt idx="9">
                  <c:v>12</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- 4'!$J$32:$J$41</c:f>
              <c:numCache>
                <c:formatCode>General</c:formatCode>
                <c:ptCount val="10"/>
                <c:pt idx="0">
                  <c:v>6</c:v>
                </c:pt>
                <c:pt idx="1">
                  <c:v>11</c:v>
                </c:pt>
                <c:pt idx="2">
                  <c:v>7</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3055216"/>
        <c:axId val="333054824"/>
      </c:barChart>
      <c:catAx>
        <c:axId val="333055216"/>
        <c:scaling>
          <c:orientation val="maxMin"/>
        </c:scaling>
        <c:delete val="0"/>
        <c:axPos val="l"/>
        <c:numFmt formatCode="ge\r\a\l" sourceLinked="0"/>
        <c:majorTickMark val="out"/>
        <c:minorTickMark val="none"/>
        <c:tickLblPos val="nextTo"/>
        <c:txPr>
          <a:bodyPr/>
          <a:lstStyle/>
          <a:p>
            <a:pPr>
              <a:defRPr sz="1100"/>
            </a:pPr>
            <a:endParaRPr lang="en-US"/>
          </a:p>
        </c:txPr>
        <c:crossAx val="333054824"/>
        <c:crosses val="autoZero"/>
        <c:auto val="1"/>
        <c:lblAlgn val="ctr"/>
        <c:lblOffset val="100"/>
        <c:noMultiLvlLbl val="0"/>
      </c:catAx>
      <c:valAx>
        <c:axId val="333054824"/>
        <c:scaling>
          <c:orientation val="minMax"/>
        </c:scaling>
        <c:delete val="0"/>
        <c:axPos val="t"/>
        <c:majorGridlines/>
        <c:numFmt formatCode="General" sourceLinked="1"/>
        <c:majorTickMark val="out"/>
        <c:minorTickMark val="none"/>
        <c:tickLblPos val="nextTo"/>
        <c:crossAx val="3330552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- 4'!$E$16:$E$20</c:f>
              <c:numCache>
                <c:formatCode>0%</c:formatCode>
                <c:ptCount val="5"/>
                <c:pt idx="0">
                  <c:v>0</c:v>
                </c:pt>
                <c:pt idx="1">
                  <c:v>0.11333333333333333</c:v>
                </c:pt>
                <c:pt idx="2">
                  <c:v>0.10666666666666667</c:v>
                </c:pt>
                <c:pt idx="3">
                  <c:v>0.56666666666666665</c:v>
                </c:pt>
                <c:pt idx="4">
                  <c:v>0.21333333333333335</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0</c:v>
                </c:pt>
                <c:pt idx="1">
                  <c:v>8.6330935251798566E-2</c:v>
                </c:pt>
                <c:pt idx="2">
                  <c:v>8.6330935251798566E-2</c:v>
                </c:pt>
                <c:pt idx="3">
                  <c:v>0.60431654676258995</c:v>
                </c:pt>
                <c:pt idx="4">
                  <c:v>0.22302158273381295</c:v>
                </c:pt>
                <c:pt idx="5">
                  <c:v>0</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6="http://schemas.microsoft.com/office/drawing/2014/chart" uri="{C3380CC4-5D6E-409C-BE32-E72D297353CC}">
              <c16:uniqueId val="{00000000-680B-4E2F-80F0-6448B5CDA404}"/>
            </c:ext>
          </c:extLst>
        </c:ser>
        <c:ser>
          <c:idx val="1"/>
          <c:order val="1"/>
          <c:spPr>
            <a:solidFill>
              <a:schemeClr val="bg1">
                <a:lumMod val="65000"/>
              </a:schemeClr>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80B-4E2F-80F0-6448B5CDA404}"/>
            </c:ext>
          </c:extLst>
        </c:ser>
        <c:ser>
          <c:idx val="2"/>
          <c:order val="2"/>
          <c:spPr>
            <a:solidFill>
              <a:srgbClr val="FF000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6</c:v>
                </c:pt>
                <c:pt idx="1">
                  <c:v>2</c:v>
                </c:pt>
                <c:pt idx="2">
                  <c:v>0</c:v>
                </c:pt>
                <c:pt idx="3">
                  <c:v>0</c:v>
                </c:pt>
                <c:pt idx="4">
                  <c:v>0</c:v>
                </c:pt>
                <c:pt idx="5">
                  <c:v>5</c:v>
                </c:pt>
                <c:pt idx="6">
                  <c:v>15</c:v>
                </c:pt>
                <c:pt idx="7">
                  <c:v>0</c:v>
                </c:pt>
                <c:pt idx="8">
                  <c:v>4</c:v>
                </c:pt>
                <c:pt idx="9">
                  <c:v>0</c:v>
                </c:pt>
              </c:numCache>
            </c:numRef>
          </c:val>
          <c:extLst>
            <c:ext xmlns:c16="http://schemas.microsoft.com/office/drawing/2014/chart" uri="{C3380CC4-5D6E-409C-BE32-E72D297353CC}">
              <c16:uniqueId val="{00000002-680B-4E2F-80F0-6448B5CDA404}"/>
            </c:ext>
          </c:extLst>
        </c:ser>
        <c:ser>
          <c:idx val="3"/>
          <c:order val="3"/>
          <c:spPr>
            <a:solidFill>
              <a:srgbClr val="FFC00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3</c:v>
                </c:pt>
                <c:pt idx="1">
                  <c:v>2</c:v>
                </c:pt>
                <c:pt idx="2">
                  <c:v>1</c:v>
                </c:pt>
                <c:pt idx="3">
                  <c:v>3</c:v>
                </c:pt>
                <c:pt idx="4">
                  <c:v>15</c:v>
                </c:pt>
                <c:pt idx="5">
                  <c:v>0</c:v>
                </c:pt>
                <c:pt idx="6">
                  <c:v>0</c:v>
                </c:pt>
                <c:pt idx="7">
                  <c:v>8</c:v>
                </c:pt>
                <c:pt idx="8">
                  <c:v>6</c:v>
                </c:pt>
                <c:pt idx="9">
                  <c:v>0</c:v>
                </c:pt>
              </c:numCache>
            </c:numRef>
          </c:val>
          <c:extLst>
            <c:ext xmlns:c16="http://schemas.microsoft.com/office/drawing/2014/chart" uri="{C3380CC4-5D6E-409C-BE32-E72D297353CC}">
              <c16:uniqueId val="{00000003-680B-4E2F-80F0-6448B5CDA404}"/>
            </c:ext>
          </c:extLst>
        </c:ser>
        <c:ser>
          <c:idx val="4"/>
          <c:order val="4"/>
          <c:spPr>
            <a:solidFill>
              <a:srgbClr val="92D05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0</c:v>
                </c:pt>
                <c:pt idx="1">
                  <c:v>0</c:v>
                </c:pt>
                <c:pt idx="2">
                  <c:v>7</c:v>
                </c:pt>
                <c:pt idx="3">
                  <c:v>8</c:v>
                </c:pt>
                <c:pt idx="4">
                  <c:v>0</c:v>
                </c:pt>
                <c:pt idx="5">
                  <c:v>10</c:v>
                </c:pt>
                <c:pt idx="6">
                  <c:v>1</c:v>
                </c:pt>
                <c:pt idx="7">
                  <c:v>7</c:v>
                </c:pt>
                <c:pt idx="8">
                  <c:v>4</c:v>
                </c:pt>
                <c:pt idx="9">
                  <c:v>12</c:v>
                </c:pt>
              </c:numCache>
            </c:numRef>
          </c:val>
          <c:extLst>
            <c:ext xmlns:c16="http://schemas.microsoft.com/office/drawing/2014/chart" uri="{C3380CC4-5D6E-409C-BE32-E72D297353CC}">
              <c16:uniqueId val="{00000004-680B-4E2F-80F0-6448B5CDA404}"/>
            </c:ext>
          </c:extLst>
        </c:ser>
        <c:ser>
          <c:idx val="5"/>
          <c:order val="5"/>
          <c:spPr>
            <a:solidFill>
              <a:srgbClr val="0070C0"/>
            </a:solidFill>
          </c:spPr>
          <c:invertIfNegative val="0"/>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6</c:v>
                </c:pt>
                <c:pt idx="1">
                  <c:v>11</c:v>
                </c:pt>
                <c:pt idx="2">
                  <c:v>7</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680B-4E2F-80F0-6448B5CDA404}"/>
            </c:ext>
          </c:extLst>
        </c:ser>
        <c:dLbls>
          <c:showLegendKey val="0"/>
          <c:showVal val="0"/>
          <c:showCatName val="0"/>
          <c:showSerName val="0"/>
          <c:showPercent val="0"/>
          <c:showBubbleSize val="0"/>
        </c:dLbls>
        <c:gapWidth val="150"/>
        <c:overlap val="100"/>
        <c:axId val="333321264"/>
        <c:axId val="333321648"/>
      </c:barChart>
      <c:catAx>
        <c:axId val="333321264"/>
        <c:scaling>
          <c:orientation val="maxMin"/>
        </c:scaling>
        <c:delete val="0"/>
        <c:axPos val="l"/>
        <c:numFmt formatCode="ge\r\a\l" sourceLinked="0"/>
        <c:majorTickMark val="out"/>
        <c:minorTickMark val="none"/>
        <c:tickLblPos val="nextTo"/>
        <c:txPr>
          <a:bodyPr/>
          <a:lstStyle/>
          <a:p>
            <a:pPr>
              <a:defRPr sz="1100"/>
            </a:pPr>
            <a:endParaRPr lang="en-US"/>
          </a:p>
        </c:txPr>
        <c:crossAx val="333321648"/>
        <c:crosses val="autoZero"/>
        <c:auto val="1"/>
        <c:lblAlgn val="ctr"/>
        <c:lblOffset val="100"/>
        <c:noMultiLvlLbl val="0"/>
      </c:catAx>
      <c:valAx>
        <c:axId val="333321648"/>
        <c:scaling>
          <c:orientation val="minMax"/>
        </c:scaling>
        <c:delete val="0"/>
        <c:axPos val="t"/>
        <c:majorGridlines/>
        <c:numFmt formatCode="General" sourceLinked="1"/>
        <c:majorTickMark val="out"/>
        <c:minorTickMark val="none"/>
        <c:tickLblPos val="nextTo"/>
        <c:crossAx val="333321264"/>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3FC3-4DA9-B308-DC624528EAC2}"/>
              </c:ext>
            </c:extLst>
          </c:dPt>
          <c:dPt>
            <c:idx val="1"/>
            <c:bubble3D val="0"/>
            <c:spPr>
              <a:solidFill>
                <a:srgbClr val="FF0000"/>
              </a:solidFill>
            </c:spPr>
            <c:extLst>
              <c:ext xmlns:c16="http://schemas.microsoft.com/office/drawing/2014/chart" uri="{C3380CC4-5D6E-409C-BE32-E72D297353CC}">
                <c16:uniqueId val="{00000003-3FC3-4DA9-B308-DC624528EAC2}"/>
              </c:ext>
            </c:extLst>
          </c:dPt>
          <c:dPt>
            <c:idx val="3"/>
            <c:bubble3D val="0"/>
            <c:spPr>
              <a:solidFill>
                <a:srgbClr val="92D050"/>
              </a:solidFill>
            </c:spPr>
            <c:extLst>
              <c:ext xmlns:c16="http://schemas.microsoft.com/office/drawing/2014/chart" uri="{C3380CC4-5D6E-409C-BE32-E72D297353CC}">
                <c16:uniqueId val="{00000005-3FC3-4DA9-B308-DC624528EAC2}"/>
              </c:ext>
            </c:extLst>
          </c:dPt>
          <c:dPt>
            <c:idx val="4"/>
            <c:bubble3D val="0"/>
            <c:spPr>
              <a:solidFill>
                <a:srgbClr val="0070C0"/>
              </a:solidFill>
            </c:spPr>
            <c:extLst>
              <c:ext xmlns:c16="http://schemas.microsoft.com/office/drawing/2014/chart" uri="{C3380CC4-5D6E-409C-BE32-E72D297353CC}">
                <c16:uniqueId val="{00000007-3FC3-4DA9-B308-DC624528EAC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- 3'!$E$16:$E$20</c:f>
              <c:numCache>
                <c:formatCode>0%</c:formatCode>
                <c:ptCount val="5"/>
                <c:pt idx="0">
                  <c:v>0</c:v>
                </c:pt>
                <c:pt idx="1">
                  <c:v>0.2119205298013245</c:v>
                </c:pt>
                <c:pt idx="2">
                  <c:v>0.25165562913907286</c:v>
                </c:pt>
                <c:pt idx="3">
                  <c:v>0.32450331125827814</c:v>
                </c:pt>
                <c:pt idx="4">
                  <c:v>0.2119205298013245</c:v>
                </c:pt>
              </c:numCache>
            </c:numRef>
          </c:val>
          <c:extLst>
            <c:ext xmlns:c16="http://schemas.microsoft.com/office/drawing/2014/chart" uri="{C3380CC4-5D6E-409C-BE32-E72D297353CC}">
              <c16:uniqueId val="{00000008-3FC3-4DA9-B308-DC624528EAC2}"/>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2.4390243902439025E-2</c:v>
                </c:pt>
                <c:pt idx="1">
                  <c:v>0.17073170731707318</c:v>
                </c:pt>
                <c:pt idx="2">
                  <c:v>0.24390243902439024</c:v>
                </c:pt>
                <c:pt idx="3">
                  <c:v>0.53658536585365857</c:v>
                </c:pt>
                <c:pt idx="4">
                  <c:v>2.4390243902439025E-2</c:v>
                </c:pt>
                <c:pt idx="5">
                  <c:v>0</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B95C-4591-9501-5D89D2A40D9B}"/>
              </c:ext>
            </c:extLst>
          </c:dPt>
          <c:dPt>
            <c:idx val="1"/>
            <c:bubble3D val="0"/>
            <c:spPr>
              <a:solidFill>
                <a:srgbClr val="FF0000"/>
              </a:solidFill>
            </c:spPr>
            <c:extLst>
              <c:ext xmlns:c16="http://schemas.microsoft.com/office/drawing/2014/chart" uri="{C3380CC4-5D6E-409C-BE32-E72D297353CC}">
                <c16:uniqueId val="{00000003-B95C-4591-9501-5D89D2A40D9B}"/>
              </c:ext>
            </c:extLst>
          </c:dPt>
          <c:dPt>
            <c:idx val="2"/>
            <c:bubble3D val="0"/>
            <c:spPr>
              <a:solidFill>
                <a:srgbClr val="FFFF00"/>
              </a:solidFill>
            </c:spPr>
            <c:extLst>
              <c:ext xmlns:c16="http://schemas.microsoft.com/office/drawing/2014/chart" uri="{C3380CC4-5D6E-409C-BE32-E72D297353CC}">
                <c16:uniqueId val="{00000005-B95C-4591-9501-5D89D2A40D9B}"/>
              </c:ext>
            </c:extLst>
          </c:dPt>
          <c:dPt>
            <c:idx val="3"/>
            <c:bubble3D val="0"/>
            <c:spPr>
              <a:solidFill>
                <a:srgbClr val="92D050"/>
              </a:solidFill>
            </c:spPr>
            <c:extLst>
              <c:ext xmlns:c16="http://schemas.microsoft.com/office/drawing/2014/chart" uri="{C3380CC4-5D6E-409C-BE32-E72D297353CC}">
                <c16:uniqueId val="{00000007-B95C-4591-9501-5D89D2A40D9B}"/>
              </c:ext>
            </c:extLst>
          </c:dPt>
          <c:dPt>
            <c:idx val="4"/>
            <c:bubble3D val="0"/>
            <c:spPr>
              <a:solidFill>
                <a:srgbClr val="0070C0"/>
              </a:solidFill>
            </c:spPr>
            <c:extLst>
              <c:ext xmlns:c16="http://schemas.microsoft.com/office/drawing/2014/chart" uri="{C3380CC4-5D6E-409C-BE32-E72D297353CC}">
                <c16:uniqueId val="{00000009-B95C-4591-9501-5D89D2A40D9B}"/>
              </c:ext>
            </c:extLst>
          </c:dPt>
          <c:dPt>
            <c:idx val="5"/>
            <c:bubble3D val="0"/>
            <c:spPr>
              <a:solidFill>
                <a:srgbClr val="FF99CC"/>
              </a:solidFill>
            </c:spPr>
            <c:extLst>
              <c:ext xmlns:c16="http://schemas.microsoft.com/office/drawing/2014/chart" uri="{C3380CC4-5D6E-409C-BE32-E72D297353CC}">
                <c16:uniqueId val="{0000000B-B95C-4591-9501-5D89D2A40D9B}"/>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5C-4591-9501-5D89D2A40D9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0</c:v>
                </c:pt>
                <c:pt idx="1">
                  <c:v>0.19444444444444445</c:v>
                </c:pt>
                <c:pt idx="2">
                  <c:v>0.2361111111111111</c:v>
                </c:pt>
                <c:pt idx="3">
                  <c:v>0.33333333333333331</c:v>
                </c:pt>
                <c:pt idx="4">
                  <c:v>0.21527777777777779</c:v>
                </c:pt>
                <c:pt idx="5">
                  <c:v>2.0833333333333332E-2</c:v>
                </c:pt>
              </c:numCache>
            </c:numRef>
          </c:val>
          <c:extLst>
            <c:ext xmlns:c16="http://schemas.microsoft.com/office/drawing/2014/chart" uri="{C3380CC4-5D6E-409C-BE32-E72D297353CC}">
              <c16:uniqueId val="{0000000C-B95C-4591-9501-5D89D2A40D9B}"/>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6="http://schemas.microsoft.com/office/drawing/2014/chart" uri="{C3380CC4-5D6E-409C-BE32-E72D297353CC}">
              <c16:uniqueId val="{00000000-B74C-491A-82DE-37E3433621DE}"/>
            </c:ext>
          </c:extLst>
        </c:ser>
        <c:ser>
          <c:idx val="1"/>
          <c:order val="1"/>
          <c:spPr>
            <a:solidFill>
              <a:schemeClr val="bg1">
                <a:lumMod val="65000"/>
              </a:schemeClr>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1</c:v>
                </c:pt>
                <c:pt idx="4">
                  <c:v>3</c:v>
                </c:pt>
                <c:pt idx="5">
                  <c:v>0</c:v>
                </c:pt>
                <c:pt idx="6">
                  <c:v>0</c:v>
                </c:pt>
                <c:pt idx="7">
                  <c:v>3</c:v>
                </c:pt>
                <c:pt idx="8">
                  <c:v>2</c:v>
                </c:pt>
                <c:pt idx="9">
                  <c:v>0</c:v>
                </c:pt>
              </c:numCache>
            </c:numRef>
          </c:val>
          <c:extLst>
            <c:ext xmlns:c16="http://schemas.microsoft.com/office/drawing/2014/chart" uri="{C3380CC4-5D6E-409C-BE32-E72D297353CC}">
              <c16:uniqueId val="{00000001-B74C-491A-82DE-37E3433621DE}"/>
            </c:ext>
          </c:extLst>
        </c:ser>
        <c:ser>
          <c:idx val="2"/>
          <c:order val="2"/>
          <c:spPr>
            <a:solidFill>
              <a:srgbClr val="FF0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6</c:v>
                </c:pt>
                <c:pt idx="1">
                  <c:v>3</c:v>
                </c:pt>
                <c:pt idx="2">
                  <c:v>0</c:v>
                </c:pt>
                <c:pt idx="3">
                  <c:v>2</c:v>
                </c:pt>
                <c:pt idx="4">
                  <c:v>0</c:v>
                </c:pt>
                <c:pt idx="5">
                  <c:v>15</c:v>
                </c:pt>
                <c:pt idx="6">
                  <c:v>15</c:v>
                </c:pt>
                <c:pt idx="7">
                  <c:v>0</c:v>
                </c:pt>
                <c:pt idx="8">
                  <c:v>4</c:v>
                </c:pt>
                <c:pt idx="9">
                  <c:v>0</c:v>
                </c:pt>
              </c:numCache>
            </c:numRef>
          </c:val>
          <c:extLst>
            <c:ext xmlns:c16="http://schemas.microsoft.com/office/drawing/2014/chart" uri="{C3380CC4-5D6E-409C-BE32-E72D297353CC}">
              <c16:uniqueId val="{00000002-B74C-491A-82DE-37E3433621DE}"/>
            </c:ext>
          </c:extLst>
        </c:ser>
        <c:ser>
          <c:idx val="3"/>
          <c:order val="3"/>
          <c:spPr>
            <a:solidFill>
              <a:srgbClr val="FFC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6="http://schemas.microsoft.com/office/drawing/2014/chart" uri="{C3380CC4-5D6E-409C-BE32-E72D297353CC}">
              <c16:uniqueId val="{00000003-B74C-491A-82DE-37E3433621DE}"/>
            </c:ext>
          </c:extLst>
        </c:ser>
        <c:ser>
          <c:idx val="4"/>
          <c:order val="4"/>
          <c:spPr>
            <a:solidFill>
              <a:srgbClr val="92D05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6</c:v>
                </c:pt>
                <c:pt idx="1">
                  <c:v>7</c:v>
                </c:pt>
                <c:pt idx="2">
                  <c:v>8</c:v>
                </c:pt>
                <c:pt idx="3">
                  <c:v>6</c:v>
                </c:pt>
                <c:pt idx="4">
                  <c:v>0</c:v>
                </c:pt>
                <c:pt idx="5">
                  <c:v>0</c:v>
                </c:pt>
                <c:pt idx="6">
                  <c:v>1</c:v>
                </c:pt>
                <c:pt idx="7">
                  <c:v>7</c:v>
                </c:pt>
                <c:pt idx="8">
                  <c:v>4</c:v>
                </c:pt>
                <c:pt idx="9">
                  <c:v>12</c:v>
                </c:pt>
              </c:numCache>
            </c:numRef>
          </c:val>
          <c:extLst>
            <c:ext xmlns:c16="http://schemas.microsoft.com/office/drawing/2014/chart" uri="{C3380CC4-5D6E-409C-BE32-E72D297353CC}">
              <c16:uniqueId val="{00000004-B74C-491A-82DE-37E3433621DE}"/>
            </c:ext>
          </c:extLst>
        </c:ser>
        <c:ser>
          <c:idx val="5"/>
          <c:order val="5"/>
          <c:spPr>
            <a:solidFill>
              <a:srgbClr val="0070C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3</c:v>
                </c:pt>
                <c:pt idx="2">
                  <c:v>6</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B74C-491A-82DE-37E3433621DE}"/>
            </c:ext>
          </c:extLst>
        </c:ser>
        <c:dLbls>
          <c:showLegendKey val="0"/>
          <c:showVal val="0"/>
          <c:showCatName val="0"/>
          <c:showSerName val="0"/>
          <c:showPercent val="0"/>
          <c:showBubbleSize val="0"/>
        </c:dLbls>
        <c:gapWidth val="150"/>
        <c:overlap val="100"/>
        <c:axId val="332130616"/>
        <c:axId val="333364504"/>
      </c:barChart>
      <c:catAx>
        <c:axId val="332130616"/>
        <c:scaling>
          <c:orientation val="maxMin"/>
        </c:scaling>
        <c:delete val="0"/>
        <c:axPos val="l"/>
        <c:numFmt formatCode="ge\r\a\l" sourceLinked="0"/>
        <c:majorTickMark val="out"/>
        <c:minorTickMark val="none"/>
        <c:tickLblPos val="nextTo"/>
        <c:txPr>
          <a:bodyPr/>
          <a:lstStyle/>
          <a:p>
            <a:pPr>
              <a:defRPr sz="1100"/>
            </a:pPr>
            <a:endParaRPr lang="en-US"/>
          </a:p>
        </c:txPr>
        <c:crossAx val="333364504"/>
        <c:crosses val="autoZero"/>
        <c:auto val="1"/>
        <c:lblAlgn val="ctr"/>
        <c:lblOffset val="100"/>
        <c:noMultiLvlLbl val="0"/>
      </c:catAx>
      <c:valAx>
        <c:axId val="333364504"/>
        <c:scaling>
          <c:orientation val="minMax"/>
        </c:scaling>
        <c:delete val="0"/>
        <c:axPos val="t"/>
        <c:majorGridlines/>
        <c:numFmt formatCode="General" sourceLinked="1"/>
        <c:majorTickMark val="out"/>
        <c:minorTickMark val="none"/>
        <c:tickLblPos val="nextTo"/>
        <c:crossAx val="3321306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1BB2-491C-BFAD-1C5DE1353F65}"/>
              </c:ext>
            </c:extLst>
          </c:dPt>
          <c:dPt>
            <c:idx val="1"/>
            <c:bubble3D val="0"/>
            <c:spPr>
              <a:solidFill>
                <a:srgbClr val="FF0000"/>
              </a:solidFill>
            </c:spPr>
            <c:extLst>
              <c:ext xmlns:c16="http://schemas.microsoft.com/office/drawing/2014/chart" uri="{C3380CC4-5D6E-409C-BE32-E72D297353CC}">
                <c16:uniqueId val="{00000003-1BB2-491C-BFAD-1C5DE1353F65}"/>
              </c:ext>
            </c:extLst>
          </c:dPt>
          <c:dPt>
            <c:idx val="3"/>
            <c:bubble3D val="0"/>
            <c:spPr>
              <a:solidFill>
                <a:srgbClr val="92D050"/>
              </a:solidFill>
            </c:spPr>
            <c:extLst>
              <c:ext xmlns:c16="http://schemas.microsoft.com/office/drawing/2014/chart" uri="{C3380CC4-5D6E-409C-BE32-E72D297353CC}">
                <c16:uniqueId val="{00000005-1BB2-491C-BFAD-1C5DE1353F65}"/>
              </c:ext>
            </c:extLst>
          </c:dPt>
          <c:dPt>
            <c:idx val="4"/>
            <c:bubble3D val="0"/>
            <c:spPr>
              <a:solidFill>
                <a:srgbClr val="0070C0"/>
              </a:solidFill>
            </c:spPr>
            <c:extLst>
              <c:ext xmlns:c16="http://schemas.microsoft.com/office/drawing/2014/chart" uri="{C3380CC4-5D6E-409C-BE32-E72D297353CC}">
                <c16:uniqueId val="{00000007-1BB2-491C-BFAD-1C5DE1353F6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- 2'!$E$16:$E$20</c:f>
              <c:numCache>
                <c:formatCode>0%</c:formatCode>
                <c:ptCount val="5"/>
                <c:pt idx="0">
                  <c:v>5.9602649006622516E-2</c:v>
                </c:pt>
                <c:pt idx="1">
                  <c:v>0.29801324503311261</c:v>
                </c:pt>
                <c:pt idx="2">
                  <c:v>0.19205298013245034</c:v>
                </c:pt>
                <c:pt idx="3">
                  <c:v>0.33774834437086093</c:v>
                </c:pt>
                <c:pt idx="4">
                  <c:v>0.11258278145695365</c:v>
                </c:pt>
              </c:numCache>
            </c:numRef>
          </c:val>
          <c:extLst>
            <c:ext xmlns:c16="http://schemas.microsoft.com/office/drawing/2014/chart" uri="{C3380CC4-5D6E-409C-BE32-E72D297353CC}">
              <c16:uniqueId val="{00000008-1BB2-491C-BFAD-1C5DE1353F65}"/>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9F37-4CD3-AF90-111DDE90D46B}"/>
              </c:ext>
            </c:extLst>
          </c:dPt>
          <c:dPt>
            <c:idx val="1"/>
            <c:bubble3D val="0"/>
            <c:spPr>
              <a:solidFill>
                <a:srgbClr val="FF0000"/>
              </a:solidFill>
            </c:spPr>
            <c:extLst>
              <c:ext xmlns:c16="http://schemas.microsoft.com/office/drawing/2014/chart" uri="{C3380CC4-5D6E-409C-BE32-E72D297353CC}">
                <c16:uniqueId val="{00000003-9F37-4CD3-AF90-111DDE90D46B}"/>
              </c:ext>
            </c:extLst>
          </c:dPt>
          <c:dPt>
            <c:idx val="2"/>
            <c:bubble3D val="0"/>
            <c:spPr>
              <a:solidFill>
                <a:srgbClr val="FFFF00"/>
              </a:solidFill>
            </c:spPr>
            <c:extLst>
              <c:ext xmlns:c16="http://schemas.microsoft.com/office/drawing/2014/chart" uri="{C3380CC4-5D6E-409C-BE32-E72D297353CC}">
                <c16:uniqueId val="{00000005-9F37-4CD3-AF90-111DDE90D46B}"/>
              </c:ext>
            </c:extLst>
          </c:dPt>
          <c:dPt>
            <c:idx val="3"/>
            <c:bubble3D val="0"/>
            <c:spPr>
              <a:solidFill>
                <a:srgbClr val="92D050"/>
              </a:solidFill>
            </c:spPr>
            <c:extLst>
              <c:ext xmlns:c16="http://schemas.microsoft.com/office/drawing/2014/chart" uri="{C3380CC4-5D6E-409C-BE32-E72D297353CC}">
                <c16:uniqueId val="{00000007-9F37-4CD3-AF90-111DDE90D46B}"/>
              </c:ext>
            </c:extLst>
          </c:dPt>
          <c:dPt>
            <c:idx val="4"/>
            <c:bubble3D val="0"/>
            <c:spPr>
              <a:solidFill>
                <a:srgbClr val="0070C0"/>
              </a:solidFill>
            </c:spPr>
            <c:extLst>
              <c:ext xmlns:c16="http://schemas.microsoft.com/office/drawing/2014/chart" uri="{C3380CC4-5D6E-409C-BE32-E72D297353CC}">
                <c16:uniqueId val="{00000009-9F37-4CD3-AF90-111DDE90D46B}"/>
              </c:ext>
            </c:extLst>
          </c:dPt>
          <c:dPt>
            <c:idx val="5"/>
            <c:bubble3D val="0"/>
            <c:spPr>
              <a:solidFill>
                <a:srgbClr val="FF99CC"/>
              </a:solidFill>
            </c:spPr>
            <c:extLst>
              <c:ext xmlns:c16="http://schemas.microsoft.com/office/drawing/2014/chart" uri="{C3380CC4-5D6E-409C-BE32-E72D297353CC}">
                <c16:uniqueId val="{0000000B-9F37-4CD3-AF90-111DDE90D46B}"/>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37-4CD3-AF90-111DDE90D46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6.25E-2</c:v>
                </c:pt>
                <c:pt idx="1">
                  <c:v>0.28472222222222221</c:v>
                </c:pt>
                <c:pt idx="2">
                  <c:v>0.1736111111111111</c:v>
                </c:pt>
                <c:pt idx="3">
                  <c:v>0.34722222222222221</c:v>
                </c:pt>
                <c:pt idx="4">
                  <c:v>0.1111111111111111</c:v>
                </c:pt>
                <c:pt idx="5">
                  <c:v>2.0833333333333332E-2</c:v>
                </c:pt>
              </c:numCache>
            </c:numRef>
          </c:val>
          <c:extLst>
            <c:ext xmlns:c16="http://schemas.microsoft.com/office/drawing/2014/chart" uri="{C3380CC4-5D6E-409C-BE32-E72D297353CC}">
              <c16:uniqueId val="{0000000C-9F37-4CD3-AF90-111DDE90D46B}"/>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- 1'!$E$32:$E$41</c:f>
              <c:numCache>
                <c:formatCode>General</c:formatCode>
                <c:ptCount val="10"/>
                <c:pt idx="0">
                  <c:v>0</c:v>
                </c:pt>
                <c:pt idx="1">
                  <c:v>0</c:v>
                </c:pt>
                <c:pt idx="2">
                  <c:v>0</c:v>
                </c:pt>
                <c:pt idx="3">
                  <c:v>0</c:v>
                </c:pt>
                <c:pt idx="4">
                  <c:v>0</c:v>
                </c:pt>
                <c:pt idx="5">
                  <c:v>1</c:v>
                </c:pt>
                <c:pt idx="6">
                  <c:v>0</c:v>
                </c:pt>
                <c:pt idx="7">
                  <c:v>1</c:v>
                </c:pt>
              </c:numCache>
            </c:numRef>
          </c:val>
          <c:extLst>
            <c:ext xmlns:c16="http://schemas.microsoft.com/office/drawing/2014/chart" uri="{C3380CC4-5D6E-409C-BE32-E72D297353CC}">
              <c16:uniqueId val="{00000000-7547-417C-AA7B-7D7069735DD6}"/>
            </c:ext>
          </c:extLst>
        </c:ser>
        <c:ser>
          <c:idx val="1"/>
          <c:order val="1"/>
          <c:spPr>
            <a:solidFill>
              <a:schemeClr val="bg1">
                <a:lumMod val="65000"/>
              </a:schemeClr>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- 1'!$F$32:$F$41</c:f>
              <c:numCache>
                <c:formatCode>General</c:formatCode>
                <c:ptCount val="10"/>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547-417C-AA7B-7D7069735DD6}"/>
            </c:ext>
          </c:extLst>
        </c:ser>
        <c:ser>
          <c:idx val="2"/>
          <c:order val="2"/>
          <c:spPr>
            <a:solidFill>
              <a:srgbClr val="FF000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- 1'!$G$32:$G$41</c:f>
              <c:numCache>
                <c:formatCode>General</c:formatCode>
                <c:ptCount val="10"/>
                <c:pt idx="0">
                  <c:v>1</c:v>
                </c:pt>
                <c:pt idx="1">
                  <c:v>0</c:v>
                </c:pt>
                <c:pt idx="2">
                  <c:v>3</c:v>
                </c:pt>
                <c:pt idx="3">
                  <c:v>1</c:v>
                </c:pt>
                <c:pt idx="4">
                  <c:v>1</c:v>
                </c:pt>
                <c:pt idx="5">
                  <c:v>0</c:v>
                </c:pt>
                <c:pt idx="6">
                  <c:v>1</c:v>
                </c:pt>
                <c:pt idx="7">
                  <c:v>1</c:v>
                </c:pt>
              </c:numCache>
            </c:numRef>
          </c:val>
          <c:extLst>
            <c:ext xmlns:c16="http://schemas.microsoft.com/office/drawing/2014/chart" uri="{C3380CC4-5D6E-409C-BE32-E72D297353CC}">
              <c16:uniqueId val="{00000002-7547-417C-AA7B-7D7069735DD6}"/>
            </c:ext>
          </c:extLst>
        </c:ser>
        <c:ser>
          <c:idx val="3"/>
          <c:order val="3"/>
          <c:spPr>
            <a:solidFill>
              <a:srgbClr val="FFC00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- 1'!$H$32:$H$41</c:f>
              <c:numCache>
                <c:formatCode>General</c:formatCode>
                <c:ptCount val="10"/>
                <c:pt idx="0">
                  <c:v>2</c:v>
                </c:pt>
                <c:pt idx="1">
                  <c:v>1</c:v>
                </c:pt>
                <c:pt idx="2">
                  <c:v>1</c:v>
                </c:pt>
                <c:pt idx="3">
                  <c:v>1</c:v>
                </c:pt>
                <c:pt idx="4">
                  <c:v>1</c:v>
                </c:pt>
                <c:pt idx="5">
                  <c:v>1</c:v>
                </c:pt>
                <c:pt idx="6">
                  <c:v>2</c:v>
                </c:pt>
                <c:pt idx="7">
                  <c:v>1</c:v>
                </c:pt>
              </c:numCache>
            </c:numRef>
          </c:val>
          <c:extLst>
            <c:ext xmlns:c16="http://schemas.microsoft.com/office/drawing/2014/chart" uri="{C3380CC4-5D6E-409C-BE32-E72D297353CC}">
              <c16:uniqueId val="{00000003-7547-417C-AA7B-7D7069735DD6}"/>
            </c:ext>
          </c:extLst>
        </c:ser>
        <c:ser>
          <c:idx val="4"/>
          <c:order val="4"/>
          <c:spPr>
            <a:solidFill>
              <a:srgbClr val="92D05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- 1'!$I$32:$I$41</c:f>
              <c:numCache>
                <c:formatCode>General</c:formatCode>
                <c:ptCount val="10"/>
                <c:pt idx="0">
                  <c:v>7</c:v>
                </c:pt>
                <c:pt idx="1">
                  <c:v>1</c:v>
                </c:pt>
                <c:pt idx="2">
                  <c:v>1</c:v>
                </c:pt>
                <c:pt idx="3">
                  <c:v>4</c:v>
                </c:pt>
                <c:pt idx="4">
                  <c:v>1</c:v>
                </c:pt>
                <c:pt idx="5">
                  <c:v>5</c:v>
                </c:pt>
                <c:pt idx="6">
                  <c:v>1</c:v>
                </c:pt>
                <c:pt idx="7">
                  <c:v>2</c:v>
                </c:pt>
              </c:numCache>
            </c:numRef>
          </c:val>
          <c:extLst>
            <c:ext xmlns:c16="http://schemas.microsoft.com/office/drawing/2014/chart" uri="{C3380CC4-5D6E-409C-BE32-E72D297353CC}">
              <c16:uniqueId val="{00000004-7547-417C-AA7B-7D7069735DD6}"/>
            </c:ext>
          </c:extLst>
        </c:ser>
        <c:ser>
          <c:idx val="5"/>
          <c:order val="5"/>
          <c:spPr>
            <a:solidFill>
              <a:srgbClr val="0070C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- 1'!$J$32:$J$41</c:f>
              <c:numCache>
                <c:formatCode>General</c:formatCode>
                <c:ptCount val="10"/>
                <c:pt idx="0">
                  <c:v>0</c:v>
                </c:pt>
                <c:pt idx="1">
                  <c:v>0</c:v>
                </c:pt>
                <c:pt idx="2">
                  <c:v>0</c:v>
                </c:pt>
                <c:pt idx="3">
                  <c:v>0</c:v>
                </c:pt>
                <c:pt idx="4">
                  <c:v>1</c:v>
                </c:pt>
                <c:pt idx="5">
                  <c:v>0</c:v>
                </c:pt>
                <c:pt idx="6">
                  <c:v>0</c:v>
                </c:pt>
                <c:pt idx="7">
                  <c:v>0</c:v>
                </c:pt>
              </c:numCache>
            </c:numRef>
          </c:val>
          <c:extLst>
            <c:ext xmlns:c16="http://schemas.microsoft.com/office/drawing/2014/chart" uri="{C3380CC4-5D6E-409C-BE32-E72D297353CC}">
              <c16:uniqueId val="{00000005-7547-417C-AA7B-7D7069735DD6}"/>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F853-4E11-B22B-1DDCCB193442}"/>
              </c:ext>
            </c:extLst>
          </c:dPt>
          <c:dPt>
            <c:idx val="1"/>
            <c:bubble3D val="0"/>
            <c:spPr>
              <a:solidFill>
                <a:srgbClr val="FF0000"/>
              </a:solidFill>
            </c:spPr>
            <c:extLst>
              <c:ext xmlns:c16="http://schemas.microsoft.com/office/drawing/2014/chart" uri="{C3380CC4-5D6E-409C-BE32-E72D297353CC}">
                <c16:uniqueId val="{00000003-F853-4E11-B22B-1DDCCB193442}"/>
              </c:ext>
            </c:extLst>
          </c:dPt>
          <c:dPt>
            <c:idx val="3"/>
            <c:bubble3D val="0"/>
            <c:spPr>
              <a:solidFill>
                <a:srgbClr val="92D050"/>
              </a:solidFill>
            </c:spPr>
            <c:extLst>
              <c:ext xmlns:c16="http://schemas.microsoft.com/office/drawing/2014/chart" uri="{C3380CC4-5D6E-409C-BE32-E72D297353CC}">
                <c16:uniqueId val="{00000005-F853-4E11-B22B-1DDCCB193442}"/>
              </c:ext>
            </c:extLst>
          </c:dPt>
          <c:dPt>
            <c:idx val="4"/>
            <c:bubble3D val="0"/>
            <c:spPr>
              <a:solidFill>
                <a:srgbClr val="0070C0"/>
              </a:solidFill>
            </c:spPr>
            <c:extLst>
              <c:ext xmlns:c16="http://schemas.microsoft.com/office/drawing/2014/chart" uri="{C3380CC4-5D6E-409C-BE32-E72D297353CC}">
                <c16:uniqueId val="{00000007-F853-4E11-B22B-1DDCCB19344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2.3809523809523808E-2</c:v>
                </c:pt>
                <c:pt idx="1">
                  <c:v>0.19047619047619047</c:v>
                </c:pt>
                <c:pt idx="2">
                  <c:v>0.23809523809523808</c:v>
                </c:pt>
                <c:pt idx="3">
                  <c:v>0.52380952380952384</c:v>
                </c:pt>
                <c:pt idx="4">
                  <c:v>2.3809523809523808E-2</c:v>
                </c:pt>
              </c:numCache>
            </c:numRef>
          </c:val>
          <c:extLst>
            <c:ext xmlns:c16="http://schemas.microsoft.com/office/drawing/2014/chart" uri="{C3380CC4-5D6E-409C-BE32-E72D297353CC}">
              <c16:uniqueId val="{00000008-F853-4E11-B22B-1DDCCB193442}"/>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615A-4B60-9AA0-BC7504BB2E98}"/>
              </c:ext>
            </c:extLst>
          </c:dPt>
          <c:dPt>
            <c:idx val="1"/>
            <c:bubble3D val="0"/>
            <c:spPr>
              <a:solidFill>
                <a:srgbClr val="FF0000"/>
              </a:solidFill>
            </c:spPr>
            <c:extLst>
              <c:ext xmlns:c16="http://schemas.microsoft.com/office/drawing/2014/chart" uri="{C3380CC4-5D6E-409C-BE32-E72D297353CC}">
                <c16:uniqueId val="{00000003-615A-4B60-9AA0-BC7504BB2E98}"/>
              </c:ext>
            </c:extLst>
          </c:dPt>
          <c:dPt>
            <c:idx val="2"/>
            <c:bubble3D val="0"/>
            <c:spPr>
              <a:solidFill>
                <a:srgbClr val="FFFF00"/>
              </a:solidFill>
            </c:spPr>
            <c:extLst>
              <c:ext xmlns:c16="http://schemas.microsoft.com/office/drawing/2014/chart" uri="{C3380CC4-5D6E-409C-BE32-E72D297353CC}">
                <c16:uniqueId val="{00000005-615A-4B60-9AA0-BC7504BB2E98}"/>
              </c:ext>
            </c:extLst>
          </c:dPt>
          <c:dPt>
            <c:idx val="3"/>
            <c:bubble3D val="0"/>
            <c:spPr>
              <a:solidFill>
                <a:srgbClr val="92D050"/>
              </a:solidFill>
            </c:spPr>
            <c:extLst>
              <c:ext xmlns:c16="http://schemas.microsoft.com/office/drawing/2014/chart" uri="{C3380CC4-5D6E-409C-BE32-E72D297353CC}">
                <c16:uniqueId val="{00000007-615A-4B60-9AA0-BC7504BB2E98}"/>
              </c:ext>
            </c:extLst>
          </c:dPt>
          <c:dPt>
            <c:idx val="4"/>
            <c:bubble3D val="0"/>
            <c:spPr>
              <a:solidFill>
                <a:srgbClr val="0070C0"/>
              </a:solidFill>
            </c:spPr>
            <c:extLst>
              <c:ext xmlns:c16="http://schemas.microsoft.com/office/drawing/2014/chart" uri="{C3380CC4-5D6E-409C-BE32-E72D297353CC}">
                <c16:uniqueId val="{00000009-615A-4B60-9AA0-BC7504BB2E98}"/>
              </c:ext>
            </c:extLst>
          </c:dPt>
          <c:dPt>
            <c:idx val="5"/>
            <c:bubble3D val="0"/>
            <c:spPr>
              <a:solidFill>
                <a:srgbClr val="FF99CC"/>
              </a:solidFill>
            </c:spPr>
            <c:extLst>
              <c:ext xmlns:c16="http://schemas.microsoft.com/office/drawing/2014/chart" uri="{C3380CC4-5D6E-409C-BE32-E72D297353CC}">
                <c16:uniqueId val="{0000000B-615A-4B60-9AA0-BC7504BB2E98}"/>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5A-4B60-9AA0-BC7504BB2E9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2.4390243902439025E-2</c:v>
                </c:pt>
                <c:pt idx="1">
                  <c:v>0.17073170731707318</c:v>
                </c:pt>
                <c:pt idx="2">
                  <c:v>0.24390243902439024</c:v>
                </c:pt>
                <c:pt idx="3">
                  <c:v>0.53658536585365857</c:v>
                </c:pt>
                <c:pt idx="4">
                  <c:v>2.4390243902439025E-2</c:v>
                </c:pt>
                <c:pt idx="5">
                  <c:v>0</c:v>
                </c:pt>
              </c:numCache>
            </c:numRef>
          </c:val>
          <c:extLst>
            <c:ext xmlns:c16="http://schemas.microsoft.com/office/drawing/2014/chart" uri="{C3380CC4-5D6E-409C-BE32-E72D297353CC}">
              <c16:uniqueId val="{0000000C-615A-4B60-9AA0-BC7504BB2E98}"/>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- 4'!$E$32:$E$41</c:f>
              <c:numCache>
                <c:formatCode>General</c:formatCode>
                <c:ptCount val="10"/>
                <c:pt idx="0">
                  <c:v>5</c:v>
                </c:pt>
                <c:pt idx="1">
                  <c:v>2</c:v>
                </c:pt>
                <c:pt idx="2">
                  <c:v>0</c:v>
                </c:pt>
                <c:pt idx="3">
                  <c:v>1</c:v>
                </c:pt>
                <c:pt idx="4">
                  <c:v>0</c:v>
                </c:pt>
                <c:pt idx="5">
                  <c:v>0</c:v>
                </c:pt>
                <c:pt idx="6">
                  <c:v>0</c:v>
                </c:pt>
                <c:pt idx="7">
                  <c:v>0</c:v>
                </c:pt>
                <c:pt idx="8">
                  <c:v>1</c:v>
                </c:pt>
                <c:pt idx="9">
                  <c:v>2</c:v>
                </c:pt>
              </c:numCache>
            </c:numRef>
          </c:val>
          <c:extLst>
            <c:ext xmlns:c16="http://schemas.microsoft.com/office/drawing/2014/chart" uri="{C3380CC4-5D6E-409C-BE32-E72D297353CC}">
              <c16:uniqueId val="{00000000-7237-4481-8D05-761B626C31E3}"/>
            </c:ext>
          </c:extLst>
        </c:ser>
        <c:ser>
          <c:idx val="1"/>
          <c:order val="1"/>
          <c:spPr>
            <a:solidFill>
              <a:schemeClr val="bg1">
                <a:lumMod val="65000"/>
              </a:schemeClr>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- 4'!$F$32:$F$41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237-4481-8D05-761B626C31E3}"/>
            </c:ext>
          </c:extLst>
        </c:ser>
        <c:ser>
          <c:idx val="2"/>
          <c:order val="2"/>
          <c:spPr>
            <a:solidFill>
              <a:srgbClr val="FF000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- 4'!$G$32:$G$41</c:f>
              <c:numCache>
                <c:formatCode>General</c:formatCode>
                <c:ptCount val="10"/>
                <c:pt idx="0">
                  <c:v>6</c:v>
                </c:pt>
                <c:pt idx="1">
                  <c:v>2</c:v>
                </c:pt>
                <c:pt idx="2">
                  <c:v>0</c:v>
                </c:pt>
                <c:pt idx="3">
                  <c:v>0</c:v>
                </c:pt>
                <c:pt idx="4">
                  <c:v>0</c:v>
                </c:pt>
                <c:pt idx="5">
                  <c:v>0</c:v>
                </c:pt>
                <c:pt idx="6">
                  <c:v>5</c:v>
                </c:pt>
                <c:pt idx="7">
                  <c:v>0</c:v>
                </c:pt>
                <c:pt idx="8">
                  <c:v>4</c:v>
                </c:pt>
                <c:pt idx="9">
                  <c:v>0</c:v>
                </c:pt>
              </c:numCache>
            </c:numRef>
          </c:val>
          <c:extLst>
            <c:ext xmlns:c16="http://schemas.microsoft.com/office/drawing/2014/chart" uri="{C3380CC4-5D6E-409C-BE32-E72D297353CC}">
              <c16:uniqueId val="{00000002-7237-4481-8D05-761B626C31E3}"/>
            </c:ext>
          </c:extLst>
        </c:ser>
        <c:ser>
          <c:idx val="3"/>
          <c:order val="3"/>
          <c:spPr>
            <a:solidFill>
              <a:srgbClr val="FFC00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- 4'!$H$32:$H$41</c:f>
              <c:numCache>
                <c:formatCode>General</c:formatCode>
                <c:ptCount val="10"/>
                <c:pt idx="0">
                  <c:v>3</c:v>
                </c:pt>
                <c:pt idx="1">
                  <c:v>2</c:v>
                </c:pt>
                <c:pt idx="2">
                  <c:v>1</c:v>
                </c:pt>
                <c:pt idx="3">
                  <c:v>1</c:v>
                </c:pt>
                <c:pt idx="4">
                  <c:v>0</c:v>
                </c:pt>
                <c:pt idx="5">
                  <c:v>0</c:v>
                </c:pt>
                <c:pt idx="6">
                  <c:v>0</c:v>
                </c:pt>
                <c:pt idx="7">
                  <c:v>3</c:v>
                </c:pt>
                <c:pt idx="8">
                  <c:v>6</c:v>
                </c:pt>
                <c:pt idx="9">
                  <c:v>0</c:v>
                </c:pt>
              </c:numCache>
            </c:numRef>
          </c:val>
          <c:extLst>
            <c:ext xmlns:c16="http://schemas.microsoft.com/office/drawing/2014/chart" uri="{C3380CC4-5D6E-409C-BE32-E72D297353CC}">
              <c16:uniqueId val="{00000003-7237-4481-8D05-761B626C31E3}"/>
            </c:ext>
          </c:extLst>
        </c:ser>
        <c:ser>
          <c:idx val="4"/>
          <c:order val="4"/>
          <c:spPr>
            <a:solidFill>
              <a:srgbClr val="92D05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- 4'!$I$32:$I$41</c:f>
              <c:numCache>
                <c:formatCode>General</c:formatCode>
                <c:ptCount val="10"/>
                <c:pt idx="0">
                  <c:v>0</c:v>
                </c:pt>
                <c:pt idx="1">
                  <c:v>0</c:v>
                </c:pt>
                <c:pt idx="2">
                  <c:v>7</c:v>
                </c:pt>
                <c:pt idx="3">
                  <c:v>10</c:v>
                </c:pt>
                <c:pt idx="4">
                  <c:v>15</c:v>
                </c:pt>
                <c:pt idx="5">
                  <c:v>15</c:v>
                </c:pt>
                <c:pt idx="6">
                  <c:v>10</c:v>
                </c:pt>
                <c:pt idx="7">
                  <c:v>12</c:v>
                </c:pt>
                <c:pt idx="8">
                  <c:v>4</c:v>
                </c:pt>
                <c:pt idx="9">
                  <c:v>12</c:v>
                </c:pt>
              </c:numCache>
            </c:numRef>
          </c:val>
          <c:extLst>
            <c:ext xmlns:c16="http://schemas.microsoft.com/office/drawing/2014/chart" uri="{C3380CC4-5D6E-409C-BE32-E72D297353CC}">
              <c16:uniqueId val="{00000004-7237-4481-8D05-761B626C31E3}"/>
            </c:ext>
          </c:extLst>
        </c:ser>
        <c:ser>
          <c:idx val="5"/>
          <c:order val="5"/>
          <c:spPr>
            <a:solidFill>
              <a:srgbClr val="0070C0"/>
            </a:solidFill>
          </c:spPr>
          <c:invertIfNegative val="0"/>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- 4'!$J$32:$J$41</c:f>
              <c:numCache>
                <c:formatCode>General</c:formatCode>
                <c:ptCount val="10"/>
                <c:pt idx="0">
                  <c:v>6</c:v>
                </c:pt>
                <c:pt idx="1">
                  <c:v>11</c:v>
                </c:pt>
                <c:pt idx="2">
                  <c:v>7</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7237-4481-8D05-761B626C31E3}"/>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2396-42CD-9E57-003578F33B1E}"/>
              </c:ext>
            </c:extLst>
          </c:dPt>
          <c:dPt>
            <c:idx val="1"/>
            <c:bubble3D val="0"/>
            <c:spPr>
              <a:solidFill>
                <a:srgbClr val="FF0000"/>
              </a:solidFill>
            </c:spPr>
            <c:extLst>
              <c:ext xmlns:c16="http://schemas.microsoft.com/office/drawing/2014/chart" uri="{C3380CC4-5D6E-409C-BE32-E72D297353CC}">
                <c16:uniqueId val="{00000003-2396-42CD-9E57-003578F33B1E}"/>
              </c:ext>
            </c:extLst>
          </c:dPt>
          <c:dPt>
            <c:idx val="3"/>
            <c:bubble3D val="0"/>
            <c:spPr>
              <a:solidFill>
                <a:srgbClr val="92D050"/>
              </a:solidFill>
            </c:spPr>
            <c:extLst>
              <c:ext xmlns:c16="http://schemas.microsoft.com/office/drawing/2014/chart" uri="{C3380CC4-5D6E-409C-BE32-E72D297353CC}">
                <c16:uniqueId val="{00000005-2396-42CD-9E57-003578F33B1E}"/>
              </c:ext>
            </c:extLst>
          </c:dPt>
          <c:dPt>
            <c:idx val="4"/>
            <c:bubble3D val="0"/>
            <c:spPr>
              <a:solidFill>
                <a:srgbClr val="0070C0"/>
              </a:solidFill>
            </c:spPr>
            <c:extLst>
              <c:ext xmlns:c16="http://schemas.microsoft.com/office/drawing/2014/chart" uri="{C3380CC4-5D6E-409C-BE32-E72D297353CC}">
                <c16:uniqueId val="{00000007-2396-42CD-9E57-003578F33B1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- 4'!$E$16:$E$20</c:f>
              <c:numCache>
                <c:formatCode>0%</c:formatCode>
                <c:ptCount val="5"/>
                <c:pt idx="0">
                  <c:v>0</c:v>
                </c:pt>
                <c:pt idx="1">
                  <c:v>0.11333333333333333</c:v>
                </c:pt>
                <c:pt idx="2">
                  <c:v>0.10666666666666667</c:v>
                </c:pt>
                <c:pt idx="3">
                  <c:v>0.56666666666666665</c:v>
                </c:pt>
                <c:pt idx="4">
                  <c:v>0.21333333333333335</c:v>
                </c:pt>
              </c:numCache>
            </c:numRef>
          </c:val>
          <c:extLst>
            <c:ext xmlns:c16="http://schemas.microsoft.com/office/drawing/2014/chart" uri="{C3380CC4-5D6E-409C-BE32-E72D297353CC}">
              <c16:uniqueId val="{00000008-2396-42CD-9E57-003578F33B1E}"/>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E4EC-4B9C-8DA4-015D13389C17}"/>
              </c:ext>
            </c:extLst>
          </c:dPt>
          <c:dPt>
            <c:idx val="1"/>
            <c:bubble3D val="0"/>
            <c:spPr>
              <a:solidFill>
                <a:srgbClr val="FF0000"/>
              </a:solidFill>
            </c:spPr>
            <c:extLst>
              <c:ext xmlns:c16="http://schemas.microsoft.com/office/drawing/2014/chart" uri="{C3380CC4-5D6E-409C-BE32-E72D297353CC}">
                <c16:uniqueId val="{00000003-E4EC-4B9C-8DA4-015D13389C17}"/>
              </c:ext>
            </c:extLst>
          </c:dPt>
          <c:dPt>
            <c:idx val="2"/>
            <c:bubble3D val="0"/>
            <c:spPr>
              <a:solidFill>
                <a:srgbClr val="FFFF00"/>
              </a:solidFill>
            </c:spPr>
            <c:extLst>
              <c:ext xmlns:c16="http://schemas.microsoft.com/office/drawing/2014/chart" uri="{C3380CC4-5D6E-409C-BE32-E72D297353CC}">
                <c16:uniqueId val="{00000005-E4EC-4B9C-8DA4-015D13389C17}"/>
              </c:ext>
            </c:extLst>
          </c:dPt>
          <c:dPt>
            <c:idx val="3"/>
            <c:bubble3D val="0"/>
            <c:spPr>
              <a:solidFill>
                <a:srgbClr val="92D050"/>
              </a:solidFill>
            </c:spPr>
            <c:extLst>
              <c:ext xmlns:c16="http://schemas.microsoft.com/office/drawing/2014/chart" uri="{C3380CC4-5D6E-409C-BE32-E72D297353CC}">
                <c16:uniqueId val="{00000007-E4EC-4B9C-8DA4-015D13389C17}"/>
              </c:ext>
            </c:extLst>
          </c:dPt>
          <c:dPt>
            <c:idx val="4"/>
            <c:bubble3D val="0"/>
            <c:spPr>
              <a:solidFill>
                <a:srgbClr val="0070C0"/>
              </a:solidFill>
            </c:spPr>
            <c:extLst>
              <c:ext xmlns:c16="http://schemas.microsoft.com/office/drawing/2014/chart" uri="{C3380CC4-5D6E-409C-BE32-E72D297353CC}">
                <c16:uniqueId val="{00000009-E4EC-4B9C-8DA4-015D13389C17}"/>
              </c:ext>
            </c:extLst>
          </c:dPt>
          <c:dPt>
            <c:idx val="5"/>
            <c:bubble3D val="0"/>
            <c:spPr>
              <a:solidFill>
                <a:srgbClr val="FF99CC"/>
              </a:solidFill>
            </c:spPr>
            <c:extLst>
              <c:ext xmlns:c16="http://schemas.microsoft.com/office/drawing/2014/chart" uri="{C3380CC4-5D6E-409C-BE32-E72D297353CC}">
                <c16:uniqueId val="{0000000B-E4EC-4B9C-8DA4-015D13389C17}"/>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EC-4B9C-8DA4-015D13389C1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0</c:v>
                </c:pt>
                <c:pt idx="1">
                  <c:v>8.6330935251798566E-2</c:v>
                </c:pt>
                <c:pt idx="2">
                  <c:v>8.6330935251798566E-2</c:v>
                </c:pt>
                <c:pt idx="3">
                  <c:v>0.60431654676258995</c:v>
                </c:pt>
                <c:pt idx="4">
                  <c:v>0.22302158273381295</c:v>
                </c:pt>
                <c:pt idx="5">
                  <c:v>0</c:v>
                </c:pt>
              </c:numCache>
            </c:numRef>
          </c:val>
          <c:extLst>
            <c:ext xmlns:c16="http://schemas.microsoft.com/office/drawing/2014/chart" uri="{C3380CC4-5D6E-409C-BE32-E72D297353CC}">
              <c16:uniqueId val="{0000000C-E4EC-4B9C-8DA4-015D13389C17}"/>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0</c:v>
                </c:pt>
                <c:pt idx="1">
                  <c:v>0</c:v>
                </c:pt>
                <c:pt idx="2">
                  <c:v>0</c:v>
                </c:pt>
                <c:pt idx="3">
                  <c:v>1</c:v>
                </c:pt>
                <c:pt idx="4">
                  <c:v>3</c:v>
                </c:pt>
                <c:pt idx="5">
                  <c:v>0</c:v>
                </c:pt>
                <c:pt idx="6">
                  <c:v>0</c:v>
                </c:pt>
                <c:pt idx="7">
                  <c:v>3</c:v>
                </c:pt>
                <c:pt idx="8">
                  <c:v>2</c:v>
                </c:pt>
                <c:pt idx="9">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6</c:v>
                </c:pt>
                <c:pt idx="1">
                  <c:v>3</c:v>
                </c:pt>
                <c:pt idx="2">
                  <c:v>0</c:v>
                </c:pt>
                <c:pt idx="3">
                  <c:v>2</c:v>
                </c:pt>
                <c:pt idx="4">
                  <c:v>0</c:v>
                </c:pt>
                <c:pt idx="5">
                  <c:v>15</c:v>
                </c:pt>
                <c:pt idx="6">
                  <c:v>15</c:v>
                </c:pt>
                <c:pt idx="7">
                  <c:v>0</c:v>
                </c:pt>
                <c:pt idx="8">
                  <c:v>4</c:v>
                </c:pt>
                <c:pt idx="9">
                  <c:v>0</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6</c:v>
                </c:pt>
                <c:pt idx="1">
                  <c:v>7</c:v>
                </c:pt>
                <c:pt idx="2">
                  <c:v>8</c:v>
                </c:pt>
                <c:pt idx="3">
                  <c:v>6</c:v>
                </c:pt>
                <c:pt idx="4">
                  <c:v>0</c:v>
                </c:pt>
                <c:pt idx="5">
                  <c:v>0</c:v>
                </c:pt>
                <c:pt idx="6">
                  <c:v>1</c:v>
                </c:pt>
                <c:pt idx="7">
                  <c:v>7</c:v>
                </c:pt>
                <c:pt idx="8">
                  <c:v>4</c:v>
                </c:pt>
                <c:pt idx="9">
                  <c:v>12</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0</c:v>
                </c:pt>
                <c:pt idx="1">
                  <c:v>3</c:v>
                </c:pt>
                <c:pt idx="2">
                  <c:v>6</c:v>
                </c:pt>
                <c:pt idx="3">
                  <c:v>4</c:v>
                </c:pt>
                <c:pt idx="4">
                  <c:v>0</c:v>
                </c:pt>
                <c:pt idx="5">
                  <c:v>0</c:v>
                </c:pt>
                <c:pt idx="6">
                  <c:v>0</c:v>
                </c:pt>
                <c:pt idx="7">
                  <c:v>0</c:v>
                </c:pt>
                <c:pt idx="8">
                  <c:v>1</c:v>
                </c:pt>
                <c:pt idx="9">
                  <c:v>3</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2130616"/>
        <c:axId val="333364504"/>
      </c:barChart>
      <c:catAx>
        <c:axId val="332130616"/>
        <c:scaling>
          <c:orientation val="maxMin"/>
        </c:scaling>
        <c:delete val="0"/>
        <c:axPos val="l"/>
        <c:numFmt formatCode="ge\r\a\l" sourceLinked="0"/>
        <c:majorTickMark val="out"/>
        <c:minorTickMark val="none"/>
        <c:tickLblPos val="nextTo"/>
        <c:txPr>
          <a:bodyPr/>
          <a:lstStyle/>
          <a:p>
            <a:pPr>
              <a:defRPr sz="1100"/>
            </a:pPr>
            <a:endParaRPr lang="en-US"/>
          </a:p>
        </c:txPr>
        <c:crossAx val="333364504"/>
        <c:crosses val="autoZero"/>
        <c:auto val="1"/>
        <c:lblAlgn val="ctr"/>
        <c:lblOffset val="100"/>
        <c:noMultiLvlLbl val="0"/>
      </c:catAx>
      <c:valAx>
        <c:axId val="333364504"/>
        <c:scaling>
          <c:orientation val="minMax"/>
        </c:scaling>
        <c:delete val="0"/>
        <c:axPos val="t"/>
        <c:majorGridlines/>
        <c:numFmt formatCode="General" sourceLinked="1"/>
        <c:majorTickMark val="out"/>
        <c:minorTickMark val="none"/>
        <c:tickLblPos val="nextTo"/>
        <c:crossAx val="3321306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FF0000"/>
            </a:solidFill>
          </c:spPr>
          <c:invertIfNegative val="0"/>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Final'!$E$25:$E$34</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168-42B7-9C7E-0F61D7978974}"/>
            </c:ext>
          </c:extLst>
        </c:ser>
        <c:ser>
          <c:idx val="3"/>
          <c:order val="1"/>
          <c:spPr>
            <a:solidFill>
              <a:srgbClr val="7030A0"/>
            </a:solidFill>
          </c:spPr>
          <c:invertIfNegative val="0"/>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Final'!$F$25:$F$34</c:f>
              <c:numCache>
                <c:formatCode>General</c:formatCode>
                <c:ptCount val="10"/>
                <c:pt idx="0">
                  <c:v>0</c:v>
                </c:pt>
                <c:pt idx="1">
                  <c:v>11</c:v>
                </c:pt>
                <c:pt idx="2">
                  <c:v>15</c:v>
                </c:pt>
                <c:pt idx="3">
                  <c:v>15</c:v>
                </c:pt>
                <c:pt idx="4">
                  <c:v>0</c:v>
                </c:pt>
                <c:pt idx="5">
                  <c:v>0</c:v>
                </c:pt>
                <c:pt idx="6">
                  <c:v>0</c:v>
                </c:pt>
                <c:pt idx="7">
                  <c:v>0</c:v>
                </c:pt>
                <c:pt idx="8">
                  <c:v>0</c:v>
                </c:pt>
                <c:pt idx="9">
                  <c:v>0</c:v>
                </c:pt>
              </c:numCache>
            </c:numRef>
          </c:val>
          <c:extLst>
            <c:ext xmlns:c16="http://schemas.microsoft.com/office/drawing/2014/chart" uri="{C3380CC4-5D6E-409C-BE32-E72D297353CC}">
              <c16:uniqueId val="{00000001-3168-42B7-9C7E-0F61D7978974}"/>
            </c:ext>
          </c:extLst>
        </c:ser>
        <c:ser>
          <c:idx val="1"/>
          <c:order val="2"/>
          <c:spPr>
            <a:solidFill>
              <a:srgbClr val="0070C0"/>
            </a:solidFill>
          </c:spPr>
          <c:invertIfNegative val="0"/>
          <c:val>
            <c:numRef>
              <c:f>'Painel de Gestão Final'!$G$25:$G$34</c:f>
              <c:numCache>
                <c:formatCode>General</c:formatCode>
                <c:ptCount val="10"/>
                <c:pt idx="0">
                  <c:v>15</c:v>
                </c:pt>
                <c:pt idx="1">
                  <c:v>4</c:v>
                </c:pt>
                <c:pt idx="2">
                  <c:v>0</c:v>
                </c:pt>
                <c:pt idx="3">
                  <c:v>0</c:v>
                </c:pt>
                <c:pt idx="4">
                  <c:v>15</c:v>
                </c:pt>
                <c:pt idx="5">
                  <c:v>15</c:v>
                </c:pt>
                <c:pt idx="6">
                  <c:v>15</c:v>
                </c:pt>
                <c:pt idx="7">
                  <c:v>15</c:v>
                </c:pt>
                <c:pt idx="8">
                  <c:v>15</c:v>
                </c:pt>
                <c:pt idx="9">
                  <c:v>15</c:v>
                </c:pt>
              </c:numCache>
            </c:numRef>
          </c:val>
          <c:extLst>
            <c:ext xmlns:c16="http://schemas.microsoft.com/office/drawing/2014/chart" uri="{C3380CC4-5D6E-409C-BE32-E72D297353CC}">
              <c16:uniqueId val="{00000002-3168-42B7-9C7E-0F61D7978974}"/>
            </c:ext>
          </c:extLst>
        </c:ser>
        <c:dLbls>
          <c:showLegendKey val="0"/>
          <c:showVal val="0"/>
          <c:showCatName val="0"/>
          <c:showSerName val="0"/>
          <c:showPercent val="0"/>
          <c:showBubbleSize val="0"/>
        </c:dLbls>
        <c:gapWidth val="150"/>
        <c:overlap val="100"/>
        <c:axId val="333056000"/>
        <c:axId val="333053256"/>
      </c:barChart>
      <c:catAx>
        <c:axId val="333056000"/>
        <c:scaling>
          <c:orientation val="maxMin"/>
        </c:scaling>
        <c:delete val="0"/>
        <c:axPos val="l"/>
        <c:numFmt formatCode="ge\r\a\l" sourceLinked="0"/>
        <c:majorTickMark val="out"/>
        <c:minorTickMark val="none"/>
        <c:tickLblPos val="nextTo"/>
        <c:crossAx val="333053256"/>
        <c:crosses val="autoZero"/>
        <c:auto val="1"/>
        <c:lblAlgn val="ctr"/>
        <c:lblOffset val="100"/>
        <c:noMultiLvlLbl val="0"/>
      </c:catAx>
      <c:valAx>
        <c:axId val="333053256"/>
        <c:scaling>
          <c:orientation val="minMax"/>
        </c:scaling>
        <c:delete val="0"/>
        <c:axPos val="t"/>
        <c:majorGridlines/>
        <c:numFmt formatCode="General" sourceLinked="1"/>
        <c:majorTickMark val="out"/>
        <c:minorTickMark val="none"/>
        <c:tickLblPos val="nextTo"/>
        <c:crossAx val="333056000"/>
        <c:crosses val="autoZero"/>
        <c:crossBetween val="between"/>
        <c:majorUnit val="2"/>
      </c:valAx>
    </c:plotArea>
    <c:plotVisOnly val="1"/>
    <c:dispBlanksAs val="gap"/>
    <c:showDLblsOverMax val="0"/>
  </c:chart>
  <c:printSettings>
    <c:headerFooter/>
    <c:pageMargins b="0.78740157499999996" l="0.511811024" r="0.511811024" t="0.78740157499999996" header="0.31496062000000186" footer="0.31496062000000186"/>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751E-3"/>
          <c:y val="1.6489186112599717E-2"/>
        </c:manualLayout>
      </c:layout>
      <c:overlay val="0"/>
      <c:spPr>
        <a:noFill/>
      </c:spPr>
    </c:title>
    <c:autoTitleDeleted val="0"/>
    <c:plotArea>
      <c:layout>
        <c:manualLayout>
          <c:layoutTarget val="inner"/>
          <c:xMode val="edge"/>
          <c:yMode val="edge"/>
          <c:x val="8.1141294838144959E-2"/>
          <c:y val="0.21937888351980553"/>
          <c:w val="0.46168875765529332"/>
          <c:h val="0.68515846659658008"/>
        </c:manualLayout>
      </c:layout>
      <c:doughnutChart>
        <c:varyColors val="1"/>
        <c:ser>
          <c:idx val="0"/>
          <c:order val="0"/>
          <c:spPr>
            <a:solidFill>
              <a:srgbClr val="FF0000"/>
            </a:solidFill>
          </c:spPr>
          <c:dPt>
            <c:idx val="0"/>
            <c:bubble3D val="0"/>
            <c:extLst>
              <c:ext xmlns:c16="http://schemas.microsoft.com/office/drawing/2014/chart" uri="{C3380CC4-5D6E-409C-BE32-E72D297353CC}">
                <c16:uniqueId val="{00000000-DB5C-4253-9FDE-C6B61737123F}"/>
              </c:ext>
            </c:extLst>
          </c:dPt>
          <c:dPt>
            <c:idx val="1"/>
            <c:bubble3D val="0"/>
            <c:spPr>
              <a:solidFill>
                <a:srgbClr val="7030A0"/>
              </a:solidFill>
            </c:spPr>
            <c:extLst>
              <c:ext xmlns:c16="http://schemas.microsoft.com/office/drawing/2014/chart" uri="{C3380CC4-5D6E-409C-BE32-E72D297353CC}">
                <c16:uniqueId val="{00000002-DB5C-4253-9FDE-C6B61737123F}"/>
              </c:ext>
            </c:extLst>
          </c:dPt>
          <c:dPt>
            <c:idx val="2"/>
            <c:bubble3D val="0"/>
            <c:spPr>
              <a:solidFill>
                <a:srgbClr val="0070C0"/>
              </a:solidFill>
            </c:spPr>
            <c:extLst>
              <c:ext xmlns:c16="http://schemas.microsoft.com/office/drawing/2014/chart" uri="{C3380CC4-5D6E-409C-BE32-E72D297353CC}">
                <c16:uniqueId val="{00000004-DB5C-4253-9FDE-C6B61737123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Final'!$C$15:$C$17</c:f>
              <c:strCache>
                <c:ptCount val="3"/>
                <c:pt idx="0">
                  <c:v>Não iniciada ou não concluída</c:v>
                </c:pt>
                <c:pt idx="1">
                  <c:v>Iniciada e não concluída no período previsto</c:v>
                </c:pt>
                <c:pt idx="2">
                  <c:v>Concluída</c:v>
                </c:pt>
              </c:strCache>
            </c:strRef>
          </c:cat>
          <c:val>
            <c:numRef>
              <c:f>'Painel de Gestão Final'!$E$15:$E$17</c:f>
              <c:numCache>
                <c:formatCode>0%</c:formatCode>
                <c:ptCount val="3"/>
                <c:pt idx="0">
                  <c:v>0</c:v>
                </c:pt>
                <c:pt idx="1">
                  <c:v>0.27333333333333332</c:v>
                </c:pt>
                <c:pt idx="2">
                  <c:v>0.72666666666666668</c:v>
                </c:pt>
              </c:numCache>
            </c:numRef>
          </c:val>
          <c:extLst>
            <c:ext xmlns:c16="http://schemas.microsoft.com/office/drawing/2014/chart" uri="{C3380CC4-5D6E-409C-BE32-E72D297353CC}">
              <c16:uniqueId val="{00000005-DB5C-4253-9FDE-C6B61737123F}"/>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9587952117740579"/>
          <c:w val="0.41304166666666681"/>
          <c:h val="0.76513556350657785"/>
        </c:manualLayout>
      </c:layout>
      <c:overlay val="0"/>
      <c:txPr>
        <a:bodyPr/>
        <a:lstStyle/>
        <a:p>
          <a:pPr>
            <a:defRPr sz="1200"/>
          </a:pPr>
          <a:endParaRPr lang="en-US"/>
        </a:p>
      </c:txPr>
    </c:legend>
    <c:plotVisOnly val="1"/>
    <c:dispBlanksAs val="zero"/>
    <c:showDLblsOverMax val="0"/>
  </c:chart>
  <c:printSettings>
    <c:headerFooter/>
    <c:pageMargins b="0.78740157499999996" l="0.511811024" r="0.511811024" t="0.78740157499999996" header="0.31496062000000125" footer="0.3149606200000012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rtl="0">
              <a:defRPr lang="pt-BR" sz="1600" b="1" i="0" u="none" strike="noStrike" kern="1200" baseline="0">
                <a:solidFill>
                  <a:sysClr val="windowText" lastClr="000000"/>
                </a:solidFill>
                <a:latin typeface="+mn-lt"/>
                <a:ea typeface="+mn-ea"/>
                <a:cs typeface="+mn-cs"/>
              </a:defRPr>
            </a:pPr>
            <a:r>
              <a:rPr lang="pt-BR" sz="1600" b="1" i="0" u="none" strike="noStrike" kern="1200" baseline="0">
                <a:solidFill>
                  <a:sysClr val="windowText" lastClr="000000"/>
                </a:solidFill>
                <a:latin typeface="+mn-lt"/>
                <a:ea typeface="+mn-ea"/>
                <a:cs typeface="+mn-cs"/>
              </a:rPr>
              <a:t>Situação do PAN </a:t>
            </a:r>
          </a:p>
          <a:p>
            <a:pPr algn="l" rtl="0">
              <a:defRPr lang="pt-BR" sz="1600" b="1" i="0" u="none" strike="noStrike" kern="1200" baseline="0">
                <a:solidFill>
                  <a:sysClr val="windowText" lastClr="000000"/>
                </a:solidFill>
                <a:latin typeface="+mn-lt"/>
                <a:ea typeface="+mn-ea"/>
                <a:cs typeface="+mn-cs"/>
              </a:defRPr>
            </a:pPr>
            <a:r>
              <a:rPr lang="pt-BR" sz="1600" b="1" i="0" u="none" strike="noStrike" kern="1200" baseline="0">
                <a:solidFill>
                  <a:sysClr val="windowText" lastClr="000000"/>
                </a:solidFill>
                <a:latin typeface="+mn-lt"/>
                <a:ea typeface="+mn-ea"/>
                <a:cs typeface="+mn-cs"/>
              </a:rPr>
              <a:t>Monitoria 4</a:t>
            </a:r>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19911840277777779"/>
          <c:w val="0.74806764705882356"/>
          <c:h val="0.79482187500000001"/>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12-4677-8781-AF80B6D36CE8}"/>
              </c:ext>
            </c:extLst>
          </c:dPt>
          <c:dPt>
            <c:idx val="1"/>
            <c:bubble3D val="0"/>
            <c:spPr>
              <a:solidFill>
                <a:srgbClr val="FF0000"/>
              </a:solidFill>
            </c:spPr>
            <c:extLst>
              <c:ext xmlns:c16="http://schemas.microsoft.com/office/drawing/2014/chart" uri="{C3380CC4-5D6E-409C-BE32-E72D297353CC}">
                <c16:uniqueId val="{00000003-AC12-4677-8781-AF80B6D36CE8}"/>
              </c:ext>
            </c:extLst>
          </c:dPt>
          <c:dPt>
            <c:idx val="2"/>
            <c:bubble3D val="0"/>
            <c:spPr>
              <a:solidFill>
                <a:srgbClr val="FFC000"/>
              </a:solidFill>
            </c:spPr>
            <c:extLst>
              <c:ext xmlns:c16="http://schemas.microsoft.com/office/drawing/2014/chart" uri="{C3380CC4-5D6E-409C-BE32-E72D297353CC}">
                <c16:uniqueId val="{00000005-AC12-4677-8781-AF80B6D36CE8}"/>
              </c:ext>
            </c:extLst>
          </c:dPt>
          <c:dPt>
            <c:idx val="3"/>
            <c:bubble3D val="0"/>
            <c:spPr>
              <a:solidFill>
                <a:srgbClr val="92D050"/>
              </a:solidFill>
            </c:spPr>
            <c:extLst>
              <c:ext xmlns:c16="http://schemas.microsoft.com/office/drawing/2014/chart" uri="{C3380CC4-5D6E-409C-BE32-E72D297353CC}">
                <c16:uniqueId val="{00000007-AC12-4677-8781-AF80B6D36CE8}"/>
              </c:ext>
            </c:extLst>
          </c:dPt>
          <c:dPt>
            <c:idx val="4"/>
            <c:bubble3D val="0"/>
            <c:spPr>
              <a:solidFill>
                <a:srgbClr val="0070C0"/>
              </a:solidFill>
            </c:spPr>
            <c:extLst>
              <c:ext xmlns:c16="http://schemas.microsoft.com/office/drawing/2014/chart" uri="{C3380CC4-5D6E-409C-BE32-E72D297353CC}">
                <c16:uniqueId val="{00000009-AC12-4677-8781-AF80B6D36CE8}"/>
              </c:ext>
            </c:extLst>
          </c:dPt>
          <c:dPt>
            <c:idx val="5"/>
            <c:bubble3D val="0"/>
            <c:spPr>
              <a:solidFill>
                <a:srgbClr val="FF99CC"/>
              </a:solidFill>
            </c:spPr>
            <c:extLst>
              <c:ext xmlns:c16="http://schemas.microsoft.com/office/drawing/2014/chart" uri="{C3380CC4-5D6E-409C-BE32-E72D297353CC}">
                <c16:uniqueId val="{0000000B-AC12-4677-8781-AF80B6D36CE8}"/>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12-4677-8781-AF80B6D36CE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0</c:v>
                </c:pt>
                <c:pt idx="1">
                  <c:v>8.6330935251798566E-2</c:v>
                </c:pt>
                <c:pt idx="2">
                  <c:v>8.6330935251798566E-2</c:v>
                </c:pt>
                <c:pt idx="3">
                  <c:v>0.60431654676258995</c:v>
                </c:pt>
                <c:pt idx="4">
                  <c:v>0.22302158273381295</c:v>
                </c:pt>
                <c:pt idx="5">
                  <c:v>0</c:v>
                </c:pt>
              </c:numCache>
            </c:numRef>
          </c:val>
          <c:extLst>
            <c:ext xmlns:c16="http://schemas.microsoft.com/office/drawing/2014/chart" uri="{C3380CC4-5D6E-409C-BE32-E72D297353CC}">
              <c16:uniqueId val="{0000000C-AC12-4677-8781-AF80B6D36CE8}"/>
            </c:ext>
          </c:extLst>
        </c:ser>
        <c:dLbls>
          <c:showLegendKey val="0"/>
          <c:showVal val="1"/>
          <c:showCatName val="0"/>
          <c:showSerName val="0"/>
          <c:showPercent val="0"/>
          <c:showBubbleSize val="0"/>
          <c:showLeaderLines val="0"/>
        </c:dLbls>
        <c:firstSliceAng val="0"/>
        <c:holeSize val="50"/>
      </c:doughnutChart>
      <c:spPr>
        <a:noFill/>
        <a:ln w="25400">
          <a:noFill/>
        </a:ln>
      </c:spPr>
    </c:plotArea>
    <c:plotVisOnly val="1"/>
    <c:dispBlanksAs val="zero"/>
    <c:showDLblsOverMax val="0"/>
  </c:chart>
  <c:spPr>
    <a:solidFill>
      <a:sysClr val="window" lastClr="FFFFFF"/>
    </a:solidFill>
    <a:ln>
      <a:noFill/>
    </a:ln>
  </c:spPr>
  <c:txPr>
    <a:bodyPr/>
    <a:lstStyle/>
    <a:p>
      <a:pPr>
        <a:defRPr lang="en-US" sz="1000" b="0" i="0" u="none" strike="noStrike" kern="1200" baseline="0">
          <a:solidFill>
            <a:schemeClr val="tx1"/>
          </a:solidFill>
          <a:latin typeface="+mn-lt"/>
          <a:ea typeface="+mn-ea"/>
          <a:cs typeface="+mn-cs"/>
        </a:defRPr>
      </a:pPr>
      <a:endParaRPr lang="pt-BR"/>
    </a:p>
  </c:txPr>
  <c:printSettings>
    <c:headerFooter/>
    <c:pageMargins b="0.78740157499999996" l="0.511811024" r="0.511811024" t="0.78740157499999996" header="0.31496062000000064" footer="0.31496062000000064"/>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Monitoria Final</a:t>
            </a:r>
            <a:endParaRPr lang="pt-BR" sz="1600"/>
          </a:p>
        </c:rich>
      </c:tx>
      <c:layout>
        <c:manualLayout>
          <c:xMode val="edge"/>
          <c:yMode val="edge"/>
          <c:x val="7.9304461942257751E-3"/>
          <c:y val="1.6489186112599717E-2"/>
        </c:manualLayout>
      </c:layout>
      <c:overlay val="0"/>
      <c:spPr>
        <a:noFill/>
      </c:spPr>
    </c:title>
    <c:autoTitleDeleted val="0"/>
    <c:plotArea>
      <c:layout>
        <c:manualLayout>
          <c:layoutTarget val="inner"/>
          <c:xMode val="edge"/>
          <c:yMode val="edge"/>
          <c:x val="9.3592156862745093E-2"/>
          <c:y val="0.19292048611111112"/>
          <c:w val="0.75130359477124187"/>
          <c:h val="0.7982600694444445"/>
        </c:manualLayout>
      </c:layout>
      <c:doughnutChart>
        <c:varyColors val="1"/>
        <c:ser>
          <c:idx val="0"/>
          <c:order val="0"/>
          <c:spPr>
            <a:solidFill>
              <a:srgbClr val="FF0000"/>
            </a:solidFill>
          </c:spPr>
          <c:dPt>
            <c:idx val="0"/>
            <c:bubble3D val="0"/>
            <c:extLst>
              <c:ext xmlns:c16="http://schemas.microsoft.com/office/drawing/2014/chart" uri="{C3380CC4-5D6E-409C-BE32-E72D297353CC}">
                <c16:uniqueId val="{00000000-E7EB-4B0E-8FAE-992BC1364E73}"/>
              </c:ext>
            </c:extLst>
          </c:dPt>
          <c:dPt>
            <c:idx val="1"/>
            <c:bubble3D val="0"/>
            <c:spPr>
              <a:solidFill>
                <a:srgbClr val="7030A0"/>
              </a:solidFill>
            </c:spPr>
            <c:extLst>
              <c:ext xmlns:c16="http://schemas.microsoft.com/office/drawing/2014/chart" uri="{C3380CC4-5D6E-409C-BE32-E72D297353CC}">
                <c16:uniqueId val="{00000002-E7EB-4B0E-8FAE-992BC1364E73}"/>
              </c:ext>
            </c:extLst>
          </c:dPt>
          <c:dPt>
            <c:idx val="2"/>
            <c:bubble3D val="0"/>
            <c:spPr>
              <a:solidFill>
                <a:srgbClr val="0070C0"/>
              </a:solidFill>
            </c:spPr>
            <c:extLst>
              <c:ext xmlns:c16="http://schemas.microsoft.com/office/drawing/2014/chart" uri="{C3380CC4-5D6E-409C-BE32-E72D297353CC}">
                <c16:uniqueId val="{00000004-E7EB-4B0E-8FAE-992BC1364E73}"/>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Final'!$C$15:$C$17</c:f>
              <c:strCache>
                <c:ptCount val="3"/>
                <c:pt idx="0">
                  <c:v>Não iniciada ou não concluída</c:v>
                </c:pt>
                <c:pt idx="1">
                  <c:v>Iniciada e não concluída no período previsto</c:v>
                </c:pt>
                <c:pt idx="2">
                  <c:v>Concluída</c:v>
                </c:pt>
              </c:strCache>
            </c:strRef>
          </c:cat>
          <c:val>
            <c:numRef>
              <c:f>'Painel de Gestão Final'!$E$15:$E$17</c:f>
              <c:numCache>
                <c:formatCode>0%</c:formatCode>
                <c:ptCount val="3"/>
                <c:pt idx="0">
                  <c:v>0</c:v>
                </c:pt>
                <c:pt idx="1">
                  <c:v>0.27333333333333332</c:v>
                </c:pt>
                <c:pt idx="2">
                  <c:v>0.72666666666666668</c:v>
                </c:pt>
              </c:numCache>
            </c:numRef>
          </c:val>
          <c:extLst>
            <c:ext xmlns:c16="http://schemas.microsoft.com/office/drawing/2014/chart" uri="{C3380CC4-5D6E-409C-BE32-E72D297353CC}">
              <c16:uniqueId val="{00000005-E7EB-4B0E-8FAE-992BC1364E73}"/>
            </c:ext>
          </c:extLst>
        </c:ser>
        <c:dLbls>
          <c:showLegendKey val="0"/>
          <c:showVal val="1"/>
          <c:showCatName val="0"/>
          <c:showSerName val="0"/>
          <c:showPercent val="0"/>
          <c:showBubbleSize val="0"/>
          <c:showLeaderLines val="0"/>
        </c:dLbls>
        <c:firstSliceAng val="0"/>
        <c:holeSize val="50"/>
      </c:doughnutChart>
    </c:plotArea>
    <c:plotVisOnly val="1"/>
    <c:dispBlanksAs val="zero"/>
    <c:showDLblsOverMax val="0"/>
  </c:chart>
  <c:spPr>
    <a:solidFill>
      <a:sysClr val="window" lastClr="FFFFFF"/>
    </a:solidFill>
    <a:ln>
      <a:noFill/>
    </a:ln>
  </c:spPr>
  <c:printSettings>
    <c:headerFooter/>
    <c:pageMargins b="0.78740157499999996" l="0.511811024" r="0.511811024" t="0.78740157499999996" header="0.31496062000000125" footer="0.3149606200000012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Monitoria 3</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065359477139E-2"/>
          <c:y val="0.2017399305555555"/>
          <c:w val="0.74806143790849677"/>
          <c:h val="0.7948152777777778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1A57-4F2D-B757-3FAD48043832}"/>
              </c:ext>
            </c:extLst>
          </c:dPt>
          <c:dPt>
            <c:idx val="1"/>
            <c:bubble3D val="0"/>
            <c:spPr>
              <a:solidFill>
                <a:srgbClr val="FF0000"/>
              </a:solidFill>
            </c:spPr>
            <c:extLst>
              <c:ext xmlns:c16="http://schemas.microsoft.com/office/drawing/2014/chart" uri="{C3380CC4-5D6E-409C-BE32-E72D297353CC}">
                <c16:uniqueId val="{00000003-1A57-4F2D-B757-3FAD48043832}"/>
              </c:ext>
            </c:extLst>
          </c:dPt>
          <c:dPt>
            <c:idx val="2"/>
            <c:bubble3D val="0"/>
            <c:spPr>
              <a:solidFill>
                <a:srgbClr val="FFC000"/>
              </a:solidFill>
            </c:spPr>
            <c:extLst>
              <c:ext xmlns:c16="http://schemas.microsoft.com/office/drawing/2014/chart" uri="{C3380CC4-5D6E-409C-BE32-E72D297353CC}">
                <c16:uniqueId val="{00000005-1A57-4F2D-B757-3FAD48043832}"/>
              </c:ext>
            </c:extLst>
          </c:dPt>
          <c:dPt>
            <c:idx val="3"/>
            <c:bubble3D val="0"/>
            <c:spPr>
              <a:solidFill>
                <a:srgbClr val="92D050"/>
              </a:solidFill>
            </c:spPr>
            <c:extLst>
              <c:ext xmlns:c16="http://schemas.microsoft.com/office/drawing/2014/chart" uri="{C3380CC4-5D6E-409C-BE32-E72D297353CC}">
                <c16:uniqueId val="{00000007-1A57-4F2D-B757-3FAD48043832}"/>
              </c:ext>
            </c:extLst>
          </c:dPt>
          <c:dPt>
            <c:idx val="4"/>
            <c:bubble3D val="0"/>
            <c:spPr>
              <a:solidFill>
                <a:srgbClr val="0070C0"/>
              </a:solidFill>
            </c:spPr>
            <c:extLst>
              <c:ext xmlns:c16="http://schemas.microsoft.com/office/drawing/2014/chart" uri="{C3380CC4-5D6E-409C-BE32-E72D297353CC}">
                <c16:uniqueId val="{00000009-1A57-4F2D-B757-3FAD48043832}"/>
              </c:ext>
            </c:extLst>
          </c:dPt>
          <c:dPt>
            <c:idx val="5"/>
            <c:bubble3D val="0"/>
            <c:spPr>
              <a:solidFill>
                <a:srgbClr val="FF99CC"/>
              </a:solidFill>
            </c:spPr>
            <c:extLst>
              <c:ext xmlns:c16="http://schemas.microsoft.com/office/drawing/2014/chart" uri="{C3380CC4-5D6E-409C-BE32-E72D297353CC}">
                <c16:uniqueId val="{0000000B-1A57-4F2D-B757-3FAD48043832}"/>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57-4F2D-B757-3FAD4804383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0</c:v>
                </c:pt>
                <c:pt idx="1">
                  <c:v>0.19444444444444445</c:v>
                </c:pt>
                <c:pt idx="2">
                  <c:v>0.2361111111111111</c:v>
                </c:pt>
                <c:pt idx="3">
                  <c:v>0.33333333333333331</c:v>
                </c:pt>
                <c:pt idx="4">
                  <c:v>0.21527777777777779</c:v>
                </c:pt>
                <c:pt idx="5">
                  <c:v>2.0833333333333332E-2</c:v>
                </c:pt>
              </c:numCache>
            </c:numRef>
          </c:val>
          <c:extLst>
            <c:ext xmlns:c16="http://schemas.microsoft.com/office/drawing/2014/chart" uri="{C3380CC4-5D6E-409C-BE32-E72D297353CC}">
              <c16:uniqueId val="{0000000C-1A57-4F2D-B757-3FAD48043832}"/>
            </c:ext>
          </c:extLst>
        </c:ser>
        <c:dLbls>
          <c:showLegendKey val="0"/>
          <c:showVal val="1"/>
          <c:showCatName val="0"/>
          <c:showSerName val="0"/>
          <c:showPercent val="0"/>
          <c:showBubbleSize val="0"/>
          <c:showLeaderLines val="0"/>
        </c:dLbls>
        <c:firstSliceAng val="0"/>
        <c:holeSize val="50"/>
      </c:doughnutChart>
      <c:spPr>
        <a:noFill/>
        <a:ln w="25400">
          <a:noFill/>
        </a:ln>
      </c:spPr>
    </c:plotArea>
    <c:plotVisOnly val="1"/>
    <c:dispBlanksAs val="zero"/>
    <c:showDLblsOverMax val="0"/>
  </c:chart>
  <c:spPr>
    <a:solidFill>
      <a:sysClr val="window" lastClr="FFFFFF"/>
    </a:solidFill>
    <a:ln>
      <a:noFill/>
    </a:ln>
  </c:spPr>
  <c:printSettings>
    <c:headerFooter/>
    <c:pageMargins b="0.78740157499999996" l="0.511811024" r="0.511811024" t="0.78740157499999996" header="0.31496062000000064" footer="0.31496062000000064"/>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Monitoria 2</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1959069444444444"/>
          <c:w val="0.7554297385620915"/>
          <c:h val="0.80264409722222219"/>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7DE3-44BB-A787-9C9BD2D411E8}"/>
              </c:ext>
            </c:extLst>
          </c:dPt>
          <c:dPt>
            <c:idx val="1"/>
            <c:bubble3D val="0"/>
            <c:spPr>
              <a:solidFill>
                <a:srgbClr val="FF0000"/>
              </a:solidFill>
            </c:spPr>
            <c:extLst>
              <c:ext xmlns:c16="http://schemas.microsoft.com/office/drawing/2014/chart" uri="{C3380CC4-5D6E-409C-BE32-E72D297353CC}">
                <c16:uniqueId val="{00000003-7DE3-44BB-A787-9C9BD2D411E8}"/>
              </c:ext>
            </c:extLst>
          </c:dPt>
          <c:dPt>
            <c:idx val="2"/>
            <c:bubble3D val="0"/>
            <c:spPr>
              <a:solidFill>
                <a:srgbClr val="FFC000"/>
              </a:solidFill>
            </c:spPr>
            <c:extLst>
              <c:ext xmlns:c16="http://schemas.microsoft.com/office/drawing/2014/chart" uri="{C3380CC4-5D6E-409C-BE32-E72D297353CC}">
                <c16:uniqueId val="{00000005-7DE3-44BB-A787-9C9BD2D411E8}"/>
              </c:ext>
            </c:extLst>
          </c:dPt>
          <c:dPt>
            <c:idx val="3"/>
            <c:bubble3D val="0"/>
            <c:spPr>
              <a:solidFill>
                <a:srgbClr val="92D050"/>
              </a:solidFill>
            </c:spPr>
            <c:extLst>
              <c:ext xmlns:c16="http://schemas.microsoft.com/office/drawing/2014/chart" uri="{C3380CC4-5D6E-409C-BE32-E72D297353CC}">
                <c16:uniqueId val="{00000007-7DE3-44BB-A787-9C9BD2D411E8}"/>
              </c:ext>
            </c:extLst>
          </c:dPt>
          <c:dPt>
            <c:idx val="4"/>
            <c:bubble3D val="0"/>
            <c:spPr>
              <a:solidFill>
                <a:srgbClr val="0070C0"/>
              </a:solidFill>
            </c:spPr>
            <c:extLst>
              <c:ext xmlns:c16="http://schemas.microsoft.com/office/drawing/2014/chart" uri="{C3380CC4-5D6E-409C-BE32-E72D297353CC}">
                <c16:uniqueId val="{00000009-7DE3-44BB-A787-9C9BD2D411E8}"/>
              </c:ext>
            </c:extLst>
          </c:dPt>
          <c:dPt>
            <c:idx val="5"/>
            <c:bubble3D val="0"/>
            <c:spPr>
              <a:solidFill>
                <a:srgbClr val="FF99CC"/>
              </a:solidFill>
            </c:spPr>
            <c:extLst>
              <c:ext xmlns:c16="http://schemas.microsoft.com/office/drawing/2014/chart" uri="{C3380CC4-5D6E-409C-BE32-E72D297353CC}">
                <c16:uniqueId val="{0000000B-7DE3-44BB-A787-9C9BD2D411E8}"/>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E3-44BB-A787-9C9BD2D411E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6.25E-2</c:v>
                </c:pt>
                <c:pt idx="1">
                  <c:v>0.28472222222222221</c:v>
                </c:pt>
                <c:pt idx="2">
                  <c:v>0.1736111111111111</c:v>
                </c:pt>
                <c:pt idx="3">
                  <c:v>0.34722222222222221</c:v>
                </c:pt>
                <c:pt idx="4">
                  <c:v>0.1111111111111111</c:v>
                </c:pt>
                <c:pt idx="5">
                  <c:v>2.0833333333333332E-2</c:v>
                </c:pt>
              </c:numCache>
            </c:numRef>
          </c:val>
          <c:extLst>
            <c:ext xmlns:c16="http://schemas.microsoft.com/office/drawing/2014/chart" uri="{C3380CC4-5D6E-409C-BE32-E72D297353CC}">
              <c16:uniqueId val="{0000000C-7DE3-44BB-A787-9C9BD2D411E8}"/>
            </c:ext>
          </c:extLst>
        </c:ser>
        <c:dLbls>
          <c:showLegendKey val="0"/>
          <c:showVal val="1"/>
          <c:showCatName val="0"/>
          <c:showSerName val="0"/>
          <c:showPercent val="0"/>
          <c:showBubbleSize val="0"/>
          <c:showLeaderLines val="0"/>
        </c:dLbls>
        <c:firstSliceAng val="0"/>
        <c:holeSize val="50"/>
      </c:doughnutChart>
      <c:spPr>
        <a:noFill/>
        <a:ln w="25400">
          <a:noFill/>
        </a:ln>
      </c:spPr>
    </c:plotArea>
    <c:plotVisOnly val="1"/>
    <c:dispBlanksAs val="zero"/>
    <c:showDLblsOverMax val="0"/>
  </c:chart>
  <c:spPr>
    <a:solidFill>
      <a:sysClr val="window" lastClr="FFFFFF"/>
    </a:solidFill>
    <a:ln>
      <a:noFill/>
    </a:ln>
  </c:spPr>
  <c:printSettings>
    <c:headerFooter/>
    <c:pageMargins b="0.78740157499999996" l="0.511811024" r="0.511811024" t="0.78740157499999996" header="0.31496062000000064" footer="0.31496062000000064"/>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Monitoria 1</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065359477139E-2"/>
          <c:y val="0.2169625"/>
          <c:w val="0.73279019607843132"/>
          <c:h val="0.77858958333333328"/>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8BC-4CF8-9F00-F5B151C25024}"/>
              </c:ext>
            </c:extLst>
          </c:dPt>
          <c:dPt>
            <c:idx val="1"/>
            <c:bubble3D val="0"/>
            <c:spPr>
              <a:solidFill>
                <a:srgbClr val="FF0000"/>
              </a:solidFill>
            </c:spPr>
            <c:extLst>
              <c:ext xmlns:c16="http://schemas.microsoft.com/office/drawing/2014/chart" uri="{C3380CC4-5D6E-409C-BE32-E72D297353CC}">
                <c16:uniqueId val="{00000003-A8BC-4CF8-9F00-F5B151C25024}"/>
              </c:ext>
            </c:extLst>
          </c:dPt>
          <c:dPt>
            <c:idx val="2"/>
            <c:bubble3D val="0"/>
            <c:spPr>
              <a:solidFill>
                <a:srgbClr val="FFC000"/>
              </a:solidFill>
            </c:spPr>
            <c:extLst>
              <c:ext xmlns:c16="http://schemas.microsoft.com/office/drawing/2014/chart" uri="{C3380CC4-5D6E-409C-BE32-E72D297353CC}">
                <c16:uniqueId val="{00000005-A8BC-4CF8-9F00-F5B151C25024}"/>
              </c:ext>
            </c:extLst>
          </c:dPt>
          <c:dPt>
            <c:idx val="3"/>
            <c:bubble3D val="0"/>
            <c:spPr>
              <a:solidFill>
                <a:srgbClr val="92D050"/>
              </a:solidFill>
            </c:spPr>
            <c:extLst>
              <c:ext xmlns:c16="http://schemas.microsoft.com/office/drawing/2014/chart" uri="{C3380CC4-5D6E-409C-BE32-E72D297353CC}">
                <c16:uniqueId val="{00000007-A8BC-4CF8-9F00-F5B151C25024}"/>
              </c:ext>
            </c:extLst>
          </c:dPt>
          <c:dPt>
            <c:idx val="4"/>
            <c:bubble3D val="0"/>
            <c:spPr>
              <a:solidFill>
                <a:srgbClr val="0070C0"/>
              </a:solidFill>
            </c:spPr>
            <c:extLst>
              <c:ext xmlns:c16="http://schemas.microsoft.com/office/drawing/2014/chart" uri="{C3380CC4-5D6E-409C-BE32-E72D297353CC}">
                <c16:uniqueId val="{00000009-A8BC-4CF8-9F00-F5B151C25024}"/>
              </c:ext>
            </c:extLst>
          </c:dPt>
          <c:dPt>
            <c:idx val="5"/>
            <c:bubble3D val="0"/>
            <c:spPr>
              <a:solidFill>
                <a:srgbClr val="FF99CC"/>
              </a:solidFill>
            </c:spPr>
            <c:extLst>
              <c:ext xmlns:c16="http://schemas.microsoft.com/office/drawing/2014/chart" uri="{C3380CC4-5D6E-409C-BE32-E72D297353CC}">
                <c16:uniqueId val="{0000000B-A8BC-4CF8-9F00-F5B151C2502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BC-4CF8-9F00-F5B151C2502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2.4390243902439025E-2</c:v>
                </c:pt>
                <c:pt idx="1">
                  <c:v>0.17073170731707318</c:v>
                </c:pt>
                <c:pt idx="2">
                  <c:v>0.24390243902439024</c:v>
                </c:pt>
                <c:pt idx="3">
                  <c:v>0.53658536585365857</c:v>
                </c:pt>
                <c:pt idx="4">
                  <c:v>2.4390243902439025E-2</c:v>
                </c:pt>
                <c:pt idx="5">
                  <c:v>0</c:v>
                </c:pt>
              </c:numCache>
            </c:numRef>
          </c:val>
          <c:extLst>
            <c:ext xmlns:c16="http://schemas.microsoft.com/office/drawing/2014/chart" uri="{C3380CC4-5D6E-409C-BE32-E72D297353CC}">
              <c16:uniqueId val="{0000000C-A8BC-4CF8-9F00-F5B151C25024}"/>
            </c:ext>
          </c:extLst>
        </c:ser>
        <c:dLbls>
          <c:showLegendKey val="0"/>
          <c:showVal val="1"/>
          <c:showCatName val="0"/>
          <c:showSerName val="0"/>
          <c:showPercent val="0"/>
          <c:showBubbleSize val="0"/>
          <c:showLeaderLines val="0"/>
        </c:dLbls>
        <c:firstSliceAng val="0"/>
        <c:holeSize val="50"/>
      </c:doughnutChart>
      <c:spPr>
        <a:noFill/>
        <a:ln w="25400">
          <a:noFill/>
        </a:ln>
      </c:spPr>
    </c:plotArea>
    <c:plotVisOnly val="1"/>
    <c:dispBlanksAs val="zero"/>
    <c:showDLblsOverMax val="0"/>
  </c:chart>
  <c:spPr>
    <a:solidFill>
      <a:sysClr val="window" lastClr="FFFFFF"/>
    </a:solidFill>
    <a:ln>
      <a:noFill/>
    </a:ln>
  </c:spPr>
  <c:printSettings>
    <c:headerFooter/>
    <c:pageMargins b="0.78740157499999996" l="0.511811024" r="0.511811024" t="0.78740157499999996" header="0.31496062000000064" footer="0.3149606200000006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strCache>
            </c:strRef>
          </c:cat>
          <c:val>
            <c:numRef>
              <c:f>'Painel de Gestão - 2'!$E$16:$E$20</c:f>
              <c:numCache>
                <c:formatCode>0%</c:formatCode>
                <c:ptCount val="5"/>
                <c:pt idx="0">
                  <c:v>5.9602649006622516E-2</c:v>
                </c:pt>
                <c:pt idx="1">
                  <c:v>0.29801324503311261</c:v>
                </c:pt>
                <c:pt idx="2">
                  <c:v>0.19205298013245034</c:v>
                </c:pt>
                <c:pt idx="3">
                  <c:v>0.33774834437086093</c:v>
                </c:pt>
                <c:pt idx="4">
                  <c:v>0.11258278145695365</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 no prazo previsto</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6.25E-2</c:v>
                </c:pt>
                <c:pt idx="1">
                  <c:v>0.28472222222222221</c:v>
                </c:pt>
                <c:pt idx="2">
                  <c:v>0.1736111111111111</c:v>
                </c:pt>
                <c:pt idx="3">
                  <c:v>0.34722222222222221</c:v>
                </c:pt>
                <c:pt idx="4">
                  <c:v>0.1111111111111111</c:v>
                </c:pt>
                <c:pt idx="5">
                  <c:v>2.0833333333333332E-2</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- 1'!$E$32:$E$41</c:f>
              <c:numCache>
                <c:formatCode>General</c:formatCode>
                <c:ptCount val="10"/>
                <c:pt idx="0">
                  <c:v>0</c:v>
                </c:pt>
                <c:pt idx="1">
                  <c:v>0</c:v>
                </c:pt>
                <c:pt idx="2">
                  <c:v>0</c:v>
                </c:pt>
                <c:pt idx="3">
                  <c:v>0</c:v>
                </c:pt>
                <c:pt idx="4">
                  <c:v>0</c:v>
                </c:pt>
                <c:pt idx="5">
                  <c:v>1</c:v>
                </c:pt>
                <c:pt idx="6">
                  <c:v>0</c:v>
                </c:pt>
                <c:pt idx="7">
                  <c:v>1</c:v>
                </c:pt>
              </c:numCache>
            </c:numRef>
          </c:val>
          <c:extLst>
            <c:ext xmlns:c16="http://schemas.microsoft.com/office/drawing/2014/chart" uri="{C3380CC4-5D6E-409C-BE32-E72D297353CC}">
              <c16:uniqueId val="{00000000-7699-4058-B52C-A26DAB1388B2}"/>
            </c:ext>
          </c:extLst>
        </c:ser>
        <c:ser>
          <c:idx val="1"/>
          <c:order val="1"/>
          <c:spPr>
            <a:solidFill>
              <a:schemeClr val="bg1">
                <a:lumMod val="65000"/>
              </a:schemeClr>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- 1'!$F$32:$F$41</c:f>
              <c:numCache>
                <c:formatCode>General</c:formatCode>
                <c:ptCount val="10"/>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699-4058-B52C-A26DAB1388B2}"/>
            </c:ext>
          </c:extLst>
        </c:ser>
        <c:ser>
          <c:idx val="2"/>
          <c:order val="2"/>
          <c:spPr>
            <a:solidFill>
              <a:srgbClr val="FF000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- 1'!$G$32:$G$41</c:f>
              <c:numCache>
                <c:formatCode>General</c:formatCode>
                <c:ptCount val="10"/>
                <c:pt idx="0">
                  <c:v>1</c:v>
                </c:pt>
                <c:pt idx="1">
                  <c:v>0</c:v>
                </c:pt>
                <c:pt idx="2">
                  <c:v>3</c:v>
                </c:pt>
                <c:pt idx="3">
                  <c:v>1</c:v>
                </c:pt>
                <c:pt idx="4">
                  <c:v>1</c:v>
                </c:pt>
                <c:pt idx="5">
                  <c:v>0</c:v>
                </c:pt>
                <c:pt idx="6">
                  <c:v>1</c:v>
                </c:pt>
                <c:pt idx="7">
                  <c:v>1</c:v>
                </c:pt>
              </c:numCache>
            </c:numRef>
          </c:val>
          <c:extLst>
            <c:ext xmlns:c16="http://schemas.microsoft.com/office/drawing/2014/chart" uri="{C3380CC4-5D6E-409C-BE32-E72D297353CC}">
              <c16:uniqueId val="{00000002-7699-4058-B52C-A26DAB1388B2}"/>
            </c:ext>
          </c:extLst>
        </c:ser>
        <c:ser>
          <c:idx val="3"/>
          <c:order val="3"/>
          <c:spPr>
            <a:solidFill>
              <a:srgbClr val="FFC00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- 1'!$H$32:$H$41</c:f>
              <c:numCache>
                <c:formatCode>General</c:formatCode>
                <c:ptCount val="10"/>
                <c:pt idx="0">
                  <c:v>2</c:v>
                </c:pt>
                <c:pt idx="1">
                  <c:v>1</c:v>
                </c:pt>
                <c:pt idx="2">
                  <c:v>1</c:v>
                </c:pt>
                <c:pt idx="3">
                  <c:v>1</c:v>
                </c:pt>
                <c:pt idx="4">
                  <c:v>1</c:v>
                </c:pt>
                <c:pt idx="5">
                  <c:v>1</c:v>
                </c:pt>
                <c:pt idx="6">
                  <c:v>2</c:v>
                </c:pt>
                <c:pt idx="7">
                  <c:v>1</c:v>
                </c:pt>
              </c:numCache>
            </c:numRef>
          </c:val>
          <c:extLst>
            <c:ext xmlns:c16="http://schemas.microsoft.com/office/drawing/2014/chart" uri="{C3380CC4-5D6E-409C-BE32-E72D297353CC}">
              <c16:uniqueId val="{00000003-7699-4058-B52C-A26DAB1388B2}"/>
            </c:ext>
          </c:extLst>
        </c:ser>
        <c:ser>
          <c:idx val="4"/>
          <c:order val="4"/>
          <c:spPr>
            <a:solidFill>
              <a:srgbClr val="92D05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- 1'!$I$32:$I$41</c:f>
              <c:numCache>
                <c:formatCode>General</c:formatCode>
                <c:ptCount val="10"/>
                <c:pt idx="0">
                  <c:v>7</c:v>
                </c:pt>
                <c:pt idx="1">
                  <c:v>1</c:v>
                </c:pt>
                <c:pt idx="2">
                  <c:v>1</c:v>
                </c:pt>
                <c:pt idx="3">
                  <c:v>4</c:v>
                </c:pt>
                <c:pt idx="4">
                  <c:v>1</c:v>
                </c:pt>
                <c:pt idx="5">
                  <c:v>5</c:v>
                </c:pt>
                <c:pt idx="6">
                  <c:v>1</c:v>
                </c:pt>
                <c:pt idx="7">
                  <c:v>2</c:v>
                </c:pt>
              </c:numCache>
            </c:numRef>
          </c:val>
          <c:extLst>
            <c:ext xmlns:c16="http://schemas.microsoft.com/office/drawing/2014/chart" uri="{C3380CC4-5D6E-409C-BE32-E72D297353CC}">
              <c16:uniqueId val="{00000004-7699-4058-B52C-A26DAB1388B2}"/>
            </c:ext>
          </c:extLst>
        </c:ser>
        <c:ser>
          <c:idx val="5"/>
          <c:order val="5"/>
          <c:spPr>
            <a:solidFill>
              <a:srgbClr val="0070C0"/>
            </a:solidFill>
          </c:spPr>
          <c:invertIfNegative val="0"/>
          <c:cat>
            <c:strRef>
              <c:f>'Painel de Gestão - 1'!$C$32:$C$41</c:f>
              <c:strCache>
                <c:ptCount val="8"/>
                <c:pt idx="0">
                  <c:v>OBJETIVO 1</c:v>
                </c:pt>
                <c:pt idx="1">
                  <c:v>OBJETIVO 2</c:v>
                </c:pt>
                <c:pt idx="2">
                  <c:v>OBJETIVO 3</c:v>
                </c:pt>
                <c:pt idx="3">
                  <c:v>OBJETIVO 4</c:v>
                </c:pt>
                <c:pt idx="4">
                  <c:v>OBJETIVO 5</c:v>
                </c:pt>
                <c:pt idx="5">
                  <c:v>OBJETIVO 6</c:v>
                </c:pt>
                <c:pt idx="6">
                  <c:v>OBJETIVO 7</c:v>
                </c:pt>
                <c:pt idx="7">
                  <c:v>OBJETIVO 8</c:v>
                </c:pt>
              </c:strCache>
            </c:strRef>
          </c:cat>
          <c:val>
            <c:numRef>
              <c:f>'Painel de Gestão - 1'!$J$32:$J$41</c:f>
              <c:numCache>
                <c:formatCode>General</c:formatCode>
                <c:ptCount val="10"/>
                <c:pt idx="0">
                  <c:v>0</c:v>
                </c:pt>
                <c:pt idx="1">
                  <c:v>0</c:v>
                </c:pt>
                <c:pt idx="2">
                  <c:v>0</c:v>
                </c:pt>
                <c:pt idx="3">
                  <c:v>0</c:v>
                </c:pt>
                <c:pt idx="4">
                  <c:v>1</c:v>
                </c:pt>
                <c:pt idx="5">
                  <c:v>0</c:v>
                </c:pt>
                <c:pt idx="6">
                  <c:v>0</c:v>
                </c:pt>
                <c:pt idx="7">
                  <c:v>0</c:v>
                </c:pt>
              </c:numCache>
            </c:numRef>
          </c:val>
          <c:extLst>
            <c:ext xmlns:c16="http://schemas.microsoft.com/office/drawing/2014/chart" uri="{C3380CC4-5D6E-409C-BE32-E72D297353CC}">
              <c16:uniqueId val="{00000005-7699-4058-B52C-A26DAB1388B2}"/>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269D-4744-99A5-F71CEF1E6F6C}"/>
              </c:ext>
            </c:extLst>
          </c:dPt>
          <c:dPt>
            <c:idx val="1"/>
            <c:bubble3D val="0"/>
            <c:spPr>
              <a:solidFill>
                <a:srgbClr val="FF0000"/>
              </a:solidFill>
            </c:spPr>
            <c:extLst>
              <c:ext xmlns:c16="http://schemas.microsoft.com/office/drawing/2014/chart" uri="{C3380CC4-5D6E-409C-BE32-E72D297353CC}">
                <c16:uniqueId val="{00000003-269D-4744-99A5-F71CEF1E6F6C}"/>
              </c:ext>
            </c:extLst>
          </c:dPt>
          <c:dPt>
            <c:idx val="3"/>
            <c:bubble3D val="0"/>
            <c:spPr>
              <a:solidFill>
                <a:srgbClr val="92D050"/>
              </a:solidFill>
            </c:spPr>
            <c:extLst>
              <c:ext xmlns:c16="http://schemas.microsoft.com/office/drawing/2014/chart" uri="{C3380CC4-5D6E-409C-BE32-E72D297353CC}">
                <c16:uniqueId val="{00000005-269D-4744-99A5-F71CEF1E6F6C}"/>
              </c:ext>
            </c:extLst>
          </c:dPt>
          <c:dPt>
            <c:idx val="4"/>
            <c:bubble3D val="0"/>
            <c:spPr>
              <a:solidFill>
                <a:srgbClr val="0070C0"/>
              </a:solidFill>
            </c:spPr>
            <c:extLst>
              <c:ext xmlns:c16="http://schemas.microsoft.com/office/drawing/2014/chart" uri="{C3380CC4-5D6E-409C-BE32-E72D297353CC}">
                <c16:uniqueId val="{00000007-269D-4744-99A5-F71CEF1E6F6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2.3809523809523808E-2</c:v>
                </c:pt>
                <c:pt idx="1">
                  <c:v>0.19047619047619047</c:v>
                </c:pt>
                <c:pt idx="2">
                  <c:v>0.23809523809523808</c:v>
                </c:pt>
                <c:pt idx="3">
                  <c:v>0.52380952380952384</c:v>
                </c:pt>
                <c:pt idx="4">
                  <c:v>2.3809523809523808E-2</c:v>
                </c:pt>
              </c:numCache>
            </c:numRef>
          </c:val>
          <c:extLst>
            <c:ext xmlns:c16="http://schemas.microsoft.com/office/drawing/2014/chart" uri="{C3380CC4-5D6E-409C-BE32-E72D297353CC}">
              <c16:uniqueId val="{00000008-269D-4744-99A5-F71CEF1E6F6C}"/>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E2CC-49D8-9394-E6CBDF185E84}"/>
              </c:ext>
            </c:extLst>
          </c:dPt>
          <c:dPt>
            <c:idx val="1"/>
            <c:bubble3D val="0"/>
            <c:spPr>
              <a:solidFill>
                <a:srgbClr val="FF0000"/>
              </a:solidFill>
            </c:spPr>
            <c:extLst>
              <c:ext xmlns:c16="http://schemas.microsoft.com/office/drawing/2014/chart" uri="{C3380CC4-5D6E-409C-BE32-E72D297353CC}">
                <c16:uniqueId val="{00000003-E2CC-49D8-9394-E6CBDF185E84}"/>
              </c:ext>
            </c:extLst>
          </c:dPt>
          <c:dPt>
            <c:idx val="2"/>
            <c:bubble3D val="0"/>
            <c:spPr>
              <a:solidFill>
                <a:srgbClr val="FFFF00"/>
              </a:solidFill>
            </c:spPr>
            <c:extLst>
              <c:ext xmlns:c16="http://schemas.microsoft.com/office/drawing/2014/chart" uri="{C3380CC4-5D6E-409C-BE32-E72D297353CC}">
                <c16:uniqueId val="{00000005-E2CC-49D8-9394-E6CBDF185E84}"/>
              </c:ext>
            </c:extLst>
          </c:dPt>
          <c:dPt>
            <c:idx val="3"/>
            <c:bubble3D val="0"/>
            <c:spPr>
              <a:solidFill>
                <a:srgbClr val="92D050"/>
              </a:solidFill>
            </c:spPr>
            <c:extLst>
              <c:ext xmlns:c16="http://schemas.microsoft.com/office/drawing/2014/chart" uri="{C3380CC4-5D6E-409C-BE32-E72D297353CC}">
                <c16:uniqueId val="{00000007-E2CC-49D8-9394-E6CBDF185E84}"/>
              </c:ext>
            </c:extLst>
          </c:dPt>
          <c:dPt>
            <c:idx val="4"/>
            <c:bubble3D val="0"/>
            <c:spPr>
              <a:solidFill>
                <a:srgbClr val="0070C0"/>
              </a:solidFill>
            </c:spPr>
            <c:extLst>
              <c:ext xmlns:c16="http://schemas.microsoft.com/office/drawing/2014/chart" uri="{C3380CC4-5D6E-409C-BE32-E72D297353CC}">
                <c16:uniqueId val="{00000009-E2CC-49D8-9394-E6CBDF185E84}"/>
              </c:ext>
            </c:extLst>
          </c:dPt>
          <c:dPt>
            <c:idx val="5"/>
            <c:bubble3D val="0"/>
            <c:spPr>
              <a:solidFill>
                <a:srgbClr val="FF99CC"/>
              </a:solidFill>
            </c:spPr>
            <c:extLst>
              <c:ext xmlns:c16="http://schemas.microsoft.com/office/drawing/2014/chart" uri="{C3380CC4-5D6E-409C-BE32-E72D297353CC}">
                <c16:uniqueId val="{0000000B-E2CC-49D8-9394-E6CBDF185E8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CC-49D8-9394-E6CBDF185E8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2.4390243902439025E-2</c:v>
                </c:pt>
                <c:pt idx="1">
                  <c:v>0.17073170731707318</c:v>
                </c:pt>
                <c:pt idx="2">
                  <c:v>0.24390243902439024</c:v>
                </c:pt>
                <c:pt idx="3">
                  <c:v>0.53658536585365857</c:v>
                </c:pt>
                <c:pt idx="4">
                  <c:v>2.4390243902439025E-2</c:v>
                </c:pt>
                <c:pt idx="5">
                  <c:v>0</c:v>
                </c:pt>
              </c:numCache>
            </c:numRef>
          </c:val>
          <c:extLst>
            <c:ext xmlns:c16="http://schemas.microsoft.com/office/drawing/2014/chart" uri="{C3380CC4-5D6E-409C-BE32-E72D297353CC}">
              <c16:uniqueId val="{0000000C-E2CC-49D8-9394-E6CBDF185E8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 Id="rId9"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5" Type="http://schemas.openxmlformats.org/officeDocument/2006/relationships/chart" Target="../charts/chart3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image" Target="../media/image2.png"/><Relationship Id="rId5" Type="http://schemas.openxmlformats.org/officeDocument/2006/relationships/chart" Target="../charts/chart46.xml"/><Relationship Id="rId4"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751757</xdr:colOff>
      <xdr:row>4</xdr:row>
      <xdr:rowOff>219941</xdr:rowOff>
    </xdr:to>
    <xdr:pic>
      <xdr:nvPicPr>
        <xdr:cNvPr id="2" name="Imagem 1">
          <a:extLst>
            <a:ext uri="{FF2B5EF4-FFF2-40B4-BE49-F238E27FC236}">
              <a16:creationId xmlns:a16="http://schemas.microsoft.com/office/drawing/2014/main" id="{716521B6-4E34-484F-8F75-E1E7A58C4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3285407" cy="12867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288469</xdr:colOff>
      <xdr:row>28</xdr:row>
      <xdr:rowOff>0</xdr:rowOff>
    </xdr:from>
    <xdr:to>
      <xdr:col>21</xdr:col>
      <xdr:colOff>238124</xdr:colOff>
      <xdr:row>41</xdr:row>
      <xdr:rowOff>1362</xdr:rowOff>
    </xdr:to>
    <xdr:graphicFrame macro="">
      <xdr:nvGraphicFramePr>
        <xdr:cNvPr id="14" name="Gráfico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4" name="Gráfico 3">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00000000-0008-0000-0100-00000A000000}"/>
            </a:ext>
            <a:ext uri="{147F2762-F138-4A5C-976F-8EAC2B608ADB}">
              <a16:predDERef xmlns:a16="http://schemas.microsoft.com/office/drawing/2014/main" pre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40</xdr:row>
      <xdr:rowOff>201387</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300-000003000000}"/>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5" name="Gráfico 4">
          <a:extLst>
            <a:ext uri="{FF2B5EF4-FFF2-40B4-BE49-F238E27FC236}">
              <a16:creationId xmlns:a16="http://schemas.microsoft.com/office/drawing/2014/main" id="{BDB871B4-0E0A-4AAD-8902-099D5EFCF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6" name="Gráfico 5">
          <a:extLst>
            <a:ext uri="{FF2B5EF4-FFF2-40B4-BE49-F238E27FC236}">
              <a16:creationId xmlns:a16="http://schemas.microsoft.com/office/drawing/2014/main" id="{8439905A-6134-4537-9D4D-14B993579E2D}"/>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7" name="Gráfico 6">
          <a:extLst>
            <a:ext uri="{FF2B5EF4-FFF2-40B4-BE49-F238E27FC236}">
              <a16:creationId xmlns:a16="http://schemas.microsoft.com/office/drawing/2014/main" id="{BD3197D0-2F83-4E42-A82A-C4B96389D19C}"/>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8" name="Gráfico 7">
          <a:extLst>
            <a:ext uri="{FF2B5EF4-FFF2-40B4-BE49-F238E27FC236}">
              <a16:creationId xmlns:a16="http://schemas.microsoft.com/office/drawing/2014/main" id="{7B205A80-F0D8-4E54-9192-5BA611473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9" name="Gráfico 8">
          <a:extLst>
            <a:ext uri="{FF2B5EF4-FFF2-40B4-BE49-F238E27FC236}">
              <a16:creationId xmlns:a16="http://schemas.microsoft.com/office/drawing/2014/main" id="{20F97E88-C551-45E8-899B-2C9F761A63D4}"/>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4037C84C-7D64-49D3-815C-2F61A9C566AD}"/>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40</xdr:row>
      <xdr:rowOff>201387</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500-000003000000}"/>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500-000004000000}"/>
            </a:ext>
            <a:ext uri="{147F2762-F138-4A5C-976F-8EAC2B608ADB}">
              <a16:predDERef xmlns:a16="http://schemas.microsoft.com/office/drawing/2014/main" pre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5" name="Gráfico 4">
          <a:extLst>
            <a:ext uri="{FF2B5EF4-FFF2-40B4-BE49-F238E27FC236}">
              <a16:creationId xmlns:a16="http://schemas.microsoft.com/office/drawing/2014/main" id="{B74B834D-24B1-4564-B3E6-3BC559CC8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6" name="Gráfico 5">
          <a:extLst>
            <a:ext uri="{FF2B5EF4-FFF2-40B4-BE49-F238E27FC236}">
              <a16:creationId xmlns:a16="http://schemas.microsoft.com/office/drawing/2014/main" id="{8099D43E-18D8-45BE-A0A5-5645E2B0C02B}"/>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7" name="Gráfico 6">
          <a:extLst>
            <a:ext uri="{FF2B5EF4-FFF2-40B4-BE49-F238E27FC236}">
              <a16:creationId xmlns:a16="http://schemas.microsoft.com/office/drawing/2014/main" id="{C5340D42-D3F9-476E-B7D3-F4DBA6645091}"/>
            </a:ext>
            <a:ext uri="{147F2762-F138-4A5C-976F-8EAC2B608ADB}">
              <a16:predDERef xmlns:a16="http://schemas.microsoft.com/office/drawing/2014/main" pre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8" name="Gráfico 7">
          <a:extLst>
            <a:ext uri="{FF2B5EF4-FFF2-40B4-BE49-F238E27FC236}">
              <a16:creationId xmlns:a16="http://schemas.microsoft.com/office/drawing/2014/main" id="{4F39F9BC-1F99-4ABB-8A00-E483FA43A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9" name="Gráfico 8">
          <a:extLst>
            <a:ext uri="{FF2B5EF4-FFF2-40B4-BE49-F238E27FC236}">
              <a16:creationId xmlns:a16="http://schemas.microsoft.com/office/drawing/2014/main" id="{38A139D3-42BE-4DA6-AF88-B03897D8859A}"/>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6CBBD708-EF1A-46AF-B48B-4B574E077F58}"/>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11" name="Gráfico 10">
          <a:extLst>
            <a:ext uri="{FF2B5EF4-FFF2-40B4-BE49-F238E27FC236}">
              <a16:creationId xmlns:a16="http://schemas.microsoft.com/office/drawing/2014/main" id="{E39B93AC-40CB-41A3-B977-042C3D9AF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12" name="Gráfico 11">
          <a:extLst>
            <a:ext uri="{FF2B5EF4-FFF2-40B4-BE49-F238E27FC236}">
              <a16:creationId xmlns:a16="http://schemas.microsoft.com/office/drawing/2014/main" id="{D4E28BEC-9CE8-4C49-B318-2B256AB732A0}"/>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3" name="Gráfico 12">
          <a:extLst>
            <a:ext uri="{FF2B5EF4-FFF2-40B4-BE49-F238E27FC236}">
              <a16:creationId xmlns:a16="http://schemas.microsoft.com/office/drawing/2014/main" id="{51C933D6-3B96-4D17-AC82-16F365F05C1B}"/>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40</xdr:row>
      <xdr:rowOff>201387</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700-000003000000}"/>
            </a:ext>
            <a:ext uri="{147F2762-F138-4A5C-976F-8EAC2B608ADB}">
              <a16:predDERef xmlns:a16="http://schemas.microsoft.com/office/drawing/2014/main" pre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700-000004000000}"/>
            </a:ext>
            <a:ext uri="{147F2762-F138-4A5C-976F-8EAC2B608ADB}">
              <a16:predDERef xmlns:a16="http://schemas.microsoft.com/office/drawing/2014/main" pre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5" name="Gráfico 4">
          <a:extLst>
            <a:ext uri="{FF2B5EF4-FFF2-40B4-BE49-F238E27FC236}">
              <a16:creationId xmlns:a16="http://schemas.microsoft.com/office/drawing/2014/main" id="{25951DC1-DA71-40F4-9266-BA243D8D3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6" name="Gráfico 5">
          <a:extLst>
            <a:ext uri="{FF2B5EF4-FFF2-40B4-BE49-F238E27FC236}">
              <a16:creationId xmlns:a16="http://schemas.microsoft.com/office/drawing/2014/main" id="{B72739C1-43E5-442F-9B88-02215B00B68C}"/>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7" name="Gráfico 6">
          <a:extLst>
            <a:ext uri="{FF2B5EF4-FFF2-40B4-BE49-F238E27FC236}">
              <a16:creationId xmlns:a16="http://schemas.microsoft.com/office/drawing/2014/main" id="{FE09D77A-2D52-4B96-A7CD-18E84B7AEA3A}"/>
            </a:ext>
            <a:ext uri="{147F2762-F138-4A5C-976F-8EAC2B608ADB}">
              <a16:predDERef xmlns:a16="http://schemas.microsoft.com/office/drawing/2014/main" pre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8" name="Gráfico 7">
          <a:extLst>
            <a:ext uri="{FF2B5EF4-FFF2-40B4-BE49-F238E27FC236}">
              <a16:creationId xmlns:a16="http://schemas.microsoft.com/office/drawing/2014/main" id="{D23E0B64-AF38-4573-BDA3-91EE52C404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9" name="Gráfico 8">
          <a:extLst>
            <a:ext uri="{FF2B5EF4-FFF2-40B4-BE49-F238E27FC236}">
              <a16:creationId xmlns:a16="http://schemas.microsoft.com/office/drawing/2014/main" id="{DA9F1785-AA1F-4260-9E94-90B171812C10}"/>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D52BA9D5-66C6-45E6-A653-74B36CD23501}"/>
            </a:ext>
            <a:ext uri="{147F2762-F138-4A5C-976F-8EAC2B608ADB}">
              <a16:predDERef xmlns:a16="http://schemas.microsoft.com/office/drawing/2014/main" pre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11" name="Gráfico 10">
          <a:extLst>
            <a:ext uri="{FF2B5EF4-FFF2-40B4-BE49-F238E27FC236}">
              <a16:creationId xmlns:a16="http://schemas.microsoft.com/office/drawing/2014/main" id="{BA815D08-30B9-418D-A283-47C01E80A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12" name="Gráfico 11">
          <a:extLst>
            <a:ext uri="{FF2B5EF4-FFF2-40B4-BE49-F238E27FC236}">
              <a16:creationId xmlns:a16="http://schemas.microsoft.com/office/drawing/2014/main" id="{282C06FF-F70C-455A-96CA-DB041CEF3959}"/>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3" name="Gráfico 12">
          <a:extLst>
            <a:ext uri="{FF2B5EF4-FFF2-40B4-BE49-F238E27FC236}">
              <a16:creationId xmlns:a16="http://schemas.microsoft.com/office/drawing/2014/main" id="{6A1622D9-19AF-46C5-8FE3-B21FB714C038}"/>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14" name="Gráfico 13">
          <a:extLst>
            <a:ext uri="{FF2B5EF4-FFF2-40B4-BE49-F238E27FC236}">
              <a16:creationId xmlns:a16="http://schemas.microsoft.com/office/drawing/2014/main" id="{D64043A4-315F-4933-B061-BAD422BF57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15" name="Gráfico 14">
          <a:extLst>
            <a:ext uri="{FF2B5EF4-FFF2-40B4-BE49-F238E27FC236}">
              <a16:creationId xmlns:a16="http://schemas.microsoft.com/office/drawing/2014/main" id="{18C845C2-9B8A-4EB1-B471-88CCC66C3ADA}"/>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6" name="Gráfico 15">
          <a:extLst>
            <a:ext uri="{FF2B5EF4-FFF2-40B4-BE49-F238E27FC236}">
              <a16:creationId xmlns:a16="http://schemas.microsoft.com/office/drawing/2014/main" id="{87F67D68-6611-423D-A917-C4D060617602}"/>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252752</xdr:colOff>
      <xdr:row>21</xdr:row>
      <xdr:rowOff>404814</xdr:rowOff>
    </xdr:from>
    <xdr:to>
      <xdr:col>16</xdr:col>
      <xdr:colOff>331675</xdr:colOff>
      <xdr:row>34</xdr:row>
      <xdr:rowOff>34699</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234722</xdr:colOff>
      <xdr:row>10</xdr:row>
      <xdr:rowOff>182937</xdr:rowOff>
    </xdr:from>
    <xdr:to>
      <xdr:col>15</xdr:col>
      <xdr:colOff>285750</xdr:colOff>
      <xdr:row>21</xdr:row>
      <xdr:rowOff>47625</xdr:rowOff>
    </xdr:to>
    <xdr:graphicFrame macro="">
      <xdr:nvGraphicFramePr>
        <xdr:cNvPr id="4" name="Gráfico 3">
          <a:extLst>
            <a:ext uri="{FF2B5EF4-FFF2-40B4-BE49-F238E27FC236}">
              <a16:creationId xmlns:a16="http://schemas.microsoft.com/office/drawing/2014/main" id="{00000000-0008-0000-0900-000004000000}"/>
            </a:ext>
            <a:ext uri="{147F2762-F138-4A5C-976F-8EAC2B608ADB}">
              <a16:predDERef xmlns:a16="http://schemas.microsoft.com/office/drawing/2014/main" pre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440530</xdr:colOff>
      <xdr:row>14</xdr:row>
      <xdr:rowOff>0</xdr:rowOff>
    </xdr:from>
    <xdr:to>
      <xdr:col>17</xdr:col>
      <xdr:colOff>464436</xdr:colOff>
      <xdr:row>28</xdr:row>
      <xdr:rowOff>93938</xdr:rowOff>
    </xdr:to>
    <xdr:graphicFrame macro="">
      <xdr:nvGraphicFramePr>
        <xdr:cNvPr id="5" name="Gráfico 4">
          <a:extLst>
            <a:ext uri="{FF2B5EF4-FFF2-40B4-BE49-F238E27FC236}">
              <a16:creationId xmlns:a16="http://schemas.microsoft.com/office/drawing/2014/main" id="{B78D5CA3-D587-4897-9508-EB9D49A73F20}"/>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583405</xdr:colOff>
      <xdr:row>14</xdr:row>
      <xdr:rowOff>-1</xdr:rowOff>
    </xdr:from>
    <xdr:to>
      <xdr:col>23</xdr:col>
      <xdr:colOff>93</xdr:colOff>
      <xdr:row>28</xdr:row>
      <xdr:rowOff>93937</xdr:rowOff>
    </xdr:to>
    <xdr:graphicFrame macro="">
      <xdr:nvGraphicFramePr>
        <xdr:cNvPr id="6" name="Gráfico 5">
          <a:extLst>
            <a:ext uri="{FF2B5EF4-FFF2-40B4-BE49-F238E27FC236}">
              <a16:creationId xmlns:a16="http://schemas.microsoft.com/office/drawing/2014/main" id="{2C32F4D4-F068-4325-97D0-D2D985FEA4AA}"/>
            </a:ext>
            <a:ext uri="{147F2762-F138-4A5C-976F-8EAC2B608ADB}">
              <a16:predDERef xmlns:a16="http://schemas.microsoft.com/office/drawing/2014/main" pre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297659</xdr:colOff>
      <xdr:row>14</xdr:row>
      <xdr:rowOff>-1</xdr:rowOff>
    </xdr:from>
    <xdr:to>
      <xdr:col>12</xdr:col>
      <xdr:colOff>321565</xdr:colOff>
      <xdr:row>28</xdr:row>
      <xdr:rowOff>93937</xdr:rowOff>
    </xdr:to>
    <xdr:graphicFrame macro="">
      <xdr:nvGraphicFramePr>
        <xdr:cNvPr id="4" name="Gráfico 3">
          <a:extLst>
            <a:ext uri="{FF2B5EF4-FFF2-40B4-BE49-F238E27FC236}">
              <a16:creationId xmlns:a16="http://schemas.microsoft.com/office/drawing/2014/main" id="{4CE30573-BBE2-4DC5-AA62-DD039F139579}"/>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3048001</xdr:colOff>
      <xdr:row>14</xdr:row>
      <xdr:rowOff>-1</xdr:rowOff>
    </xdr:from>
    <xdr:to>
      <xdr:col>7</xdr:col>
      <xdr:colOff>166783</xdr:colOff>
      <xdr:row>28</xdr:row>
      <xdr:rowOff>93937</xdr:rowOff>
    </xdr:to>
    <xdr:graphicFrame macro="">
      <xdr:nvGraphicFramePr>
        <xdr:cNvPr id="3" name="Gráfico 2">
          <a:extLst>
            <a:ext uri="{FF2B5EF4-FFF2-40B4-BE49-F238E27FC236}">
              <a16:creationId xmlns:a16="http://schemas.microsoft.com/office/drawing/2014/main" id="{56F2C5F1-9D55-41F7-A1EC-FD4AFF87025A}"/>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130966</xdr:colOff>
      <xdr:row>13</xdr:row>
      <xdr:rowOff>190497</xdr:rowOff>
    </xdr:from>
    <xdr:to>
      <xdr:col>2</xdr:col>
      <xdr:colOff>2929028</xdr:colOff>
      <xdr:row>28</xdr:row>
      <xdr:rowOff>93935</xdr:rowOff>
    </xdr:to>
    <xdr:graphicFrame macro="">
      <xdr:nvGraphicFramePr>
        <xdr:cNvPr id="2" name="Gráfico 1">
          <a:extLst>
            <a:ext uri="{FF2B5EF4-FFF2-40B4-BE49-F238E27FC236}">
              <a16:creationId xmlns:a16="http://schemas.microsoft.com/office/drawing/2014/main" id="{64A7A51F-DBBE-4899-96E3-751805382DB9}"/>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226218</xdr:colOff>
      <xdr:row>6</xdr:row>
      <xdr:rowOff>47625</xdr:rowOff>
    </xdr:from>
    <xdr:to>
      <xdr:col>21</xdr:col>
      <xdr:colOff>38099</xdr:colOff>
      <xdr:row>10</xdr:row>
      <xdr:rowOff>278606</xdr:rowOff>
    </xdr:to>
    <xdr:pic>
      <xdr:nvPicPr>
        <xdr:cNvPr id="16" name="Imagem 15">
          <a:extLst>
            <a:ext uri="{FF2B5EF4-FFF2-40B4-BE49-F238E27FC236}">
              <a16:creationId xmlns:a16="http://schemas.microsoft.com/office/drawing/2014/main" id="{7478B6A0-0F74-450A-98F7-9D684399AE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870406" y="2047875"/>
          <a:ext cx="4062412"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CL162"/>
  <sheetViews>
    <sheetView topLeftCell="A4" zoomScale="80" zoomScaleNormal="80" workbookViewId="0">
      <selection activeCell="B46" sqref="B46"/>
    </sheetView>
  </sheetViews>
  <sheetFormatPr defaultRowHeight="14.5" x14ac:dyDescent="0.35"/>
  <cols>
    <col min="1" max="1" width="38.453125" bestFit="1" customWidth="1"/>
    <col min="2" max="2" width="156.7265625" customWidth="1"/>
    <col min="3" max="90" width="9.1796875" style="1"/>
  </cols>
  <sheetData>
    <row r="1" spans="1:2" ht="21" customHeight="1" x14ac:dyDescent="0.35">
      <c r="A1" s="271" t="s">
        <v>0</v>
      </c>
      <c r="B1" s="272"/>
    </row>
    <row r="2" spans="1:2" ht="21" customHeight="1" x14ac:dyDescent="0.35">
      <c r="A2" s="272"/>
      <c r="B2" s="272"/>
    </row>
    <row r="3" spans="1:2" ht="21" customHeight="1" x14ac:dyDescent="0.35">
      <c r="A3" s="272"/>
      <c r="B3" s="272"/>
    </row>
    <row r="4" spans="1:2" ht="21" customHeight="1" x14ac:dyDescent="0.35">
      <c r="A4" s="272"/>
      <c r="B4" s="272"/>
    </row>
    <row r="5" spans="1:2" ht="21" customHeight="1" x14ac:dyDescent="0.35">
      <c r="A5" s="273"/>
      <c r="B5" s="273"/>
    </row>
    <row r="6" spans="1:2" ht="76.5" customHeight="1" x14ac:dyDescent="0.35">
      <c r="A6" s="270" t="s">
        <v>1</v>
      </c>
      <c r="B6" s="270"/>
    </row>
    <row r="7" spans="1:2" ht="43.5" x14ac:dyDescent="0.35">
      <c r="A7" s="110" t="s">
        <v>2</v>
      </c>
      <c r="B7" s="71" t="s">
        <v>3</v>
      </c>
    </row>
    <row r="8" spans="1:2" ht="29" x14ac:dyDescent="0.35">
      <c r="A8" s="110" t="s">
        <v>4</v>
      </c>
      <c r="B8" s="71" t="s">
        <v>5</v>
      </c>
    </row>
    <row r="9" spans="1:2" ht="29" x14ac:dyDescent="0.35">
      <c r="A9" s="111" t="s">
        <v>6</v>
      </c>
      <c r="B9" s="71" t="s">
        <v>7</v>
      </c>
    </row>
    <row r="10" spans="1:2" ht="15.5" x14ac:dyDescent="0.35">
      <c r="A10" s="110" t="s">
        <v>8</v>
      </c>
      <c r="B10" s="71" t="s">
        <v>9</v>
      </c>
    </row>
    <row r="11" spans="1:2" ht="15.5" x14ac:dyDescent="0.35">
      <c r="A11" s="110" t="s">
        <v>10</v>
      </c>
      <c r="B11" s="71" t="s">
        <v>11</v>
      </c>
    </row>
    <row r="12" spans="1:2" ht="15.5" x14ac:dyDescent="0.35">
      <c r="A12" s="110" t="s">
        <v>12</v>
      </c>
      <c r="B12" s="71" t="s">
        <v>13</v>
      </c>
    </row>
    <row r="13" spans="1:2" ht="15.5" x14ac:dyDescent="0.35">
      <c r="A13" s="110" t="s">
        <v>14</v>
      </c>
      <c r="B13" s="71" t="s">
        <v>15</v>
      </c>
    </row>
    <row r="14" spans="1:2" ht="29" x14ac:dyDescent="0.35">
      <c r="A14" s="112" t="s">
        <v>16</v>
      </c>
      <c r="B14" s="71" t="s">
        <v>17</v>
      </c>
    </row>
    <row r="15" spans="1:2" ht="29" x14ac:dyDescent="0.35">
      <c r="A15" s="112" t="s">
        <v>18</v>
      </c>
      <c r="B15" s="71" t="s">
        <v>19</v>
      </c>
    </row>
    <row r="16" spans="1:2" ht="23.25" customHeight="1" x14ac:dyDescent="0.35">
      <c r="A16" s="110" t="s">
        <v>20</v>
      </c>
      <c r="B16" s="71" t="s">
        <v>21</v>
      </c>
    </row>
    <row r="17" spans="1:2" ht="23.25" customHeight="1" x14ac:dyDescent="0.35">
      <c r="A17" s="110" t="s">
        <v>22</v>
      </c>
      <c r="B17" s="71" t="s">
        <v>23</v>
      </c>
    </row>
    <row r="18" spans="1:2" ht="79.5" customHeight="1" x14ac:dyDescent="0.35">
      <c r="A18" s="269" t="s">
        <v>24</v>
      </c>
      <c r="B18" s="269"/>
    </row>
    <row r="19" spans="1:2" ht="31" x14ac:dyDescent="0.35">
      <c r="A19" s="113" t="s">
        <v>25</v>
      </c>
      <c r="B19" s="114" t="s">
        <v>26</v>
      </c>
    </row>
    <row r="20" spans="1:2" ht="46.5" x14ac:dyDescent="0.35">
      <c r="A20" s="115" t="s">
        <v>27</v>
      </c>
      <c r="B20" s="114" t="s">
        <v>28</v>
      </c>
    </row>
    <row r="21" spans="1:2" ht="46.5" x14ac:dyDescent="0.35">
      <c r="A21" s="116" t="s">
        <v>29</v>
      </c>
      <c r="B21" s="114" t="s">
        <v>30</v>
      </c>
    </row>
    <row r="22" spans="1:2" ht="31" x14ac:dyDescent="0.35">
      <c r="A22" s="117" t="s">
        <v>31</v>
      </c>
      <c r="B22" s="118" t="s">
        <v>32</v>
      </c>
    </row>
    <row r="23" spans="1:2" ht="31" x14ac:dyDescent="0.35">
      <c r="A23" s="119" t="s">
        <v>33</v>
      </c>
      <c r="B23" s="114" t="s">
        <v>34</v>
      </c>
    </row>
    <row r="24" spans="1:2" ht="62" x14ac:dyDescent="0.35">
      <c r="A24" s="120" t="s">
        <v>35</v>
      </c>
      <c r="B24" s="114" t="s">
        <v>36</v>
      </c>
    </row>
    <row r="25" spans="1:2" ht="46.5" x14ac:dyDescent="0.35">
      <c r="A25" s="97" t="s">
        <v>37</v>
      </c>
      <c r="B25" s="114" t="s">
        <v>38</v>
      </c>
    </row>
    <row r="26" spans="1:2" ht="31" x14ac:dyDescent="0.35">
      <c r="A26" s="121" t="s">
        <v>39</v>
      </c>
      <c r="B26" s="114" t="s">
        <v>40</v>
      </c>
    </row>
    <row r="27" spans="1:2" ht="31" x14ac:dyDescent="0.35">
      <c r="A27" s="122" t="s">
        <v>41</v>
      </c>
      <c r="B27" s="123" t="s">
        <v>42</v>
      </c>
    </row>
    <row r="28" spans="1:2" ht="46.5" x14ac:dyDescent="0.35">
      <c r="A28" s="122" t="s">
        <v>43</v>
      </c>
      <c r="B28" s="123" t="s">
        <v>44</v>
      </c>
    </row>
    <row r="29" spans="1:2" ht="71.25" customHeight="1" x14ac:dyDescent="0.35">
      <c r="A29" s="122" t="s">
        <v>45</v>
      </c>
      <c r="B29" s="123" t="s">
        <v>46</v>
      </c>
    </row>
    <row r="30" spans="1:2" ht="31" x14ac:dyDescent="0.35">
      <c r="A30" s="122" t="s">
        <v>47</v>
      </c>
      <c r="B30" s="123" t="s">
        <v>48</v>
      </c>
    </row>
    <row r="31" spans="1:2" ht="15.5" x14ac:dyDescent="0.35">
      <c r="A31" s="122" t="s">
        <v>49</v>
      </c>
      <c r="B31" s="123" t="s">
        <v>50</v>
      </c>
    </row>
    <row r="32" spans="1:2" ht="73.5" customHeight="1" x14ac:dyDescent="0.35">
      <c r="A32" s="268" t="s">
        <v>51</v>
      </c>
      <c r="B32" s="268"/>
    </row>
    <row r="33" spans="1:90" ht="19.5" customHeight="1" x14ac:dyDescent="0.35">
      <c r="A33" s="124" t="s">
        <v>52</v>
      </c>
      <c r="B33" s="125" t="s">
        <v>53</v>
      </c>
    </row>
    <row r="34" spans="1:90" ht="19.5" customHeight="1" x14ac:dyDescent="0.35">
      <c r="A34" s="124" t="s">
        <v>54</v>
      </c>
      <c r="B34" s="125" t="s">
        <v>55</v>
      </c>
    </row>
    <row r="35" spans="1:90" ht="19.5" customHeight="1" x14ac:dyDescent="0.35">
      <c r="A35" s="124" t="s">
        <v>56</v>
      </c>
      <c r="B35" s="125" t="s">
        <v>57</v>
      </c>
    </row>
    <row r="36" spans="1:90" ht="19.5" customHeight="1" x14ac:dyDescent="0.35">
      <c r="A36" s="124" t="s">
        <v>58</v>
      </c>
      <c r="B36" s="125" t="s">
        <v>59</v>
      </c>
    </row>
    <row r="37" spans="1:90" ht="19.5" customHeight="1" x14ac:dyDescent="0.35">
      <c r="A37" s="124" t="s">
        <v>60</v>
      </c>
      <c r="B37" s="125" t="s">
        <v>61</v>
      </c>
    </row>
    <row r="38" spans="1:90" ht="19.5" customHeight="1" x14ac:dyDescent="0.35">
      <c r="A38" s="124" t="s">
        <v>62</v>
      </c>
      <c r="B38" s="125" t="s">
        <v>63</v>
      </c>
    </row>
    <row r="39" spans="1:90" ht="19.5" customHeight="1" x14ac:dyDescent="0.35">
      <c r="A39" s="124" t="s">
        <v>64</v>
      </c>
      <c r="B39" s="125" t="s">
        <v>65</v>
      </c>
    </row>
    <row r="40" spans="1:90" ht="19.5" customHeight="1" x14ac:dyDescent="0.35">
      <c r="A40" s="124" t="s">
        <v>66</v>
      </c>
      <c r="B40" s="125" t="s">
        <v>67</v>
      </c>
    </row>
    <row r="41" spans="1:90" ht="19.5" customHeight="1" x14ac:dyDescent="0.35">
      <c r="A41" s="124" t="s">
        <v>68</v>
      </c>
      <c r="B41" s="125" t="s">
        <v>69</v>
      </c>
    </row>
    <row r="42" spans="1:90" ht="19.5" customHeight="1" x14ac:dyDescent="0.35">
      <c r="A42" s="124" t="s">
        <v>70</v>
      </c>
      <c r="B42" s="125" t="s">
        <v>71</v>
      </c>
    </row>
    <row r="43" spans="1:90" ht="19.5" customHeight="1" x14ac:dyDescent="0.35">
      <c r="A43" s="124" t="s">
        <v>72</v>
      </c>
      <c r="B43" s="125" t="s">
        <v>73</v>
      </c>
    </row>
    <row r="44" spans="1:90" ht="19.5" customHeight="1" x14ac:dyDescent="0.35">
      <c r="A44" s="98" t="s">
        <v>74</v>
      </c>
      <c r="B44" s="99" t="s">
        <v>75</v>
      </c>
    </row>
    <row r="45" spans="1:90" ht="37.5" customHeight="1" x14ac:dyDescent="0.35">
      <c r="A45" s="274" t="s">
        <v>76</v>
      </c>
      <c r="B45" s="275"/>
      <c r="BS45"/>
      <c r="BT45"/>
      <c r="BU45"/>
      <c r="BV45"/>
      <c r="BW45"/>
      <c r="BX45"/>
      <c r="BY45"/>
      <c r="BZ45"/>
      <c r="CA45"/>
      <c r="CB45"/>
      <c r="CC45"/>
      <c r="CD45"/>
      <c r="CE45"/>
      <c r="CF45"/>
      <c r="CG45"/>
      <c r="CH45"/>
      <c r="CI45"/>
      <c r="CJ45"/>
      <c r="CK45"/>
      <c r="CL45"/>
    </row>
    <row r="46" spans="1:90" s="8" customFormat="1" ht="46.5" x14ac:dyDescent="0.35">
      <c r="A46" s="154" t="s">
        <v>77</v>
      </c>
      <c r="B46" s="155" t="s">
        <v>78</v>
      </c>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row>
    <row r="47" spans="1:90" s="8" customFormat="1" ht="15.5" x14ac:dyDescent="0.35">
      <c r="A47" s="157" t="s">
        <v>79</v>
      </c>
      <c r="B47" s="158" t="s">
        <v>80</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row>
    <row r="48" spans="1:90" s="8" customFormat="1" ht="46.5" x14ac:dyDescent="0.35">
      <c r="A48" s="154" t="s">
        <v>81</v>
      </c>
      <c r="B48" s="155" t="s">
        <v>82</v>
      </c>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row>
    <row r="49" spans="1:70" s="8" customFormat="1" ht="21.75" customHeight="1" x14ac:dyDescent="0.35">
      <c r="A49" s="157" t="s">
        <v>83</v>
      </c>
      <c r="B49" s="158" t="s">
        <v>84</v>
      </c>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row>
    <row r="50" spans="1:70" s="8" customFormat="1" ht="31" x14ac:dyDescent="0.35">
      <c r="A50" s="154" t="s">
        <v>85</v>
      </c>
      <c r="B50" s="155" t="s">
        <v>86</v>
      </c>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row>
    <row r="51" spans="1:70" s="8" customFormat="1" ht="15.5" x14ac:dyDescent="0.35">
      <c r="A51" s="157" t="s">
        <v>87</v>
      </c>
      <c r="B51" s="158" t="s">
        <v>88</v>
      </c>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6"/>
      <c r="BR51" s="156"/>
    </row>
    <row r="52" spans="1:70" s="8" customFormat="1" ht="21.75" customHeight="1" x14ac:dyDescent="0.35">
      <c r="A52" s="154" t="s">
        <v>89</v>
      </c>
      <c r="B52" s="155" t="s">
        <v>90</v>
      </c>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6"/>
      <c r="BQ52" s="156"/>
      <c r="BR52" s="156"/>
    </row>
    <row r="53" spans="1:70" s="8" customFormat="1" ht="21.75" customHeight="1" x14ac:dyDescent="0.35">
      <c r="A53" s="157" t="s">
        <v>91</v>
      </c>
      <c r="B53" s="158" t="s">
        <v>92</v>
      </c>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c r="AV53" s="156"/>
      <c r="AW53" s="156"/>
      <c r="AX53" s="156"/>
      <c r="AY53" s="156"/>
      <c r="AZ53" s="156"/>
      <c r="BA53" s="156"/>
      <c r="BB53" s="156"/>
      <c r="BC53" s="156"/>
      <c r="BD53" s="156"/>
      <c r="BE53" s="156"/>
      <c r="BF53" s="156"/>
      <c r="BG53" s="156"/>
      <c r="BH53" s="156"/>
      <c r="BI53" s="156"/>
      <c r="BJ53" s="156"/>
      <c r="BK53" s="156"/>
      <c r="BL53" s="156"/>
      <c r="BM53" s="156"/>
      <c r="BN53" s="156"/>
      <c r="BO53" s="156"/>
      <c r="BP53" s="156"/>
      <c r="BQ53" s="156"/>
      <c r="BR53" s="156"/>
    </row>
    <row r="54" spans="1:70" s="8" customFormat="1" ht="31" x14ac:dyDescent="0.35">
      <c r="A54" s="159" t="s">
        <v>93</v>
      </c>
      <c r="B54" s="155" t="s">
        <v>94</v>
      </c>
      <c r="C54" s="156"/>
      <c r="D54" s="156"/>
      <c r="E54" s="156"/>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6"/>
      <c r="AT54" s="156"/>
      <c r="AU54" s="156"/>
      <c r="AV54" s="156"/>
      <c r="AW54" s="156"/>
      <c r="AX54" s="156"/>
      <c r="AY54" s="156"/>
      <c r="AZ54" s="156"/>
      <c r="BA54" s="156"/>
      <c r="BB54" s="156"/>
      <c r="BC54" s="156"/>
      <c r="BD54" s="156"/>
      <c r="BE54" s="156"/>
      <c r="BF54" s="156"/>
      <c r="BG54" s="156"/>
      <c r="BH54" s="156"/>
      <c r="BI54" s="156"/>
      <c r="BJ54" s="156"/>
      <c r="BK54" s="156"/>
      <c r="BL54" s="156"/>
      <c r="BM54" s="156"/>
      <c r="BN54" s="156"/>
      <c r="BO54" s="156"/>
      <c r="BP54" s="156"/>
      <c r="BQ54" s="156"/>
      <c r="BR54" s="156"/>
    </row>
    <row r="55" spans="1:70" s="8" customFormat="1" ht="21.75" customHeight="1" x14ac:dyDescent="0.35">
      <c r="A55" s="160" t="s">
        <v>95</v>
      </c>
      <c r="B55" s="158" t="s">
        <v>96</v>
      </c>
      <c r="C55" s="156"/>
      <c r="D55" s="156"/>
      <c r="E55" s="156"/>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N55" s="156"/>
      <c r="AO55" s="156"/>
      <c r="AP55" s="156"/>
      <c r="AQ55" s="156"/>
      <c r="AR55" s="156"/>
      <c r="AS55" s="156"/>
      <c r="AT55" s="156"/>
      <c r="AU55" s="156"/>
      <c r="AV55" s="156"/>
      <c r="AW55" s="156"/>
      <c r="AX55" s="156"/>
      <c r="AY55" s="156"/>
      <c r="AZ55" s="156"/>
      <c r="BA55" s="156"/>
      <c r="BB55" s="156"/>
      <c r="BC55" s="156"/>
      <c r="BD55" s="156"/>
      <c r="BE55" s="156"/>
      <c r="BF55" s="156"/>
      <c r="BG55" s="156"/>
      <c r="BH55" s="156"/>
      <c r="BI55" s="156"/>
      <c r="BJ55" s="156"/>
      <c r="BK55" s="156"/>
      <c r="BL55" s="156"/>
      <c r="BM55" s="156"/>
      <c r="BN55" s="156"/>
      <c r="BO55" s="156"/>
      <c r="BP55" s="156"/>
      <c r="BQ55" s="156"/>
      <c r="BR55" s="156"/>
    </row>
    <row r="56" spans="1:70" s="8" customFormat="1" ht="39" customHeight="1" x14ac:dyDescent="0.35">
      <c r="A56" s="154" t="s">
        <v>97</v>
      </c>
      <c r="B56" s="155" t="s">
        <v>98</v>
      </c>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56"/>
      <c r="AX56" s="156"/>
      <c r="AY56" s="156"/>
      <c r="AZ56" s="156"/>
      <c r="BA56" s="156"/>
      <c r="BB56" s="156"/>
      <c r="BC56" s="156"/>
      <c r="BD56" s="156"/>
      <c r="BE56" s="156"/>
      <c r="BF56" s="156"/>
      <c r="BG56" s="156"/>
      <c r="BH56" s="156"/>
      <c r="BI56" s="156"/>
      <c r="BJ56" s="156"/>
      <c r="BK56" s="156"/>
      <c r="BL56" s="156"/>
      <c r="BM56" s="156"/>
      <c r="BN56" s="156"/>
      <c r="BO56" s="156"/>
      <c r="BP56" s="156"/>
      <c r="BQ56" s="156"/>
      <c r="BR56" s="156"/>
    </row>
    <row r="57" spans="1:70" s="8" customFormat="1" ht="31" x14ac:dyDescent="0.35">
      <c r="A57" s="157" t="s">
        <v>99</v>
      </c>
      <c r="B57" s="158" t="s">
        <v>100</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6"/>
      <c r="AU57" s="156"/>
      <c r="AV57" s="156"/>
      <c r="AW57" s="156"/>
      <c r="AX57" s="156"/>
      <c r="AY57" s="156"/>
      <c r="AZ57" s="156"/>
      <c r="BA57" s="156"/>
      <c r="BB57" s="156"/>
      <c r="BC57" s="156"/>
      <c r="BD57" s="156"/>
      <c r="BE57" s="156"/>
      <c r="BF57" s="156"/>
      <c r="BG57" s="156"/>
      <c r="BH57" s="156"/>
      <c r="BI57" s="156"/>
      <c r="BJ57" s="156"/>
      <c r="BK57" s="156"/>
      <c r="BL57" s="156"/>
      <c r="BM57" s="156"/>
      <c r="BN57" s="156"/>
      <c r="BO57" s="156"/>
      <c r="BP57" s="156"/>
      <c r="BQ57" s="156"/>
      <c r="BR57" s="156"/>
    </row>
    <row r="58" spans="1:70" s="8" customFormat="1" ht="15.5" x14ac:dyDescent="0.35">
      <c r="A58" s="154" t="s">
        <v>101</v>
      </c>
      <c r="B58" s="155" t="s">
        <v>102</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6"/>
      <c r="BR58" s="156"/>
    </row>
    <row r="59" spans="1:70" s="8" customFormat="1" ht="21.75" customHeight="1" x14ac:dyDescent="0.35">
      <c r="A59" s="157" t="s">
        <v>103</v>
      </c>
      <c r="B59" s="158" t="s">
        <v>104</v>
      </c>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6"/>
      <c r="BD59" s="156"/>
      <c r="BE59" s="156"/>
      <c r="BF59" s="156"/>
      <c r="BG59" s="156"/>
      <c r="BH59" s="156"/>
      <c r="BI59" s="156"/>
      <c r="BJ59" s="156"/>
      <c r="BK59" s="156"/>
      <c r="BL59" s="156"/>
      <c r="BM59" s="156"/>
      <c r="BN59" s="156"/>
      <c r="BO59" s="156"/>
      <c r="BP59" s="156"/>
      <c r="BQ59" s="156"/>
      <c r="BR59" s="156"/>
    </row>
    <row r="60" spans="1:70" s="8" customFormat="1" ht="15.5" x14ac:dyDescent="0.35">
      <c r="A60" s="154" t="s">
        <v>105</v>
      </c>
      <c r="B60" s="155" t="s">
        <v>106</v>
      </c>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6"/>
      <c r="BR60" s="156"/>
    </row>
    <row r="61" spans="1:70" s="8" customFormat="1" ht="31" x14ac:dyDescent="0.35">
      <c r="A61" s="157" t="s">
        <v>107</v>
      </c>
      <c r="B61" s="158" t="s">
        <v>108</v>
      </c>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c r="AW61" s="156"/>
      <c r="AX61" s="156"/>
      <c r="AY61" s="156"/>
      <c r="AZ61" s="156"/>
      <c r="BA61" s="156"/>
      <c r="BB61" s="156"/>
      <c r="BC61" s="156"/>
      <c r="BD61" s="156"/>
      <c r="BE61" s="156"/>
      <c r="BF61" s="156"/>
      <c r="BG61" s="156"/>
      <c r="BH61" s="156"/>
      <c r="BI61" s="156"/>
      <c r="BJ61" s="156"/>
      <c r="BK61" s="156"/>
      <c r="BL61" s="156"/>
      <c r="BM61" s="156"/>
      <c r="BN61" s="156"/>
      <c r="BO61" s="156"/>
      <c r="BP61" s="156"/>
      <c r="BQ61" s="156"/>
      <c r="BR61" s="156"/>
    </row>
    <row r="62" spans="1:70" s="1" customFormat="1" x14ac:dyDescent="0.35"/>
    <row r="63" spans="1:70" s="1" customFormat="1" x14ac:dyDescent="0.35"/>
    <row r="64" spans="1:70"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sheetData>
  <sheetProtection algorithmName="SHA-512" hashValue="UcsdWqAU6XhtqVh0kj56WdcMwM1Ia2dYHPuEsVhEOIy5zJ5K/6IuuPvkPmXflPbzOVjZgh/iGHcDejGnwZUyVQ==" saltValue="JDdv7fLgblOcnOzcbAG45w==" spinCount="100000" sheet="1" objects="1" scenarios="1"/>
  <mergeCells count="5">
    <mergeCell ref="A32:B32"/>
    <mergeCell ref="A18:B18"/>
    <mergeCell ref="A6:B6"/>
    <mergeCell ref="A1:B5"/>
    <mergeCell ref="A45:B45"/>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A1:AN163"/>
  <sheetViews>
    <sheetView showGridLines="0" zoomScale="80" zoomScaleNormal="80" workbookViewId="0">
      <selection activeCell="Q22" sqref="Q22:Q29"/>
    </sheetView>
  </sheetViews>
  <sheetFormatPr defaultColWidth="8.81640625" defaultRowHeight="14.5" x14ac:dyDescent="0.35"/>
  <cols>
    <col min="1" max="1" width="72.54296875" style="2" customWidth="1"/>
    <col min="2" max="2" width="7.26953125" style="2" customWidth="1"/>
    <col min="3" max="3" width="73.54296875" style="2" customWidth="1"/>
    <col min="4" max="4" width="18.7265625" style="2" customWidth="1"/>
    <col min="5" max="5" width="19.453125" style="2" customWidth="1"/>
    <col min="6" max="6" width="25.7265625" style="2" customWidth="1"/>
    <col min="7" max="7" width="27.54296875" style="2" customWidth="1"/>
    <col min="8" max="12" width="25.1796875" style="2" customWidth="1"/>
    <col min="13" max="13" width="27.7265625" style="2" bestFit="1" customWidth="1"/>
    <col min="14" max="14" width="27.7265625" style="2" customWidth="1"/>
    <col min="15" max="17" width="26.7265625" style="43" customWidth="1"/>
    <col min="18" max="18" width="37.81640625" style="2" customWidth="1"/>
    <col min="19" max="19" width="28.7265625" style="2" customWidth="1"/>
    <col min="20" max="20" width="40" style="2" customWidth="1"/>
    <col min="21" max="22" width="26.7265625" style="2" customWidth="1"/>
    <col min="23" max="25" width="28.7265625" style="2" customWidth="1"/>
    <col min="26" max="30" width="18.7265625" style="2" customWidth="1"/>
    <col min="31" max="31" width="23" style="2" bestFit="1" customWidth="1"/>
    <col min="32" max="32" width="18.7265625" style="2" customWidth="1"/>
    <col min="33" max="34" width="22.7265625" style="2" customWidth="1"/>
    <col min="35" max="35" width="2.7265625" style="2" customWidth="1"/>
    <col min="36" max="36" width="7" style="2" customWidth="1"/>
    <col min="37" max="39" width="8.81640625" style="2"/>
    <col min="40" max="40" width="8.81640625" style="2" hidden="1" customWidth="1"/>
    <col min="41" max="16384" width="8.81640625" style="2"/>
  </cols>
  <sheetData>
    <row r="1" spans="1:40" ht="33.75" customHeight="1" thickBot="1" x14ac:dyDescent="0.4">
      <c r="A1" s="364" t="s">
        <v>109</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72"/>
      <c r="AI1" s="129"/>
      <c r="AJ1" s="74"/>
    </row>
    <row r="2" spans="1:40" ht="33.75" customHeight="1" thickBot="1" x14ac:dyDescent="0.4">
      <c r="A2" s="399" t="str">
        <f>'Monitoria Anual - 1'!A2</f>
        <v>Plano de Ação Nacional para Conservação dos Primatas do Nordeste - PAN Primatas do Nordeste</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130"/>
      <c r="AJ2" s="74"/>
    </row>
    <row r="3" spans="1:40" ht="15" thickTop="1" x14ac:dyDescent="0.35">
      <c r="AI3" s="126"/>
      <c r="AJ3" s="74"/>
    </row>
    <row r="4" spans="1:40" ht="45" customHeight="1" x14ac:dyDescent="0.35">
      <c r="A4" s="73" t="s">
        <v>111</v>
      </c>
      <c r="B4" s="397" t="str">
        <f>'Monitoria Anual - 1'!B4</f>
        <v>Manter e promover a viabilidade de populações das espécies alvo em 5 anos</v>
      </c>
      <c r="C4" s="397"/>
      <c r="D4" s="397"/>
      <c r="E4" s="397"/>
      <c r="F4" s="397"/>
      <c r="G4" s="398"/>
      <c r="H4" s="9"/>
      <c r="I4" s="9"/>
      <c r="J4" s="9"/>
      <c r="K4" s="9"/>
      <c r="L4" s="9"/>
      <c r="M4" s="9"/>
      <c r="N4" s="9"/>
      <c r="O4" s="9"/>
      <c r="P4" s="9"/>
      <c r="Q4" s="9"/>
      <c r="AI4" s="126"/>
      <c r="AJ4" s="74"/>
    </row>
    <row r="5" spans="1:40" x14ac:dyDescent="0.35">
      <c r="AI5" s="126"/>
      <c r="AJ5" s="74"/>
    </row>
    <row r="6" spans="1:40" ht="27" customHeight="1" x14ac:dyDescent="0.35">
      <c r="A6" s="73" t="s">
        <v>113</v>
      </c>
      <c r="B6" s="132" t="s">
        <v>689</v>
      </c>
      <c r="C6" s="133"/>
      <c r="M6" s="43"/>
      <c r="N6" s="43"/>
      <c r="AI6" s="126"/>
      <c r="AJ6" s="74"/>
      <c r="AN6" s="2" t="s">
        <v>115</v>
      </c>
    </row>
    <row r="7" spans="1:40" ht="15" thickBot="1" x14ac:dyDescent="0.4">
      <c r="AI7" s="126"/>
      <c r="AJ7" s="74"/>
      <c r="AN7" s="44" t="s">
        <v>116</v>
      </c>
    </row>
    <row r="8" spans="1:40" ht="27" customHeight="1" thickBot="1" x14ac:dyDescent="0.4">
      <c r="A8" s="380" t="s">
        <v>117</v>
      </c>
      <c r="B8" s="381"/>
      <c r="C8" s="381"/>
      <c r="D8" s="381"/>
      <c r="E8" s="381"/>
      <c r="F8" s="381"/>
      <c r="G8" s="381"/>
      <c r="H8" s="381"/>
      <c r="I8" s="381"/>
      <c r="J8" s="381"/>
      <c r="K8" s="381"/>
      <c r="L8" s="381"/>
      <c r="M8" s="382"/>
      <c r="N8" s="70"/>
      <c r="O8" s="365" t="s">
        <v>118</v>
      </c>
      <c r="P8" s="366"/>
      <c r="Q8" s="366"/>
      <c r="R8" s="366"/>
      <c r="S8" s="366"/>
      <c r="T8" s="366"/>
      <c r="U8" s="366"/>
      <c r="V8" s="366"/>
      <c r="W8" s="367" t="s">
        <v>119</v>
      </c>
      <c r="X8" s="368"/>
      <c r="Y8" s="368"/>
      <c r="Z8" s="368"/>
      <c r="AA8" s="368"/>
      <c r="AB8" s="368"/>
      <c r="AC8" s="368"/>
      <c r="AD8" s="368"/>
      <c r="AE8" s="368"/>
      <c r="AF8" s="368"/>
      <c r="AG8" s="368"/>
      <c r="AH8" s="369"/>
      <c r="AI8" s="127"/>
      <c r="AJ8" s="74"/>
    </row>
    <row r="9" spans="1:40" ht="64.5" customHeight="1" x14ac:dyDescent="0.35">
      <c r="A9" s="372" t="s">
        <v>120</v>
      </c>
      <c r="B9" s="370" t="s">
        <v>121</v>
      </c>
      <c r="C9" s="370" t="s">
        <v>2</v>
      </c>
      <c r="D9" s="370" t="s">
        <v>4</v>
      </c>
      <c r="E9" s="374" t="s">
        <v>6</v>
      </c>
      <c r="F9" s="376" t="s">
        <v>8</v>
      </c>
      <c r="G9" s="377"/>
      <c r="H9" s="370" t="s">
        <v>10</v>
      </c>
      <c r="I9" s="370" t="s">
        <v>14</v>
      </c>
      <c r="J9" s="370" t="s">
        <v>12</v>
      </c>
      <c r="K9" s="378" t="s">
        <v>122</v>
      </c>
      <c r="L9" s="379"/>
      <c r="M9" s="370" t="s">
        <v>20</v>
      </c>
      <c r="N9" s="370" t="s">
        <v>22</v>
      </c>
      <c r="O9" s="400" t="s">
        <v>27</v>
      </c>
      <c r="P9" s="402" t="s">
        <v>690</v>
      </c>
      <c r="Q9" s="404" t="s">
        <v>33</v>
      </c>
      <c r="R9" s="356" t="s">
        <v>41</v>
      </c>
      <c r="S9" s="356" t="s">
        <v>43</v>
      </c>
      <c r="T9" s="356" t="s">
        <v>45</v>
      </c>
      <c r="U9" s="356" t="s">
        <v>47</v>
      </c>
      <c r="V9" s="362" t="s">
        <v>49</v>
      </c>
      <c r="W9" s="344" t="s">
        <v>52</v>
      </c>
      <c r="X9" s="339" t="s">
        <v>54</v>
      </c>
      <c r="Y9" s="339" t="s">
        <v>56</v>
      </c>
      <c r="Z9" s="339" t="s">
        <v>58</v>
      </c>
      <c r="AA9" s="339" t="s">
        <v>60</v>
      </c>
      <c r="AB9" s="339" t="s">
        <v>62</v>
      </c>
      <c r="AC9" s="339" t="s">
        <v>64</v>
      </c>
      <c r="AD9" s="339" t="s">
        <v>66</v>
      </c>
      <c r="AE9" s="339" t="s">
        <v>68</v>
      </c>
      <c r="AF9" s="339" t="s">
        <v>70</v>
      </c>
      <c r="AG9" s="339" t="s">
        <v>124</v>
      </c>
      <c r="AH9" s="339" t="s">
        <v>74</v>
      </c>
      <c r="AI9" s="128"/>
      <c r="AJ9" s="74"/>
    </row>
    <row r="10" spans="1:40" ht="45.75" customHeight="1" thickBot="1" x14ac:dyDescent="0.4">
      <c r="A10" s="373"/>
      <c r="B10" s="371"/>
      <c r="C10" s="371"/>
      <c r="D10" s="371"/>
      <c r="E10" s="375"/>
      <c r="F10" s="39" t="s">
        <v>125</v>
      </c>
      <c r="G10" s="39" t="s">
        <v>126</v>
      </c>
      <c r="H10" s="371"/>
      <c r="I10" s="371"/>
      <c r="J10" s="371"/>
      <c r="K10" s="60" t="s">
        <v>127</v>
      </c>
      <c r="L10" s="60" t="s">
        <v>128</v>
      </c>
      <c r="M10" s="371"/>
      <c r="N10" s="371"/>
      <c r="O10" s="401"/>
      <c r="P10" s="403"/>
      <c r="Q10" s="405"/>
      <c r="R10" s="357"/>
      <c r="S10" s="357"/>
      <c r="T10" s="357"/>
      <c r="U10" s="357"/>
      <c r="V10" s="363"/>
      <c r="W10" s="345"/>
      <c r="X10" s="340"/>
      <c r="Y10" s="340"/>
      <c r="Z10" s="340"/>
      <c r="AA10" s="340"/>
      <c r="AB10" s="340"/>
      <c r="AC10" s="340"/>
      <c r="AD10" s="340"/>
      <c r="AE10" s="340"/>
      <c r="AF10" s="340"/>
      <c r="AG10" s="340"/>
      <c r="AH10" s="340"/>
      <c r="AI10" s="128"/>
      <c r="AJ10" s="74"/>
    </row>
    <row r="11" spans="1:40" ht="30" customHeight="1" x14ac:dyDescent="0.35">
      <c r="A11" s="358" t="s">
        <v>555</v>
      </c>
      <c r="B11" s="68" t="s">
        <v>130</v>
      </c>
      <c r="C11" s="45"/>
      <c r="D11" s="45"/>
      <c r="E11" s="45"/>
      <c r="F11" s="45"/>
      <c r="G11" s="45"/>
      <c r="H11" s="45"/>
      <c r="I11" s="45"/>
      <c r="J11" s="45"/>
      <c r="K11" s="45"/>
      <c r="L11" s="45"/>
      <c r="M11" s="45"/>
      <c r="N11" s="45"/>
      <c r="O11" s="46"/>
      <c r="P11" s="45"/>
      <c r="Q11" s="45" t="s">
        <v>140</v>
      </c>
      <c r="R11" s="45"/>
      <c r="S11" s="45"/>
      <c r="T11" s="45"/>
      <c r="U11" s="45"/>
      <c r="V11" s="45"/>
      <c r="W11" s="45"/>
      <c r="X11" s="45"/>
      <c r="Y11" s="45"/>
      <c r="Z11" s="45"/>
      <c r="AA11" s="45"/>
      <c r="AB11" s="45"/>
      <c r="AC11" s="45"/>
      <c r="AD11" s="45"/>
      <c r="AE11" s="45"/>
      <c r="AF11" s="45"/>
      <c r="AG11" s="45"/>
      <c r="AH11" s="45"/>
      <c r="AI11" s="128"/>
      <c r="AJ11" s="74"/>
    </row>
    <row r="12" spans="1:40" ht="30" customHeight="1" x14ac:dyDescent="0.35">
      <c r="A12" s="359"/>
      <c r="B12" s="33" t="s">
        <v>143</v>
      </c>
      <c r="C12" s="48"/>
      <c r="D12" s="48"/>
      <c r="E12" s="48"/>
      <c r="F12" s="48"/>
      <c r="G12" s="48"/>
      <c r="H12" s="48"/>
      <c r="I12" s="48"/>
      <c r="J12" s="48"/>
      <c r="K12" s="48"/>
      <c r="L12" s="48"/>
      <c r="M12" s="48"/>
      <c r="N12" s="45"/>
      <c r="O12" s="46"/>
      <c r="P12" s="45"/>
      <c r="Q12" s="45" t="s">
        <v>140</v>
      </c>
      <c r="R12" s="48"/>
      <c r="S12" s="48"/>
      <c r="T12" s="48"/>
      <c r="U12" s="48"/>
      <c r="V12" s="48"/>
      <c r="W12" s="48"/>
      <c r="X12" s="48"/>
      <c r="Y12" s="48"/>
      <c r="Z12" s="48"/>
      <c r="AA12" s="48"/>
      <c r="AB12" s="48"/>
      <c r="AC12" s="48"/>
      <c r="AD12" s="48"/>
      <c r="AE12" s="48"/>
      <c r="AF12" s="48"/>
      <c r="AG12" s="48"/>
      <c r="AH12" s="45"/>
      <c r="AI12" s="128"/>
      <c r="AJ12" s="74"/>
    </row>
    <row r="13" spans="1:40" ht="30" customHeight="1" x14ac:dyDescent="0.35">
      <c r="A13" s="359"/>
      <c r="B13" s="33" t="s">
        <v>153</v>
      </c>
      <c r="C13" s="48"/>
      <c r="D13" s="48"/>
      <c r="E13" s="48"/>
      <c r="F13" s="48"/>
      <c r="G13" s="48"/>
      <c r="H13" s="48"/>
      <c r="I13" s="48"/>
      <c r="J13" s="48"/>
      <c r="K13" s="48"/>
      <c r="L13" s="48"/>
      <c r="M13" s="48"/>
      <c r="N13" s="45"/>
      <c r="O13" s="46"/>
      <c r="P13" s="45"/>
      <c r="Q13" s="45" t="s">
        <v>140</v>
      </c>
      <c r="R13" s="48"/>
      <c r="S13" s="48"/>
      <c r="T13" s="48"/>
      <c r="U13" s="48"/>
      <c r="V13" s="48"/>
      <c r="W13" s="48"/>
      <c r="X13" s="48"/>
      <c r="Y13" s="48"/>
      <c r="Z13" s="48"/>
      <c r="AA13" s="48"/>
      <c r="AB13" s="48"/>
      <c r="AC13" s="48"/>
      <c r="AD13" s="48"/>
      <c r="AE13" s="48"/>
      <c r="AF13" s="48"/>
      <c r="AG13" s="48"/>
      <c r="AH13" s="45"/>
      <c r="AI13" s="128"/>
      <c r="AJ13" s="74"/>
    </row>
    <row r="14" spans="1:40" ht="30" customHeight="1" x14ac:dyDescent="0.35">
      <c r="A14" s="359"/>
      <c r="B14" s="33" t="s">
        <v>164</v>
      </c>
      <c r="C14" s="48"/>
      <c r="D14" s="48"/>
      <c r="E14" s="48"/>
      <c r="F14" s="48"/>
      <c r="G14" s="48"/>
      <c r="H14" s="48"/>
      <c r="I14" s="48"/>
      <c r="J14" s="48"/>
      <c r="K14" s="48"/>
      <c r="L14" s="48"/>
      <c r="M14" s="48"/>
      <c r="N14" s="45"/>
      <c r="O14" s="46"/>
      <c r="P14" s="45"/>
      <c r="Q14" s="45" t="s">
        <v>140</v>
      </c>
      <c r="R14" s="48"/>
      <c r="S14" s="48"/>
      <c r="T14" s="48"/>
      <c r="U14" s="48"/>
      <c r="V14" s="48"/>
      <c r="W14" s="48"/>
      <c r="X14" s="48"/>
      <c r="Y14" s="48"/>
      <c r="Z14" s="48"/>
      <c r="AA14" s="48"/>
      <c r="AB14" s="48"/>
      <c r="AC14" s="48"/>
      <c r="AD14" s="48"/>
      <c r="AE14" s="48"/>
      <c r="AF14" s="48"/>
      <c r="AG14" s="48"/>
      <c r="AH14" s="45"/>
      <c r="AI14" s="128"/>
      <c r="AJ14" s="74"/>
    </row>
    <row r="15" spans="1:40" ht="30" customHeight="1" x14ac:dyDescent="0.35">
      <c r="A15" s="359"/>
      <c r="B15" s="33" t="s">
        <v>175</v>
      </c>
      <c r="C15" s="48"/>
      <c r="D15" s="48"/>
      <c r="E15" s="48"/>
      <c r="F15" s="48"/>
      <c r="G15" s="48"/>
      <c r="H15" s="48"/>
      <c r="I15" s="48"/>
      <c r="J15" s="48"/>
      <c r="K15" s="48"/>
      <c r="L15" s="48"/>
      <c r="M15" s="48"/>
      <c r="N15" s="45"/>
      <c r="O15" s="46"/>
      <c r="P15" s="45"/>
      <c r="Q15" s="45" t="s">
        <v>140</v>
      </c>
      <c r="R15" s="48"/>
      <c r="S15" s="48"/>
      <c r="T15" s="48"/>
      <c r="U15" s="48"/>
      <c r="V15" s="48"/>
      <c r="W15" s="48"/>
      <c r="X15" s="48"/>
      <c r="Y15" s="48"/>
      <c r="Z15" s="48"/>
      <c r="AA15" s="48"/>
      <c r="AB15" s="48"/>
      <c r="AC15" s="48"/>
      <c r="AD15" s="48"/>
      <c r="AE15" s="48"/>
      <c r="AF15" s="48"/>
      <c r="AG15" s="48"/>
      <c r="AH15" s="45"/>
      <c r="AI15" s="128"/>
      <c r="AJ15" s="74"/>
    </row>
    <row r="16" spans="1:40" ht="30" customHeight="1" x14ac:dyDescent="0.35">
      <c r="A16" s="359"/>
      <c r="B16" s="33" t="s">
        <v>186</v>
      </c>
      <c r="C16" s="48"/>
      <c r="D16" s="48"/>
      <c r="E16" s="48"/>
      <c r="F16" s="48"/>
      <c r="G16" s="48"/>
      <c r="H16" s="48"/>
      <c r="I16" s="48"/>
      <c r="J16" s="48"/>
      <c r="K16" s="48"/>
      <c r="L16" s="48"/>
      <c r="M16" s="48"/>
      <c r="N16" s="45"/>
      <c r="O16" s="46"/>
      <c r="P16" s="45"/>
      <c r="Q16" s="45" t="s">
        <v>140</v>
      </c>
      <c r="R16" s="48"/>
      <c r="S16" s="48"/>
      <c r="T16" s="48"/>
      <c r="U16" s="48"/>
      <c r="V16" s="48"/>
      <c r="W16" s="48"/>
      <c r="X16" s="48"/>
      <c r="Y16" s="48"/>
      <c r="Z16" s="48"/>
      <c r="AA16" s="48"/>
      <c r="AB16" s="48"/>
      <c r="AC16" s="48"/>
      <c r="AD16" s="48"/>
      <c r="AE16" s="48"/>
      <c r="AF16" s="48"/>
      <c r="AG16" s="48"/>
      <c r="AH16" s="45"/>
      <c r="AI16" s="128"/>
      <c r="AJ16" s="74"/>
    </row>
    <row r="17" spans="1:36" ht="30" customHeight="1" x14ac:dyDescent="0.35">
      <c r="A17" s="359"/>
      <c r="B17" s="33" t="s">
        <v>198</v>
      </c>
      <c r="C17" s="48"/>
      <c r="D17" s="48"/>
      <c r="E17" s="48"/>
      <c r="F17" s="48"/>
      <c r="G17" s="48"/>
      <c r="H17" s="48"/>
      <c r="I17" s="48"/>
      <c r="J17" s="48"/>
      <c r="K17" s="48"/>
      <c r="L17" s="48"/>
      <c r="M17" s="48"/>
      <c r="N17" s="45"/>
      <c r="O17" s="46"/>
      <c r="P17" s="45"/>
      <c r="Q17" s="45" t="s">
        <v>140</v>
      </c>
      <c r="R17" s="48"/>
      <c r="S17" s="48"/>
      <c r="T17" s="48"/>
      <c r="U17" s="48"/>
      <c r="V17" s="48"/>
      <c r="W17" s="48"/>
      <c r="X17" s="48"/>
      <c r="Y17" s="48"/>
      <c r="Z17" s="48"/>
      <c r="AA17" s="48"/>
      <c r="AB17" s="48"/>
      <c r="AC17" s="48"/>
      <c r="AD17" s="48"/>
      <c r="AE17" s="48"/>
      <c r="AF17" s="48"/>
      <c r="AG17" s="48"/>
      <c r="AH17" s="45"/>
      <c r="AI17" s="128"/>
      <c r="AJ17" s="74"/>
    </row>
    <row r="18" spans="1:36" ht="30" customHeight="1" x14ac:dyDescent="0.35">
      <c r="A18" s="359"/>
      <c r="B18" s="33" t="s">
        <v>211</v>
      </c>
      <c r="C18" s="48"/>
      <c r="D18" s="48"/>
      <c r="E18" s="48"/>
      <c r="F18" s="48"/>
      <c r="G18" s="48"/>
      <c r="H18" s="48"/>
      <c r="I18" s="48"/>
      <c r="J18" s="48"/>
      <c r="K18" s="48"/>
      <c r="L18" s="48"/>
      <c r="M18" s="48"/>
      <c r="N18" s="45"/>
      <c r="O18" s="46"/>
      <c r="P18" s="45"/>
      <c r="Q18" s="45" t="s">
        <v>140</v>
      </c>
      <c r="R18" s="48"/>
      <c r="S18" s="48"/>
      <c r="T18" s="48"/>
      <c r="U18" s="48"/>
      <c r="V18" s="48"/>
      <c r="W18" s="48"/>
      <c r="X18" s="48"/>
      <c r="Y18" s="48"/>
      <c r="Z18" s="48"/>
      <c r="AA18" s="48"/>
      <c r="AB18" s="48"/>
      <c r="AC18" s="48"/>
      <c r="AD18" s="48"/>
      <c r="AE18" s="48"/>
      <c r="AF18" s="48"/>
      <c r="AG18" s="48"/>
      <c r="AH18" s="45"/>
      <c r="AI18" s="128"/>
      <c r="AJ18" s="74"/>
    </row>
    <row r="19" spans="1:36" ht="30" customHeight="1" x14ac:dyDescent="0.35">
      <c r="A19" s="359"/>
      <c r="B19" s="33" t="s">
        <v>221</v>
      </c>
      <c r="C19" s="48"/>
      <c r="D19" s="48"/>
      <c r="E19" s="48"/>
      <c r="F19" s="48"/>
      <c r="G19" s="48"/>
      <c r="H19" s="48"/>
      <c r="I19" s="48"/>
      <c r="J19" s="48"/>
      <c r="K19" s="48"/>
      <c r="L19" s="48"/>
      <c r="M19" s="48"/>
      <c r="N19" s="45"/>
      <c r="O19" s="46"/>
      <c r="P19" s="45"/>
      <c r="Q19" s="45" t="s">
        <v>140</v>
      </c>
      <c r="R19" s="48"/>
      <c r="S19" s="48"/>
      <c r="T19" s="48"/>
      <c r="U19" s="48"/>
      <c r="V19" s="48"/>
      <c r="W19" s="48"/>
      <c r="X19" s="48"/>
      <c r="Y19" s="48"/>
      <c r="Z19" s="48"/>
      <c r="AA19" s="48"/>
      <c r="AB19" s="48"/>
      <c r="AC19" s="48"/>
      <c r="AD19" s="48"/>
      <c r="AE19" s="48"/>
      <c r="AF19" s="48"/>
      <c r="AG19" s="48"/>
      <c r="AH19" s="45"/>
      <c r="AI19" s="128"/>
      <c r="AJ19" s="74"/>
    </row>
    <row r="20" spans="1:36" ht="30" customHeight="1" x14ac:dyDescent="0.35">
      <c r="A20" s="359"/>
      <c r="B20" s="33" t="s">
        <v>231</v>
      </c>
      <c r="C20" s="48"/>
      <c r="D20" s="48"/>
      <c r="E20" s="48"/>
      <c r="F20" s="48"/>
      <c r="G20" s="48"/>
      <c r="H20" s="48"/>
      <c r="I20" s="48"/>
      <c r="J20" s="48"/>
      <c r="K20" s="48"/>
      <c r="L20" s="48"/>
      <c r="M20" s="48"/>
      <c r="N20" s="45"/>
      <c r="O20" s="46"/>
      <c r="P20" s="45"/>
      <c r="Q20" s="45" t="s">
        <v>140</v>
      </c>
      <c r="R20" s="48"/>
      <c r="S20" s="48"/>
      <c r="T20" s="48"/>
      <c r="U20" s="48"/>
      <c r="V20" s="48"/>
      <c r="W20" s="48"/>
      <c r="X20" s="48"/>
      <c r="Y20" s="48"/>
      <c r="Z20" s="48"/>
      <c r="AA20" s="48"/>
      <c r="AB20" s="48"/>
      <c r="AC20" s="48"/>
      <c r="AD20" s="48"/>
      <c r="AE20" s="48"/>
      <c r="AF20" s="48"/>
      <c r="AG20" s="48"/>
      <c r="AH20" s="45"/>
      <c r="AI20" s="128"/>
      <c r="AJ20" s="74"/>
    </row>
    <row r="21" spans="1:36" ht="30" customHeight="1" x14ac:dyDescent="0.35">
      <c r="A21" s="359"/>
      <c r="B21" s="33" t="s">
        <v>238</v>
      </c>
      <c r="C21" s="48"/>
      <c r="D21" s="48"/>
      <c r="E21" s="48"/>
      <c r="F21" s="48"/>
      <c r="G21" s="48"/>
      <c r="H21" s="48"/>
      <c r="I21" s="48"/>
      <c r="J21" s="48"/>
      <c r="K21" s="48"/>
      <c r="L21" s="48"/>
      <c r="M21" s="48"/>
      <c r="N21" s="45"/>
      <c r="O21" s="46"/>
      <c r="P21" s="45"/>
      <c r="Q21" s="45" t="s">
        <v>140</v>
      </c>
      <c r="R21" s="48"/>
      <c r="S21" s="48"/>
      <c r="T21" s="48"/>
      <c r="U21" s="48"/>
      <c r="V21" s="48"/>
      <c r="W21" s="48"/>
      <c r="X21" s="48"/>
      <c r="Y21" s="48"/>
      <c r="Z21" s="48"/>
      <c r="AA21" s="48"/>
      <c r="AB21" s="48"/>
      <c r="AC21" s="48"/>
      <c r="AD21" s="48"/>
      <c r="AE21" s="48"/>
      <c r="AF21" s="48"/>
      <c r="AG21" s="48"/>
      <c r="AH21" s="45"/>
      <c r="AI21" s="128"/>
      <c r="AJ21" s="74"/>
    </row>
    <row r="22" spans="1:36" ht="30" customHeight="1" x14ac:dyDescent="0.35">
      <c r="A22" s="359"/>
      <c r="B22" s="33" t="s">
        <v>557</v>
      </c>
      <c r="C22" s="48"/>
      <c r="D22" s="48"/>
      <c r="E22" s="48"/>
      <c r="F22" s="48"/>
      <c r="G22" s="48"/>
      <c r="H22" s="48"/>
      <c r="I22" s="48"/>
      <c r="J22" s="48"/>
      <c r="K22" s="48"/>
      <c r="L22" s="48"/>
      <c r="M22" s="48"/>
      <c r="N22" s="45"/>
      <c r="O22" s="46"/>
      <c r="P22" s="45"/>
      <c r="Q22" s="45" t="s">
        <v>140</v>
      </c>
      <c r="R22" s="48"/>
      <c r="S22" s="48"/>
      <c r="T22" s="48"/>
      <c r="U22" s="48"/>
      <c r="V22" s="48"/>
      <c r="W22" s="48"/>
      <c r="X22" s="48"/>
      <c r="Y22" s="48"/>
      <c r="Z22" s="48"/>
      <c r="AA22" s="48"/>
      <c r="AB22" s="48"/>
      <c r="AC22" s="48"/>
      <c r="AD22" s="48"/>
      <c r="AE22" s="48"/>
      <c r="AF22" s="48"/>
      <c r="AG22" s="48"/>
      <c r="AH22" s="45"/>
      <c r="AI22" s="128"/>
      <c r="AJ22" s="74"/>
    </row>
    <row r="23" spans="1:36" ht="30" customHeight="1" x14ac:dyDescent="0.35">
      <c r="A23" s="359"/>
      <c r="B23" s="33" t="s">
        <v>558</v>
      </c>
      <c r="C23" s="48"/>
      <c r="D23" s="48"/>
      <c r="E23" s="48"/>
      <c r="F23" s="48"/>
      <c r="G23" s="48"/>
      <c r="H23" s="48"/>
      <c r="I23" s="48"/>
      <c r="J23" s="48"/>
      <c r="K23" s="48"/>
      <c r="L23" s="48"/>
      <c r="M23" s="48"/>
      <c r="N23" s="45"/>
      <c r="O23" s="46"/>
      <c r="P23" s="45"/>
      <c r="Q23" s="45" t="s">
        <v>140</v>
      </c>
      <c r="R23" s="48"/>
      <c r="S23" s="48"/>
      <c r="T23" s="48"/>
      <c r="U23" s="48"/>
      <c r="V23" s="48"/>
      <c r="W23" s="48"/>
      <c r="X23" s="48"/>
      <c r="Y23" s="48"/>
      <c r="Z23" s="48"/>
      <c r="AA23" s="48"/>
      <c r="AB23" s="48"/>
      <c r="AC23" s="48"/>
      <c r="AD23" s="48"/>
      <c r="AE23" s="48"/>
      <c r="AF23" s="48"/>
      <c r="AG23" s="48"/>
      <c r="AH23" s="45"/>
      <c r="AI23" s="128"/>
      <c r="AJ23" s="74"/>
    </row>
    <row r="24" spans="1:36" ht="30" customHeight="1" x14ac:dyDescent="0.35">
      <c r="A24" s="359"/>
      <c r="B24" s="33" t="s">
        <v>559</v>
      </c>
      <c r="C24" s="48"/>
      <c r="D24" s="48"/>
      <c r="E24" s="48"/>
      <c r="F24" s="48"/>
      <c r="G24" s="48"/>
      <c r="H24" s="48"/>
      <c r="I24" s="48"/>
      <c r="J24" s="48"/>
      <c r="K24" s="48"/>
      <c r="L24" s="48"/>
      <c r="M24" s="48"/>
      <c r="N24" s="45"/>
      <c r="O24" s="46"/>
      <c r="P24" s="45"/>
      <c r="Q24" s="45" t="s">
        <v>140</v>
      </c>
      <c r="R24" s="48"/>
      <c r="S24" s="48"/>
      <c r="T24" s="48"/>
      <c r="U24" s="48"/>
      <c r="V24" s="48"/>
      <c r="W24" s="48"/>
      <c r="X24" s="48"/>
      <c r="Y24" s="48"/>
      <c r="Z24" s="48"/>
      <c r="AA24" s="48"/>
      <c r="AB24" s="48"/>
      <c r="AC24" s="48"/>
      <c r="AD24" s="48"/>
      <c r="AE24" s="48"/>
      <c r="AF24" s="48"/>
      <c r="AG24" s="48"/>
      <c r="AH24" s="45"/>
      <c r="AI24" s="128"/>
      <c r="AJ24" s="74"/>
    </row>
    <row r="25" spans="1:36" ht="30" customHeight="1" x14ac:dyDescent="0.35">
      <c r="A25" s="360"/>
      <c r="B25" s="33" t="s">
        <v>560</v>
      </c>
      <c r="C25" s="48"/>
      <c r="D25" s="48"/>
      <c r="E25" s="48"/>
      <c r="F25" s="48"/>
      <c r="G25" s="48"/>
      <c r="H25" s="48"/>
      <c r="I25" s="48"/>
      <c r="J25" s="48"/>
      <c r="K25" s="48"/>
      <c r="L25" s="48"/>
      <c r="M25" s="48"/>
      <c r="N25" s="45"/>
      <c r="O25" s="46"/>
      <c r="P25" s="45"/>
      <c r="Q25" s="45" t="s">
        <v>140</v>
      </c>
      <c r="R25" s="48"/>
      <c r="S25" s="48"/>
      <c r="T25" s="48"/>
      <c r="U25" s="48"/>
      <c r="V25" s="48"/>
      <c r="W25" s="48"/>
      <c r="X25" s="48"/>
      <c r="Y25" s="48"/>
      <c r="Z25" s="48"/>
      <c r="AA25" s="48"/>
      <c r="AB25" s="48"/>
      <c r="AC25" s="48"/>
      <c r="AD25" s="48"/>
      <c r="AE25" s="48"/>
      <c r="AF25" s="48"/>
      <c r="AG25" s="48"/>
      <c r="AH25" s="45"/>
      <c r="AI25" s="128"/>
      <c r="AJ25" s="74"/>
    </row>
    <row r="26" spans="1:36" ht="30" customHeight="1" x14ac:dyDescent="0.35">
      <c r="A26" s="361" t="s">
        <v>561</v>
      </c>
      <c r="B26" s="33" t="s">
        <v>248</v>
      </c>
      <c r="C26" s="48"/>
      <c r="D26" s="48"/>
      <c r="E26" s="48"/>
      <c r="F26" s="48"/>
      <c r="G26" s="48"/>
      <c r="H26" s="48"/>
      <c r="I26" s="48"/>
      <c r="J26" s="48"/>
      <c r="K26" s="48"/>
      <c r="L26" s="48"/>
      <c r="M26" s="48"/>
      <c r="N26" s="45"/>
      <c r="O26" s="46"/>
      <c r="P26" s="45"/>
      <c r="Q26" s="45" t="s">
        <v>140</v>
      </c>
      <c r="R26" s="48"/>
      <c r="S26" s="48"/>
      <c r="T26" s="48"/>
      <c r="U26" s="48"/>
      <c r="V26" s="48"/>
      <c r="W26" s="48"/>
      <c r="X26" s="48"/>
      <c r="Y26" s="48"/>
      <c r="Z26" s="48"/>
      <c r="AA26" s="48"/>
      <c r="AB26" s="48"/>
      <c r="AC26" s="48"/>
      <c r="AD26" s="48"/>
      <c r="AE26" s="48"/>
      <c r="AF26" s="48"/>
      <c r="AG26" s="48"/>
      <c r="AH26" s="45"/>
      <c r="AI26" s="128"/>
      <c r="AJ26" s="74"/>
    </row>
    <row r="27" spans="1:36" ht="30" customHeight="1" x14ac:dyDescent="0.35">
      <c r="A27" s="359"/>
      <c r="B27" s="33" t="s">
        <v>257</v>
      </c>
      <c r="C27" s="48"/>
      <c r="D27" s="48"/>
      <c r="E27" s="48"/>
      <c r="F27" s="48"/>
      <c r="G27" s="48"/>
      <c r="H27" s="48"/>
      <c r="I27" s="48"/>
      <c r="J27" s="48"/>
      <c r="K27" s="48"/>
      <c r="L27" s="48"/>
      <c r="M27" s="48"/>
      <c r="N27" s="45"/>
      <c r="O27" s="46"/>
      <c r="P27" s="45"/>
      <c r="Q27" s="45" t="s">
        <v>140</v>
      </c>
      <c r="R27" s="48"/>
      <c r="S27" s="48"/>
      <c r="T27" s="48"/>
      <c r="U27" s="48"/>
      <c r="V27" s="48"/>
      <c r="W27" s="48"/>
      <c r="X27" s="48"/>
      <c r="Y27" s="48"/>
      <c r="Z27" s="48"/>
      <c r="AA27" s="48"/>
      <c r="AB27" s="48"/>
      <c r="AC27" s="48"/>
      <c r="AD27" s="48"/>
      <c r="AE27" s="48"/>
      <c r="AF27" s="48"/>
      <c r="AG27" s="48"/>
      <c r="AH27" s="45"/>
      <c r="AI27" s="128"/>
      <c r="AJ27" s="74"/>
    </row>
    <row r="28" spans="1:36" ht="30" customHeight="1" x14ac:dyDescent="0.35">
      <c r="A28" s="359"/>
      <c r="B28" s="33" t="s">
        <v>562</v>
      </c>
      <c r="C28" s="45"/>
      <c r="D28" s="45"/>
      <c r="E28" s="45"/>
      <c r="F28" s="45"/>
      <c r="G28" s="45"/>
      <c r="H28" s="45"/>
      <c r="I28" s="45"/>
      <c r="J28" s="45"/>
      <c r="K28" s="45"/>
      <c r="L28" s="45"/>
      <c r="M28" s="45"/>
      <c r="N28" s="45"/>
      <c r="O28" s="46"/>
      <c r="P28" s="45"/>
      <c r="Q28" s="45" t="s">
        <v>140</v>
      </c>
      <c r="R28" s="45"/>
      <c r="S28" s="45"/>
      <c r="T28" s="45"/>
      <c r="U28" s="45"/>
      <c r="V28" s="45"/>
      <c r="W28" s="45"/>
      <c r="X28" s="45"/>
      <c r="Y28" s="45"/>
      <c r="Z28" s="45"/>
      <c r="AA28" s="45"/>
      <c r="AB28" s="45"/>
      <c r="AC28" s="45"/>
      <c r="AD28" s="45"/>
      <c r="AE28" s="45"/>
      <c r="AF28" s="45"/>
      <c r="AG28" s="45"/>
      <c r="AH28" s="45"/>
      <c r="AI28" s="128"/>
      <c r="AJ28" s="74"/>
    </row>
    <row r="29" spans="1:36" ht="30" customHeight="1" x14ac:dyDescent="0.35">
      <c r="A29" s="359"/>
      <c r="B29" s="33" t="s">
        <v>563</v>
      </c>
      <c r="C29" s="45"/>
      <c r="D29" s="45"/>
      <c r="E29" s="45"/>
      <c r="F29" s="45"/>
      <c r="G29" s="45"/>
      <c r="H29" s="45"/>
      <c r="I29" s="45"/>
      <c r="J29" s="45"/>
      <c r="K29" s="45"/>
      <c r="L29" s="45"/>
      <c r="M29" s="45"/>
      <c r="N29" s="45"/>
      <c r="O29" s="46"/>
      <c r="P29" s="45"/>
      <c r="Q29" s="45" t="s">
        <v>140</v>
      </c>
      <c r="R29" s="45"/>
      <c r="S29" s="45"/>
      <c r="T29" s="45"/>
      <c r="U29" s="45"/>
      <c r="V29" s="45"/>
      <c r="W29" s="45"/>
      <c r="X29" s="45"/>
      <c r="Y29" s="45"/>
      <c r="Z29" s="45"/>
      <c r="AA29" s="45"/>
      <c r="AB29" s="45"/>
      <c r="AC29" s="45"/>
      <c r="AD29" s="45"/>
      <c r="AE29" s="45"/>
      <c r="AF29" s="45"/>
      <c r="AG29" s="45"/>
      <c r="AH29" s="45"/>
      <c r="AI29" s="128"/>
      <c r="AJ29" s="74"/>
    </row>
    <row r="30" spans="1:36" ht="30" customHeight="1" x14ac:dyDescent="0.35">
      <c r="A30" s="359"/>
      <c r="B30" s="33" t="s">
        <v>564</v>
      </c>
      <c r="C30" s="45"/>
      <c r="D30" s="45"/>
      <c r="E30" s="45"/>
      <c r="F30" s="45"/>
      <c r="G30" s="45"/>
      <c r="H30" s="45"/>
      <c r="I30" s="45"/>
      <c r="J30" s="45"/>
      <c r="K30" s="45"/>
      <c r="L30" s="45"/>
      <c r="M30" s="45"/>
      <c r="N30" s="45"/>
      <c r="O30" s="45"/>
      <c r="P30" s="45" t="s">
        <v>140</v>
      </c>
      <c r="Q30" s="45"/>
      <c r="R30" s="45"/>
      <c r="S30" s="45"/>
      <c r="T30" s="45"/>
      <c r="U30" s="45"/>
      <c r="V30" s="45"/>
      <c r="W30" s="45"/>
      <c r="X30" s="45"/>
      <c r="Y30" s="45"/>
      <c r="Z30" s="45"/>
      <c r="AA30" s="45"/>
      <c r="AB30" s="45"/>
      <c r="AC30" s="45"/>
      <c r="AD30" s="45"/>
      <c r="AE30" s="45"/>
      <c r="AF30" s="45"/>
      <c r="AG30" s="45"/>
      <c r="AH30" s="45"/>
      <c r="AI30" s="128"/>
      <c r="AJ30" s="74"/>
    </row>
    <row r="31" spans="1:36" ht="30" customHeight="1" x14ac:dyDescent="0.35">
      <c r="A31" s="359"/>
      <c r="B31" s="33" t="s">
        <v>565</v>
      </c>
      <c r="C31" s="45"/>
      <c r="D31" s="45"/>
      <c r="E31" s="45"/>
      <c r="F31" s="45"/>
      <c r="G31" s="45"/>
      <c r="H31" s="45"/>
      <c r="I31" s="45"/>
      <c r="J31" s="45"/>
      <c r="K31" s="45"/>
      <c r="L31" s="45"/>
      <c r="M31" s="45"/>
      <c r="N31" s="45"/>
      <c r="O31" s="45"/>
      <c r="P31" s="45" t="s">
        <v>140</v>
      </c>
      <c r="Q31" s="45"/>
      <c r="R31" s="45"/>
      <c r="S31" s="45"/>
      <c r="T31" s="45"/>
      <c r="U31" s="45"/>
      <c r="V31" s="45"/>
      <c r="W31" s="45"/>
      <c r="X31" s="45"/>
      <c r="Y31" s="45"/>
      <c r="Z31" s="45"/>
      <c r="AA31" s="45"/>
      <c r="AB31" s="45"/>
      <c r="AC31" s="45"/>
      <c r="AD31" s="45"/>
      <c r="AE31" s="45"/>
      <c r="AF31" s="45"/>
      <c r="AG31" s="45"/>
      <c r="AH31" s="45"/>
      <c r="AI31" s="128"/>
      <c r="AJ31" s="74"/>
    </row>
    <row r="32" spans="1:36" ht="30" customHeight="1" x14ac:dyDescent="0.35">
      <c r="A32" s="359"/>
      <c r="B32" s="33" t="s">
        <v>566</v>
      </c>
      <c r="C32" s="45"/>
      <c r="D32" s="45"/>
      <c r="E32" s="45"/>
      <c r="F32" s="45"/>
      <c r="G32" s="45"/>
      <c r="H32" s="45"/>
      <c r="I32" s="45"/>
      <c r="J32" s="45"/>
      <c r="K32" s="45"/>
      <c r="L32" s="45"/>
      <c r="M32" s="45"/>
      <c r="N32" s="45"/>
      <c r="O32" s="45"/>
      <c r="P32" s="45" t="s">
        <v>140</v>
      </c>
      <c r="Q32" s="45"/>
      <c r="R32" s="45"/>
      <c r="S32" s="45"/>
      <c r="T32" s="45"/>
      <c r="U32" s="45"/>
      <c r="V32" s="45"/>
      <c r="W32" s="45"/>
      <c r="X32" s="45"/>
      <c r="Y32" s="45"/>
      <c r="Z32" s="45"/>
      <c r="AA32" s="45"/>
      <c r="AB32" s="45"/>
      <c r="AC32" s="45"/>
      <c r="AD32" s="45"/>
      <c r="AE32" s="45"/>
      <c r="AF32" s="45"/>
      <c r="AG32" s="45"/>
      <c r="AH32" s="45"/>
      <c r="AI32" s="128"/>
      <c r="AJ32" s="74"/>
    </row>
    <row r="33" spans="1:36" ht="30" customHeight="1" x14ac:dyDescent="0.35">
      <c r="A33" s="359"/>
      <c r="B33" s="33" t="s">
        <v>567</v>
      </c>
      <c r="C33" s="45"/>
      <c r="D33" s="45"/>
      <c r="E33" s="45"/>
      <c r="F33" s="45"/>
      <c r="G33" s="45"/>
      <c r="H33" s="45"/>
      <c r="I33" s="45"/>
      <c r="J33" s="45"/>
      <c r="K33" s="45"/>
      <c r="L33" s="45"/>
      <c r="M33" s="45"/>
      <c r="N33" s="45"/>
      <c r="O33" s="45"/>
      <c r="P33" s="45" t="s">
        <v>140</v>
      </c>
      <c r="Q33" s="45"/>
      <c r="R33" s="45"/>
      <c r="S33" s="45"/>
      <c r="T33" s="45"/>
      <c r="U33" s="45"/>
      <c r="V33" s="45"/>
      <c r="W33" s="45"/>
      <c r="X33" s="45"/>
      <c r="Y33" s="45"/>
      <c r="Z33" s="45"/>
      <c r="AA33" s="45"/>
      <c r="AB33" s="45"/>
      <c r="AC33" s="45"/>
      <c r="AD33" s="45"/>
      <c r="AE33" s="45"/>
      <c r="AF33" s="45"/>
      <c r="AG33" s="45"/>
      <c r="AH33" s="45"/>
      <c r="AI33" s="128"/>
      <c r="AJ33" s="74"/>
    </row>
    <row r="34" spans="1:36" ht="30" customHeight="1" x14ac:dyDescent="0.35">
      <c r="A34" s="359"/>
      <c r="B34" s="33" t="s">
        <v>568</v>
      </c>
      <c r="C34" s="45"/>
      <c r="D34" s="45"/>
      <c r="E34" s="45"/>
      <c r="F34" s="45"/>
      <c r="G34" s="45"/>
      <c r="H34" s="45"/>
      <c r="I34" s="45"/>
      <c r="J34" s="45"/>
      <c r="K34" s="45"/>
      <c r="L34" s="45"/>
      <c r="M34" s="45"/>
      <c r="N34" s="45"/>
      <c r="O34" s="45"/>
      <c r="P34" s="45" t="s">
        <v>140</v>
      </c>
      <c r="Q34" s="45"/>
      <c r="R34" s="45"/>
      <c r="S34" s="45"/>
      <c r="T34" s="45"/>
      <c r="U34" s="45"/>
      <c r="V34" s="45"/>
      <c r="W34" s="45"/>
      <c r="X34" s="45"/>
      <c r="Y34" s="45"/>
      <c r="Z34" s="45"/>
      <c r="AA34" s="45"/>
      <c r="AB34" s="45"/>
      <c r="AC34" s="45"/>
      <c r="AD34" s="45"/>
      <c r="AE34" s="45"/>
      <c r="AF34" s="45"/>
      <c r="AG34" s="45"/>
      <c r="AH34" s="45"/>
      <c r="AI34" s="128"/>
      <c r="AJ34" s="74"/>
    </row>
    <row r="35" spans="1:36" ht="30" customHeight="1" x14ac:dyDescent="0.35">
      <c r="A35" s="359"/>
      <c r="B35" s="33" t="s">
        <v>569</v>
      </c>
      <c r="C35" s="45"/>
      <c r="D35" s="45"/>
      <c r="E35" s="45"/>
      <c r="F35" s="45"/>
      <c r="G35" s="45"/>
      <c r="H35" s="45"/>
      <c r="I35" s="45"/>
      <c r="J35" s="45"/>
      <c r="K35" s="45"/>
      <c r="L35" s="45"/>
      <c r="M35" s="45"/>
      <c r="N35" s="45"/>
      <c r="O35" s="45"/>
      <c r="P35" s="45" t="s">
        <v>140</v>
      </c>
      <c r="Q35" s="45"/>
      <c r="R35" s="45"/>
      <c r="S35" s="45"/>
      <c r="T35" s="45"/>
      <c r="U35" s="45"/>
      <c r="V35" s="45"/>
      <c r="W35" s="45"/>
      <c r="X35" s="45"/>
      <c r="Y35" s="45"/>
      <c r="Z35" s="45"/>
      <c r="AA35" s="45"/>
      <c r="AB35" s="45"/>
      <c r="AC35" s="45"/>
      <c r="AD35" s="45"/>
      <c r="AE35" s="45"/>
      <c r="AF35" s="45"/>
      <c r="AG35" s="45"/>
      <c r="AH35" s="45"/>
      <c r="AI35" s="128"/>
      <c r="AJ35" s="74"/>
    </row>
    <row r="36" spans="1:36" ht="30" customHeight="1" x14ac:dyDescent="0.35">
      <c r="A36" s="359"/>
      <c r="B36" s="33" t="s">
        <v>570</v>
      </c>
      <c r="C36" s="45"/>
      <c r="D36" s="45"/>
      <c r="E36" s="45"/>
      <c r="F36" s="45"/>
      <c r="G36" s="45"/>
      <c r="H36" s="45"/>
      <c r="I36" s="45"/>
      <c r="J36" s="45"/>
      <c r="K36" s="45"/>
      <c r="L36" s="45"/>
      <c r="M36" s="45"/>
      <c r="N36" s="45"/>
      <c r="O36" s="45"/>
      <c r="P36" s="45" t="s">
        <v>140</v>
      </c>
      <c r="Q36" s="45"/>
      <c r="R36" s="45"/>
      <c r="S36" s="45"/>
      <c r="T36" s="45"/>
      <c r="U36" s="45"/>
      <c r="V36" s="45"/>
      <c r="W36" s="45"/>
      <c r="X36" s="45"/>
      <c r="Y36" s="45"/>
      <c r="Z36" s="45"/>
      <c r="AA36" s="45"/>
      <c r="AB36" s="45"/>
      <c r="AC36" s="45"/>
      <c r="AD36" s="45"/>
      <c r="AE36" s="45"/>
      <c r="AF36" s="45"/>
      <c r="AG36" s="45"/>
      <c r="AH36" s="45"/>
      <c r="AI36" s="128"/>
      <c r="AJ36" s="74"/>
    </row>
    <row r="37" spans="1:36" ht="30" customHeight="1" x14ac:dyDescent="0.35">
      <c r="A37" s="359"/>
      <c r="B37" s="33" t="s">
        <v>571</v>
      </c>
      <c r="C37" s="45"/>
      <c r="D37" s="45"/>
      <c r="E37" s="45"/>
      <c r="F37" s="45"/>
      <c r="G37" s="45"/>
      <c r="H37" s="45"/>
      <c r="I37" s="45"/>
      <c r="J37" s="45"/>
      <c r="K37" s="45"/>
      <c r="L37" s="45"/>
      <c r="M37" s="45"/>
      <c r="N37" s="45"/>
      <c r="O37" s="45"/>
      <c r="P37" s="45" t="s">
        <v>140</v>
      </c>
      <c r="Q37" s="45"/>
      <c r="R37" s="45"/>
      <c r="S37" s="45"/>
      <c r="T37" s="45"/>
      <c r="U37" s="45"/>
      <c r="V37" s="45"/>
      <c r="W37" s="45"/>
      <c r="X37" s="45"/>
      <c r="Y37" s="45"/>
      <c r="Z37" s="45"/>
      <c r="AA37" s="45"/>
      <c r="AB37" s="45"/>
      <c r="AC37" s="45"/>
      <c r="AD37" s="45"/>
      <c r="AE37" s="45"/>
      <c r="AF37" s="45"/>
      <c r="AG37" s="45"/>
      <c r="AH37" s="45"/>
      <c r="AI37" s="128"/>
      <c r="AJ37" s="74"/>
    </row>
    <row r="38" spans="1:36" ht="30" customHeight="1" x14ac:dyDescent="0.35">
      <c r="A38" s="359"/>
      <c r="B38" s="33" t="s">
        <v>572</v>
      </c>
      <c r="C38" s="45"/>
      <c r="D38" s="45"/>
      <c r="E38" s="45"/>
      <c r="F38" s="45"/>
      <c r="G38" s="45"/>
      <c r="H38" s="45"/>
      <c r="I38" s="45"/>
      <c r="J38" s="45"/>
      <c r="K38" s="45"/>
      <c r="L38" s="45"/>
      <c r="M38" s="45"/>
      <c r="N38" s="45"/>
      <c r="O38" s="45"/>
      <c r="P38" s="45" t="s">
        <v>140</v>
      </c>
      <c r="Q38" s="45"/>
      <c r="R38" s="45"/>
      <c r="S38" s="45"/>
      <c r="T38" s="45"/>
      <c r="U38" s="45"/>
      <c r="V38" s="45"/>
      <c r="W38" s="45"/>
      <c r="X38" s="45"/>
      <c r="Y38" s="45"/>
      <c r="Z38" s="45"/>
      <c r="AA38" s="45"/>
      <c r="AB38" s="45"/>
      <c r="AC38" s="45"/>
      <c r="AD38" s="45"/>
      <c r="AE38" s="45"/>
      <c r="AF38" s="45"/>
      <c r="AG38" s="45"/>
      <c r="AH38" s="45"/>
      <c r="AI38" s="128"/>
      <c r="AJ38" s="74"/>
    </row>
    <row r="39" spans="1:36" ht="30" customHeight="1" x14ac:dyDescent="0.35">
      <c r="A39" s="359"/>
      <c r="B39" s="33" t="s">
        <v>573</v>
      </c>
      <c r="C39" s="45"/>
      <c r="D39" s="45"/>
      <c r="E39" s="45"/>
      <c r="F39" s="45"/>
      <c r="G39" s="45"/>
      <c r="H39" s="45"/>
      <c r="I39" s="45"/>
      <c r="J39" s="45"/>
      <c r="K39" s="45"/>
      <c r="L39" s="45"/>
      <c r="M39" s="45"/>
      <c r="N39" s="45"/>
      <c r="O39" s="45"/>
      <c r="P39" s="45" t="s">
        <v>140</v>
      </c>
      <c r="Q39" s="45"/>
      <c r="R39" s="45"/>
      <c r="S39" s="45"/>
      <c r="T39" s="45"/>
      <c r="U39" s="45"/>
      <c r="V39" s="45"/>
      <c r="W39" s="45"/>
      <c r="X39" s="45"/>
      <c r="Y39" s="45"/>
      <c r="Z39" s="45"/>
      <c r="AA39" s="45"/>
      <c r="AB39" s="45"/>
      <c r="AC39" s="45"/>
      <c r="AD39" s="45"/>
      <c r="AE39" s="45"/>
      <c r="AF39" s="45"/>
      <c r="AG39" s="45"/>
      <c r="AH39" s="45"/>
      <c r="AI39" s="128"/>
      <c r="AJ39" s="74"/>
    </row>
    <row r="40" spans="1:36" ht="30" customHeight="1" x14ac:dyDescent="0.35">
      <c r="A40" s="360"/>
      <c r="B40" s="33" t="s">
        <v>574</v>
      </c>
      <c r="C40" s="45"/>
      <c r="D40" s="45"/>
      <c r="E40" s="45"/>
      <c r="F40" s="45"/>
      <c r="G40" s="45"/>
      <c r="H40" s="45"/>
      <c r="I40" s="45"/>
      <c r="J40" s="45"/>
      <c r="K40" s="45"/>
      <c r="L40" s="45"/>
      <c r="M40" s="45"/>
      <c r="N40" s="45"/>
      <c r="O40" s="45"/>
      <c r="P40" s="45" t="s">
        <v>140</v>
      </c>
      <c r="Q40" s="45"/>
      <c r="R40" s="45"/>
      <c r="S40" s="45"/>
      <c r="T40" s="45"/>
      <c r="U40" s="45"/>
      <c r="V40" s="45"/>
      <c r="W40" s="45"/>
      <c r="X40" s="45"/>
      <c r="Y40" s="45"/>
      <c r="Z40" s="45"/>
      <c r="AA40" s="45"/>
      <c r="AB40" s="45"/>
      <c r="AC40" s="45"/>
      <c r="AD40" s="45"/>
      <c r="AE40" s="45"/>
      <c r="AF40" s="45"/>
      <c r="AG40" s="45"/>
      <c r="AH40" s="45"/>
      <c r="AI40" s="128"/>
      <c r="AJ40" s="74"/>
    </row>
    <row r="41" spans="1:36" ht="30" customHeight="1" x14ac:dyDescent="0.35">
      <c r="A41" s="361" t="s">
        <v>575</v>
      </c>
      <c r="B41" s="33" t="s">
        <v>267</v>
      </c>
      <c r="C41" s="48" t="s">
        <v>576</v>
      </c>
      <c r="D41" s="48"/>
      <c r="E41" s="48"/>
      <c r="F41" s="48"/>
      <c r="G41" s="48"/>
      <c r="H41" s="48"/>
      <c r="I41" s="48"/>
      <c r="J41" s="48"/>
      <c r="K41" s="48"/>
      <c r="L41" s="48"/>
      <c r="M41" s="48"/>
      <c r="N41" s="45"/>
      <c r="O41" s="45"/>
      <c r="P41" s="45" t="s">
        <v>140</v>
      </c>
      <c r="Q41" s="45"/>
      <c r="R41" s="48"/>
      <c r="S41" s="48"/>
      <c r="T41" s="48"/>
      <c r="U41" s="48"/>
      <c r="V41" s="48"/>
      <c r="W41" s="48"/>
      <c r="X41" s="48"/>
      <c r="Y41" s="48"/>
      <c r="Z41" s="48"/>
      <c r="AA41" s="48"/>
      <c r="AB41" s="48"/>
      <c r="AC41" s="48"/>
      <c r="AD41" s="48"/>
      <c r="AE41" s="48"/>
      <c r="AF41" s="48"/>
      <c r="AG41" s="48"/>
      <c r="AH41" s="45"/>
      <c r="AI41" s="128"/>
      <c r="AJ41" s="74"/>
    </row>
    <row r="42" spans="1:36" ht="30" customHeight="1" x14ac:dyDescent="0.35">
      <c r="A42" s="359"/>
      <c r="B42" s="33" t="s">
        <v>276</v>
      </c>
      <c r="C42" s="48" t="s">
        <v>576</v>
      </c>
      <c r="D42" s="48"/>
      <c r="E42" s="48"/>
      <c r="F42" s="48"/>
      <c r="G42" s="48"/>
      <c r="H42" s="48"/>
      <c r="I42" s="48"/>
      <c r="J42" s="48"/>
      <c r="K42" s="48"/>
      <c r="L42" s="48"/>
      <c r="M42" s="48"/>
      <c r="N42" s="45"/>
      <c r="O42" s="45"/>
      <c r="P42" s="45" t="s">
        <v>140</v>
      </c>
      <c r="Q42" s="45"/>
      <c r="R42" s="48"/>
      <c r="S42" s="48"/>
      <c r="T42" s="48"/>
      <c r="U42" s="48"/>
      <c r="V42" s="48"/>
      <c r="W42" s="48"/>
      <c r="X42" s="48"/>
      <c r="Y42" s="48"/>
      <c r="Z42" s="48"/>
      <c r="AA42" s="48"/>
      <c r="AB42" s="48"/>
      <c r="AC42" s="48"/>
      <c r="AD42" s="48"/>
      <c r="AE42" s="48"/>
      <c r="AF42" s="48"/>
      <c r="AG42" s="48"/>
      <c r="AH42" s="45"/>
      <c r="AI42" s="128"/>
      <c r="AJ42" s="74"/>
    </row>
    <row r="43" spans="1:36" ht="30" customHeight="1" x14ac:dyDescent="0.35">
      <c r="A43" s="359"/>
      <c r="B43" s="33" t="s">
        <v>285</v>
      </c>
      <c r="C43" s="48" t="s">
        <v>576</v>
      </c>
      <c r="D43" s="48"/>
      <c r="E43" s="48"/>
      <c r="F43" s="48"/>
      <c r="G43" s="48"/>
      <c r="H43" s="48"/>
      <c r="I43" s="48"/>
      <c r="J43" s="48"/>
      <c r="K43" s="48"/>
      <c r="L43" s="48"/>
      <c r="M43" s="48"/>
      <c r="N43" s="45"/>
      <c r="O43" s="45"/>
      <c r="P43" s="45" t="s">
        <v>140</v>
      </c>
      <c r="Q43" s="45"/>
      <c r="R43" s="48"/>
      <c r="S43" s="48"/>
      <c r="T43" s="48"/>
      <c r="U43" s="48"/>
      <c r="V43" s="48"/>
      <c r="W43" s="48"/>
      <c r="X43" s="48"/>
      <c r="Y43" s="48"/>
      <c r="Z43" s="48"/>
      <c r="AA43" s="48"/>
      <c r="AB43" s="48"/>
      <c r="AC43" s="48"/>
      <c r="AD43" s="48"/>
      <c r="AE43" s="48"/>
      <c r="AF43" s="48"/>
      <c r="AG43" s="48"/>
      <c r="AH43" s="45"/>
      <c r="AI43" s="128"/>
      <c r="AJ43" s="74"/>
    </row>
    <row r="44" spans="1:36" ht="30" customHeight="1" x14ac:dyDescent="0.35">
      <c r="A44" s="359"/>
      <c r="B44" s="33" t="s">
        <v>291</v>
      </c>
      <c r="C44" s="48"/>
      <c r="D44" s="45"/>
      <c r="E44" s="45"/>
      <c r="F44" s="45"/>
      <c r="G44" s="45"/>
      <c r="H44" s="45"/>
      <c r="I44" s="45"/>
      <c r="J44" s="45"/>
      <c r="K44" s="45"/>
      <c r="L44" s="45"/>
      <c r="M44" s="45"/>
      <c r="N44" s="45"/>
      <c r="O44" s="45"/>
      <c r="P44" s="45" t="s">
        <v>140</v>
      </c>
      <c r="Q44" s="45"/>
      <c r="R44" s="45"/>
      <c r="S44" s="45"/>
      <c r="T44" s="45"/>
      <c r="U44" s="45"/>
      <c r="V44" s="45"/>
      <c r="W44" s="45"/>
      <c r="X44" s="45"/>
      <c r="Y44" s="45"/>
      <c r="Z44" s="45"/>
      <c r="AA44" s="45"/>
      <c r="AB44" s="45"/>
      <c r="AC44" s="45"/>
      <c r="AD44" s="45"/>
      <c r="AE44" s="45"/>
      <c r="AF44" s="45"/>
      <c r="AG44" s="45"/>
      <c r="AH44" s="45"/>
      <c r="AI44" s="128"/>
      <c r="AJ44" s="74"/>
    </row>
    <row r="45" spans="1:36" ht="30" customHeight="1" x14ac:dyDescent="0.35">
      <c r="A45" s="359"/>
      <c r="B45" s="33" t="s">
        <v>300</v>
      </c>
      <c r="C45" s="48"/>
      <c r="D45" s="45"/>
      <c r="E45" s="45"/>
      <c r="F45" s="45"/>
      <c r="G45" s="45"/>
      <c r="H45" s="45"/>
      <c r="I45" s="45"/>
      <c r="J45" s="45"/>
      <c r="K45" s="45"/>
      <c r="L45" s="45"/>
      <c r="M45" s="45"/>
      <c r="N45" s="45"/>
      <c r="O45" s="45"/>
      <c r="P45" s="45" t="s">
        <v>140</v>
      </c>
      <c r="Q45" s="45"/>
      <c r="R45" s="45"/>
      <c r="S45" s="45"/>
      <c r="T45" s="45"/>
      <c r="U45" s="45"/>
      <c r="V45" s="45"/>
      <c r="W45" s="45"/>
      <c r="X45" s="45"/>
      <c r="Y45" s="45"/>
      <c r="Z45" s="45"/>
      <c r="AA45" s="45"/>
      <c r="AB45" s="45"/>
      <c r="AC45" s="45"/>
      <c r="AD45" s="45"/>
      <c r="AE45" s="45"/>
      <c r="AF45" s="45"/>
      <c r="AG45" s="45"/>
      <c r="AH45" s="45"/>
      <c r="AI45" s="128"/>
      <c r="AJ45" s="74"/>
    </row>
    <row r="46" spans="1:36" ht="30" customHeight="1" x14ac:dyDescent="0.35">
      <c r="A46" s="359"/>
      <c r="B46" s="33" t="s">
        <v>577</v>
      </c>
      <c r="C46" s="48"/>
      <c r="D46" s="45"/>
      <c r="E46" s="45"/>
      <c r="F46" s="45"/>
      <c r="G46" s="45"/>
      <c r="H46" s="45"/>
      <c r="I46" s="45"/>
      <c r="J46" s="45"/>
      <c r="K46" s="45"/>
      <c r="L46" s="45"/>
      <c r="M46" s="45"/>
      <c r="N46" s="45"/>
      <c r="O46" s="45"/>
      <c r="P46" s="45" t="s">
        <v>140</v>
      </c>
      <c r="Q46" s="45"/>
      <c r="R46" s="45"/>
      <c r="S46" s="45"/>
      <c r="T46" s="45"/>
      <c r="U46" s="45"/>
      <c r="V46" s="45"/>
      <c r="W46" s="45"/>
      <c r="X46" s="45"/>
      <c r="Y46" s="45"/>
      <c r="Z46" s="45"/>
      <c r="AA46" s="45"/>
      <c r="AB46" s="45"/>
      <c r="AC46" s="45"/>
      <c r="AD46" s="45"/>
      <c r="AE46" s="45"/>
      <c r="AF46" s="45"/>
      <c r="AG46" s="45"/>
      <c r="AH46" s="45"/>
      <c r="AI46" s="128"/>
      <c r="AJ46" s="74"/>
    </row>
    <row r="47" spans="1:36" ht="30" customHeight="1" x14ac:dyDescent="0.35">
      <c r="A47" s="359"/>
      <c r="B47" s="33" t="s">
        <v>578</v>
      </c>
      <c r="C47" s="48"/>
      <c r="D47" s="45"/>
      <c r="E47" s="45"/>
      <c r="F47" s="45"/>
      <c r="G47" s="45"/>
      <c r="H47" s="45"/>
      <c r="I47" s="45"/>
      <c r="J47" s="45"/>
      <c r="K47" s="45"/>
      <c r="L47" s="45"/>
      <c r="M47" s="45"/>
      <c r="N47" s="45"/>
      <c r="O47" s="45"/>
      <c r="P47" s="45" t="s">
        <v>140</v>
      </c>
      <c r="Q47" s="45"/>
      <c r="R47" s="45"/>
      <c r="S47" s="45"/>
      <c r="T47" s="45"/>
      <c r="U47" s="45"/>
      <c r="V47" s="45"/>
      <c r="W47" s="45"/>
      <c r="X47" s="45"/>
      <c r="Y47" s="45"/>
      <c r="Z47" s="45"/>
      <c r="AA47" s="45"/>
      <c r="AB47" s="45"/>
      <c r="AC47" s="45"/>
      <c r="AD47" s="45"/>
      <c r="AE47" s="45"/>
      <c r="AF47" s="45"/>
      <c r="AG47" s="45"/>
      <c r="AH47" s="45"/>
      <c r="AI47" s="128"/>
      <c r="AJ47" s="74"/>
    </row>
    <row r="48" spans="1:36" ht="30" customHeight="1" x14ac:dyDescent="0.35">
      <c r="A48" s="359"/>
      <c r="B48" s="33" t="s">
        <v>579</v>
      </c>
      <c r="C48" s="48"/>
      <c r="D48" s="45"/>
      <c r="E48" s="45"/>
      <c r="F48" s="45"/>
      <c r="G48" s="45"/>
      <c r="H48" s="45"/>
      <c r="I48" s="45"/>
      <c r="J48" s="45"/>
      <c r="K48" s="45"/>
      <c r="L48" s="45"/>
      <c r="M48" s="45"/>
      <c r="N48" s="45"/>
      <c r="O48" s="45"/>
      <c r="P48" s="45" t="s">
        <v>140</v>
      </c>
      <c r="Q48" s="45"/>
      <c r="R48" s="45"/>
      <c r="S48" s="45"/>
      <c r="T48" s="45"/>
      <c r="U48" s="45"/>
      <c r="V48" s="45"/>
      <c r="W48" s="45"/>
      <c r="X48" s="45"/>
      <c r="Y48" s="45"/>
      <c r="Z48" s="45"/>
      <c r="AA48" s="45"/>
      <c r="AB48" s="45"/>
      <c r="AC48" s="45"/>
      <c r="AD48" s="45"/>
      <c r="AE48" s="45"/>
      <c r="AF48" s="45"/>
      <c r="AG48" s="45"/>
      <c r="AH48" s="45"/>
      <c r="AI48" s="128"/>
      <c r="AJ48" s="74"/>
    </row>
    <row r="49" spans="1:36" ht="30" customHeight="1" x14ac:dyDescent="0.35">
      <c r="A49" s="359"/>
      <c r="B49" s="33" t="s">
        <v>580</v>
      </c>
      <c r="C49" s="48" t="s">
        <v>576</v>
      </c>
      <c r="D49" s="45"/>
      <c r="E49" s="45"/>
      <c r="F49" s="45"/>
      <c r="G49" s="45"/>
      <c r="H49" s="45"/>
      <c r="I49" s="45"/>
      <c r="J49" s="45"/>
      <c r="K49" s="45"/>
      <c r="L49" s="45"/>
      <c r="M49" s="45"/>
      <c r="N49" s="45"/>
      <c r="O49" s="45"/>
      <c r="P49" s="45" t="s">
        <v>140</v>
      </c>
      <c r="Q49" s="45"/>
      <c r="R49" s="45"/>
      <c r="S49" s="45"/>
      <c r="T49" s="45"/>
      <c r="U49" s="45"/>
      <c r="V49" s="45"/>
      <c r="W49" s="45"/>
      <c r="X49" s="45"/>
      <c r="Y49" s="45"/>
      <c r="Z49" s="45"/>
      <c r="AA49" s="45"/>
      <c r="AB49" s="45"/>
      <c r="AC49" s="45"/>
      <c r="AD49" s="45"/>
      <c r="AE49" s="45"/>
      <c r="AF49" s="45"/>
      <c r="AG49" s="45"/>
      <c r="AH49" s="45"/>
      <c r="AI49" s="128"/>
      <c r="AJ49" s="74"/>
    </row>
    <row r="50" spans="1:36" ht="30" customHeight="1" x14ac:dyDescent="0.35">
      <c r="A50" s="359"/>
      <c r="B50" s="33" t="s">
        <v>581</v>
      </c>
      <c r="C50" s="48"/>
      <c r="D50" s="45"/>
      <c r="E50" s="45"/>
      <c r="F50" s="45"/>
      <c r="G50" s="45"/>
      <c r="H50" s="45"/>
      <c r="I50" s="45"/>
      <c r="J50" s="45"/>
      <c r="K50" s="45"/>
      <c r="L50" s="45"/>
      <c r="M50" s="45"/>
      <c r="N50" s="45"/>
      <c r="O50" s="45"/>
      <c r="P50" s="45" t="s">
        <v>140</v>
      </c>
      <c r="Q50" s="45"/>
      <c r="R50" s="45"/>
      <c r="S50" s="45"/>
      <c r="T50" s="45"/>
      <c r="U50" s="45"/>
      <c r="V50" s="45"/>
      <c r="W50" s="45"/>
      <c r="X50" s="45"/>
      <c r="Y50" s="45"/>
      <c r="Z50" s="45"/>
      <c r="AA50" s="45"/>
      <c r="AB50" s="45"/>
      <c r="AC50" s="45"/>
      <c r="AD50" s="45"/>
      <c r="AE50" s="45"/>
      <c r="AF50" s="45"/>
      <c r="AG50" s="45"/>
      <c r="AH50" s="45"/>
      <c r="AI50" s="128"/>
      <c r="AJ50" s="74"/>
    </row>
    <row r="51" spans="1:36" ht="30" customHeight="1" x14ac:dyDescent="0.35">
      <c r="A51" s="359"/>
      <c r="B51" s="33" t="s">
        <v>582</v>
      </c>
      <c r="C51" s="48"/>
      <c r="D51" s="45"/>
      <c r="E51" s="45"/>
      <c r="F51" s="45"/>
      <c r="G51" s="45"/>
      <c r="H51" s="45"/>
      <c r="I51" s="45"/>
      <c r="J51" s="45"/>
      <c r="K51" s="45"/>
      <c r="L51" s="45"/>
      <c r="M51" s="45"/>
      <c r="N51" s="45"/>
      <c r="O51" s="45"/>
      <c r="P51" s="45" t="s">
        <v>140</v>
      </c>
      <c r="Q51" s="45"/>
      <c r="R51" s="45"/>
      <c r="S51" s="45"/>
      <c r="T51" s="45"/>
      <c r="U51" s="45"/>
      <c r="V51" s="45"/>
      <c r="W51" s="45"/>
      <c r="X51" s="45"/>
      <c r="Y51" s="45"/>
      <c r="Z51" s="45"/>
      <c r="AA51" s="45"/>
      <c r="AB51" s="45"/>
      <c r="AC51" s="45"/>
      <c r="AD51" s="45"/>
      <c r="AE51" s="45"/>
      <c r="AF51" s="45"/>
      <c r="AG51" s="45"/>
      <c r="AH51" s="45"/>
      <c r="AI51" s="128"/>
      <c r="AJ51" s="74"/>
    </row>
    <row r="52" spans="1:36" ht="30" customHeight="1" x14ac:dyDescent="0.35">
      <c r="A52" s="359"/>
      <c r="B52" s="33" t="s">
        <v>583</v>
      </c>
      <c r="C52" s="48"/>
      <c r="D52" s="45"/>
      <c r="E52" s="45"/>
      <c r="F52" s="45"/>
      <c r="G52" s="45"/>
      <c r="H52" s="45"/>
      <c r="I52" s="45"/>
      <c r="J52" s="45"/>
      <c r="K52" s="45"/>
      <c r="L52" s="45"/>
      <c r="M52" s="45"/>
      <c r="N52" s="45"/>
      <c r="O52" s="45"/>
      <c r="P52" s="45" t="s">
        <v>140</v>
      </c>
      <c r="Q52" s="45"/>
      <c r="R52" s="45"/>
      <c r="S52" s="45"/>
      <c r="T52" s="45"/>
      <c r="U52" s="45"/>
      <c r="V52" s="45"/>
      <c r="W52" s="45"/>
      <c r="X52" s="45"/>
      <c r="Y52" s="45"/>
      <c r="Z52" s="45"/>
      <c r="AA52" s="45"/>
      <c r="AB52" s="45"/>
      <c r="AC52" s="45"/>
      <c r="AD52" s="45"/>
      <c r="AE52" s="45"/>
      <c r="AF52" s="45"/>
      <c r="AG52" s="45"/>
      <c r="AH52" s="45"/>
      <c r="AI52" s="128"/>
      <c r="AJ52" s="74"/>
    </row>
    <row r="53" spans="1:36" ht="30" customHeight="1" x14ac:dyDescent="0.35">
      <c r="A53" s="359"/>
      <c r="B53" s="33" t="s">
        <v>584</v>
      </c>
      <c r="C53" s="48"/>
      <c r="D53" s="45"/>
      <c r="E53" s="45"/>
      <c r="F53" s="45"/>
      <c r="G53" s="45"/>
      <c r="H53" s="45"/>
      <c r="I53" s="45"/>
      <c r="J53" s="45"/>
      <c r="K53" s="45"/>
      <c r="L53" s="45"/>
      <c r="M53" s="45"/>
      <c r="N53" s="45"/>
      <c r="O53" s="45"/>
      <c r="P53" s="45" t="s">
        <v>140</v>
      </c>
      <c r="Q53" s="45"/>
      <c r="R53" s="45"/>
      <c r="S53" s="45"/>
      <c r="T53" s="45"/>
      <c r="U53" s="45"/>
      <c r="V53" s="45"/>
      <c r="W53" s="45"/>
      <c r="X53" s="45"/>
      <c r="Y53" s="45"/>
      <c r="Z53" s="45"/>
      <c r="AA53" s="45"/>
      <c r="AB53" s="45"/>
      <c r="AC53" s="45"/>
      <c r="AD53" s="45"/>
      <c r="AE53" s="45"/>
      <c r="AF53" s="45"/>
      <c r="AG53" s="45"/>
      <c r="AH53" s="45"/>
      <c r="AI53" s="128"/>
      <c r="AJ53" s="74"/>
    </row>
    <row r="54" spans="1:36" ht="30" customHeight="1" x14ac:dyDescent="0.35">
      <c r="A54" s="359"/>
      <c r="B54" s="33" t="s">
        <v>585</v>
      </c>
      <c r="C54" s="48"/>
      <c r="D54" s="45"/>
      <c r="E54" s="45"/>
      <c r="F54" s="45"/>
      <c r="G54" s="45"/>
      <c r="H54" s="45"/>
      <c r="I54" s="45"/>
      <c r="J54" s="45"/>
      <c r="K54" s="45"/>
      <c r="L54" s="45"/>
      <c r="M54" s="45"/>
      <c r="N54" s="45"/>
      <c r="O54" s="45"/>
      <c r="P54" s="45" t="s">
        <v>140</v>
      </c>
      <c r="Q54" s="45"/>
      <c r="R54" s="45"/>
      <c r="S54" s="45"/>
      <c r="T54" s="45"/>
      <c r="U54" s="45"/>
      <c r="V54" s="45"/>
      <c r="W54" s="45"/>
      <c r="X54" s="45"/>
      <c r="Y54" s="45"/>
      <c r="Z54" s="45"/>
      <c r="AA54" s="45"/>
      <c r="AB54" s="45"/>
      <c r="AC54" s="45"/>
      <c r="AD54" s="45"/>
      <c r="AE54" s="45"/>
      <c r="AF54" s="45"/>
      <c r="AG54" s="45"/>
      <c r="AH54" s="45"/>
      <c r="AI54" s="128"/>
      <c r="AJ54" s="74"/>
    </row>
    <row r="55" spans="1:36" ht="30" customHeight="1" x14ac:dyDescent="0.35">
      <c r="A55" s="360"/>
      <c r="B55" s="33" t="s">
        <v>586</v>
      </c>
      <c r="C55" s="48"/>
      <c r="D55" s="45"/>
      <c r="E55" s="45"/>
      <c r="F55" s="45"/>
      <c r="G55" s="45"/>
      <c r="H55" s="45"/>
      <c r="I55" s="45"/>
      <c r="J55" s="45"/>
      <c r="K55" s="45"/>
      <c r="L55" s="45"/>
      <c r="M55" s="45"/>
      <c r="N55" s="45"/>
      <c r="O55" s="45"/>
      <c r="P55" s="45" t="s">
        <v>140</v>
      </c>
      <c r="Q55" s="45"/>
      <c r="R55" s="45"/>
      <c r="S55" s="45"/>
      <c r="T55" s="45"/>
      <c r="U55" s="45"/>
      <c r="V55" s="45"/>
      <c r="W55" s="45"/>
      <c r="X55" s="45"/>
      <c r="Y55" s="45"/>
      <c r="Z55" s="45"/>
      <c r="AA55" s="45"/>
      <c r="AB55" s="45"/>
      <c r="AC55" s="45"/>
      <c r="AD55" s="45"/>
      <c r="AE55" s="45"/>
      <c r="AF55" s="45"/>
      <c r="AG55" s="45"/>
      <c r="AH55" s="45"/>
      <c r="AI55" s="128"/>
      <c r="AJ55" s="74"/>
    </row>
    <row r="56" spans="1:36" ht="30" customHeight="1" x14ac:dyDescent="0.35">
      <c r="A56" s="361" t="s">
        <v>587</v>
      </c>
      <c r="B56" s="33" t="s">
        <v>309</v>
      </c>
      <c r="C56" s="48" t="s">
        <v>588</v>
      </c>
      <c r="D56" s="48"/>
      <c r="E56" s="48"/>
      <c r="F56" s="48"/>
      <c r="G56" s="48"/>
      <c r="H56" s="48"/>
      <c r="I56" s="48"/>
      <c r="J56" s="48"/>
      <c r="K56" s="48"/>
      <c r="L56" s="48"/>
      <c r="M56" s="48"/>
      <c r="N56" s="45"/>
      <c r="O56" s="45"/>
      <c r="P56" s="45" t="s">
        <v>140</v>
      </c>
      <c r="Q56" s="45"/>
      <c r="R56" s="48"/>
      <c r="S56" s="48"/>
      <c r="T56" s="48"/>
      <c r="U56" s="48"/>
      <c r="V56" s="48"/>
      <c r="W56" s="48"/>
      <c r="X56" s="48"/>
      <c r="Y56" s="48"/>
      <c r="Z56" s="48"/>
      <c r="AA56" s="48"/>
      <c r="AB56" s="48"/>
      <c r="AC56" s="48"/>
      <c r="AD56" s="48"/>
      <c r="AE56" s="48"/>
      <c r="AF56" s="48"/>
      <c r="AG56" s="48"/>
      <c r="AH56" s="45"/>
      <c r="AI56" s="128"/>
      <c r="AJ56" s="74"/>
    </row>
    <row r="57" spans="1:36" ht="30" customHeight="1" x14ac:dyDescent="0.35">
      <c r="A57" s="359"/>
      <c r="B57" s="33" t="s">
        <v>319</v>
      </c>
      <c r="C57" s="48" t="s">
        <v>588</v>
      </c>
      <c r="D57" s="48"/>
      <c r="E57" s="48"/>
      <c r="F57" s="48"/>
      <c r="G57" s="48"/>
      <c r="H57" s="48"/>
      <c r="I57" s="48"/>
      <c r="J57" s="48"/>
      <c r="K57" s="48"/>
      <c r="L57" s="48"/>
      <c r="M57" s="48"/>
      <c r="N57" s="45"/>
      <c r="O57" s="45"/>
      <c r="P57" s="45" t="s">
        <v>140</v>
      </c>
      <c r="Q57" s="45"/>
      <c r="R57" s="48"/>
      <c r="S57" s="48"/>
      <c r="T57" s="48"/>
      <c r="U57" s="48"/>
      <c r="V57" s="48"/>
      <c r="W57" s="48"/>
      <c r="X57" s="48"/>
      <c r="Y57" s="48"/>
      <c r="Z57" s="48"/>
      <c r="AA57" s="48"/>
      <c r="AB57" s="48"/>
      <c r="AC57" s="48"/>
      <c r="AD57" s="48"/>
      <c r="AE57" s="48"/>
      <c r="AF57" s="48"/>
      <c r="AG57" s="48"/>
      <c r="AH57" s="45"/>
      <c r="AI57" s="128"/>
      <c r="AJ57" s="74"/>
    </row>
    <row r="58" spans="1:36" ht="30" customHeight="1" x14ac:dyDescent="0.35">
      <c r="A58" s="359"/>
      <c r="B58" s="33" t="s">
        <v>328</v>
      </c>
      <c r="C58" s="48"/>
      <c r="D58" s="48"/>
      <c r="E58" s="48"/>
      <c r="F58" s="48"/>
      <c r="G58" s="48"/>
      <c r="H58" s="48"/>
      <c r="I58" s="48"/>
      <c r="J58" s="48"/>
      <c r="K58" s="48"/>
      <c r="L58" s="48"/>
      <c r="M58" s="48"/>
      <c r="N58" s="45"/>
      <c r="O58" s="45"/>
      <c r="P58" s="45" t="s">
        <v>140</v>
      </c>
      <c r="Q58" s="45"/>
      <c r="R58" s="48"/>
      <c r="S58" s="48"/>
      <c r="T58" s="48"/>
      <c r="U58" s="48"/>
      <c r="V58" s="48"/>
      <c r="W58" s="48"/>
      <c r="X58" s="48"/>
      <c r="Y58" s="48"/>
      <c r="Z58" s="48"/>
      <c r="AA58" s="48"/>
      <c r="AB58" s="48"/>
      <c r="AC58" s="48"/>
      <c r="AD58" s="48"/>
      <c r="AE58" s="48"/>
      <c r="AF58" s="48"/>
      <c r="AG58" s="48"/>
      <c r="AH58" s="45"/>
      <c r="AI58" s="128"/>
      <c r="AJ58" s="74"/>
    </row>
    <row r="59" spans="1:36" ht="30" customHeight="1" x14ac:dyDescent="0.35">
      <c r="A59" s="359"/>
      <c r="B59" s="33" t="s">
        <v>334</v>
      </c>
      <c r="C59" s="48"/>
      <c r="D59" s="48"/>
      <c r="E59" s="48"/>
      <c r="F59" s="48"/>
      <c r="G59" s="48"/>
      <c r="H59" s="48"/>
      <c r="I59" s="48"/>
      <c r="J59" s="48"/>
      <c r="K59" s="48"/>
      <c r="L59" s="48"/>
      <c r="M59" s="48"/>
      <c r="N59" s="45"/>
      <c r="O59" s="45"/>
      <c r="P59" s="45" t="s">
        <v>140</v>
      </c>
      <c r="Q59" s="45"/>
      <c r="R59" s="48"/>
      <c r="S59" s="48"/>
      <c r="T59" s="48"/>
      <c r="U59" s="48"/>
      <c r="V59" s="48"/>
      <c r="W59" s="48"/>
      <c r="X59" s="48"/>
      <c r="Y59" s="48"/>
      <c r="Z59" s="48"/>
      <c r="AA59" s="48"/>
      <c r="AB59" s="48"/>
      <c r="AC59" s="48"/>
      <c r="AD59" s="48"/>
      <c r="AE59" s="48"/>
      <c r="AF59" s="48"/>
      <c r="AG59" s="48"/>
      <c r="AH59" s="45"/>
      <c r="AI59" s="128"/>
      <c r="AJ59" s="74"/>
    </row>
    <row r="60" spans="1:36" ht="30" customHeight="1" x14ac:dyDescent="0.35">
      <c r="A60" s="359"/>
      <c r="B60" s="33" t="s">
        <v>340</v>
      </c>
      <c r="C60" s="48"/>
      <c r="D60" s="48"/>
      <c r="E60" s="48"/>
      <c r="F60" s="48"/>
      <c r="G60" s="48"/>
      <c r="H60" s="48"/>
      <c r="I60" s="48"/>
      <c r="J60" s="48"/>
      <c r="K60" s="48"/>
      <c r="L60" s="48"/>
      <c r="M60" s="48"/>
      <c r="N60" s="45"/>
      <c r="O60" s="45"/>
      <c r="P60" s="45" t="s">
        <v>140</v>
      </c>
      <c r="Q60" s="45"/>
      <c r="R60" s="48"/>
      <c r="S60" s="48"/>
      <c r="T60" s="48"/>
      <c r="U60" s="48"/>
      <c r="V60" s="48"/>
      <c r="W60" s="48"/>
      <c r="X60" s="48"/>
      <c r="Y60" s="48"/>
      <c r="Z60" s="48"/>
      <c r="AA60" s="48"/>
      <c r="AB60" s="48"/>
      <c r="AC60" s="48"/>
      <c r="AD60" s="48"/>
      <c r="AE60" s="48"/>
      <c r="AF60" s="48"/>
      <c r="AG60" s="48"/>
      <c r="AH60" s="45"/>
      <c r="AI60" s="128"/>
      <c r="AJ60" s="74"/>
    </row>
    <row r="61" spans="1:36" ht="30" customHeight="1" x14ac:dyDescent="0.35">
      <c r="A61" s="359"/>
      <c r="B61" s="33" t="s">
        <v>350</v>
      </c>
      <c r="C61" s="48"/>
      <c r="D61" s="48"/>
      <c r="E61" s="48"/>
      <c r="F61" s="48"/>
      <c r="G61" s="48"/>
      <c r="H61" s="48"/>
      <c r="I61" s="48"/>
      <c r="J61" s="48"/>
      <c r="K61" s="48"/>
      <c r="L61" s="48"/>
      <c r="M61" s="48"/>
      <c r="N61" s="45"/>
      <c r="O61" s="45"/>
      <c r="P61" s="45" t="s">
        <v>140</v>
      </c>
      <c r="Q61" s="45"/>
      <c r="R61" s="48"/>
      <c r="S61" s="48"/>
      <c r="T61" s="48"/>
      <c r="U61" s="48"/>
      <c r="V61" s="48"/>
      <c r="W61" s="48"/>
      <c r="X61" s="48"/>
      <c r="Y61" s="48"/>
      <c r="Z61" s="48"/>
      <c r="AA61" s="48"/>
      <c r="AB61" s="48"/>
      <c r="AC61" s="48"/>
      <c r="AD61" s="48"/>
      <c r="AE61" s="48"/>
      <c r="AF61" s="48"/>
      <c r="AG61" s="48"/>
      <c r="AH61" s="45"/>
      <c r="AI61" s="128"/>
      <c r="AJ61" s="74"/>
    </row>
    <row r="62" spans="1:36" ht="30" customHeight="1" x14ac:dyDescent="0.35">
      <c r="A62" s="359"/>
      <c r="B62" s="33" t="s">
        <v>589</v>
      </c>
      <c r="C62" s="48"/>
      <c r="D62" s="48"/>
      <c r="E62" s="48"/>
      <c r="F62" s="48"/>
      <c r="G62" s="48"/>
      <c r="H62" s="48"/>
      <c r="I62" s="48"/>
      <c r="J62" s="48"/>
      <c r="K62" s="48"/>
      <c r="L62" s="48"/>
      <c r="M62" s="48"/>
      <c r="N62" s="45"/>
      <c r="O62" s="45"/>
      <c r="P62" s="45" t="s">
        <v>140</v>
      </c>
      <c r="Q62" s="45"/>
      <c r="R62" s="48"/>
      <c r="S62" s="48"/>
      <c r="T62" s="48"/>
      <c r="U62" s="48"/>
      <c r="V62" s="48"/>
      <c r="W62" s="48"/>
      <c r="X62" s="48"/>
      <c r="Y62" s="48"/>
      <c r="Z62" s="48"/>
      <c r="AA62" s="48"/>
      <c r="AB62" s="48"/>
      <c r="AC62" s="48"/>
      <c r="AD62" s="48"/>
      <c r="AE62" s="48"/>
      <c r="AF62" s="48"/>
      <c r="AG62" s="48"/>
      <c r="AH62" s="45"/>
      <c r="AI62" s="128"/>
      <c r="AJ62" s="74"/>
    </row>
    <row r="63" spans="1:36" ht="30" customHeight="1" x14ac:dyDescent="0.35">
      <c r="A63" s="359"/>
      <c r="B63" s="33" t="s">
        <v>590</v>
      </c>
      <c r="C63" s="48" t="s">
        <v>588</v>
      </c>
      <c r="D63" s="48"/>
      <c r="E63" s="48"/>
      <c r="F63" s="48"/>
      <c r="G63" s="48"/>
      <c r="H63" s="48"/>
      <c r="I63" s="48"/>
      <c r="J63" s="48"/>
      <c r="K63" s="48"/>
      <c r="L63" s="48"/>
      <c r="M63" s="48"/>
      <c r="N63" s="45"/>
      <c r="O63" s="45"/>
      <c r="P63" s="45" t="s">
        <v>140</v>
      </c>
      <c r="Q63" s="45"/>
      <c r="R63" s="48"/>
      <c r="S63" s="48"/>
      <c r="T63" s="48"/>
      <c r="U63" s="48"/>
      <c r="V63" s="48"/>
      <c r="W63" s="48"/>
      <c r="X63" s="48"/>
      <c r="Y63" s="48"/>
      <c r="Z63" s="48"/>
      <c r="AA63" s="48"/>
      <c r="AB63" s="48"/>
      <c r="AC63" s="48"/>
      <c r="AD63" s="48"/>
      <c r="AE63" s="48"/>
      <c r="AF63" s="48"/>
      <c r="AG63" s="48"/>
      <c r="AH63" s="45"/>
      <c r="AI63" s="128"/>
      <c r="AJ63" s="74"/>
    </row>
    <row r="64" spans="1:36" ht="30" customHeight="1" x14ac:dyDescent="0.35">
      <c r="A64" s="359"/>
      <c r="B64" s="33" t="s">
        <v>591</v>
      </c>
      <c r="C64" s="45" t="s">
        <v>588</v>
      </c>
      <c r="D64" s="45"/>
      <c r="E64" s="45"/>
      <c r="F64" s="45"/>
      <c r="G64" s="45"/>
      <c r="H64" s="45"/>
      <c r="I64" s="45"/>
      <c r="J64" s="45"/>
      <c r="K64" s="45"/>
      <c r="L64" s="45"/>
      <c r="M64" s="45"/>
      <c r="N64" s="45"/>
      <c r="O64" s="45"/>
      <c r="P64" s="45" t="s">
        <v>140</v>
      </c>
      <c r="Q64" s="45"/>
      <c r="R64" s="45"/>
      <c r="S64" s="45"/>
      <c r="T64" s="45"/>
      <c r="U64" s="45"/>
      <c r="V64" s="45"/>
      <c r="W64" s="45"/>
      <c r="X64" s="45"/>
      <c r="Y64" s="45"/>
      <c r="Z64" s="45"/>
      <c r="AA64" s="45"/>
      <c r="AB64" s="45"/>
      <c r="AC64" s="45"/>
      <c r="AD64" s="45"/>
      <c r="AE64" s="45"/>
      <c r="AF64" s="45"/>
      <c r="AG64" s="45"/>
      <c r="AH64" s="45"/>
      <c r="AI64" s="128"/>
      <c r="AJ64" s="74"/>
    </row>
    <row r="65" spans="1:36" ht="30" customHeight="1" x14ac:dyDescent="0.35">
      <c r="A65" s="359"/>
      <c r="B65" s="33" t="s">
        <v>592</v>
      </c>
      <c r="C65" s="45"/>
      <c r="D65" s="45"/>
      <c r="E65" s="45"/>
      <c r="F65" s="45"/>
      <c r="G65" s="45"/>
      <c r="H65" s="45"/>
      <c r="I65" s="45"/>
      <c r="J65" s="45"/>
      <c r="K65" s="45"/>
      <c r="L65" s="45"/>
      <c r="M65" s="45"/>
      <c r="N65" s="45"/>
      <c r="O65" s="45"/>
      <c r="P65" s="45" t="s">
        <v>140</v>
      </c>
      <c r="Q65" s="45"/>
      <c r="R65" s="45"/>
      <c r="S65" s="45"/>
      <c r="T65" s="45"/>
      <c r="U65" s="45"/>
      <c r="V65" s="45"/>
      <c r="W65" s="45"/>
      <c r="X65" s="45"/>
      <c r="Y65" s="45"/>
      <c r="Z65" s="45"/>
      <c r="AA65" s="45"/>
      <c r="AB65" s="45"/>
      <c r="AC65" s="45"/>
      <c r="AD65" s="45"/>
      <c r="AE65" s="45"/>
      <c r="AF65" s="45"/>
      <c r="AG65" s="45"/>
      <c r="AH65" s="45"/>
      <c r="AI65" s="128"/>
      <c r="AJ65" s="74"/>
    </row>
    <row r="66" spans="1:36" ht="30" customHeight="1" x14ac:dyDescent="0.35">
      <c r="A66" s="359"/>
      <c r="B66" s="33" t="s">
        <v>593</v>
      </c>
      <c r="C66" s="45"/>
      <c r="D66" s="45"/>
      <c r="E66" s="45"/>
      <c r="F66" s="45"/>
      <c r="G66" s="45"/>
      <c r="H66" s="45"/>
      <c r="I66" s="45"/>
      <c r="J66" s="45"/>
      <c r="K66" s="45"/>
      <c r="L66" s="45"/>
      <c r="M66" s="45"/>
      <c r="N66" s="45"/>
      <c r="O66" s="45"/>
      <c r="P66" s="45" t="s">
        <v>140</v>
      </c>
      <c r="Q66" s="45"/>
      <c r="R66" s="45"/>
      <c r="S66" s="45"/>
      <c r="T66" s="45"/>
      <c r="U66" s="45"/>
      <c r="V66" s="45"/>
      <c r="W66" s="45"/>
      <c r="X66" s="45"/>
      <c r="Y66" s="45"/>
      <c r="Z66" s="45"/>
      <c r="AA66" s="45"/>
      <c r="AB66" s="45"/>
      <c r="AC66" s="45"/>
      <c r="AD66" s="45"/>
      <c r="AE66" s="45"/>
      <c r="AF66" s="45"/>
      <c r="AG66" s="45"/>
      <c r="AH66" s="45"/>
      <c r="AI66" s="128"/>
      <c r="AJ66" s="74"/>
    </row>
    <row r="67" spans="1:36" ht="30" customHeight="1" x14ac:dyDescent="0.35">
      <c r="A67" s="359"/>
      <c r="B67" s="33" t="s">
        <v>594</v>
      </c>
      <c r="C67" s="45"/>
      <c r="D67" s="45"/>
      <c r="E67" s="45"/>
      <c r="F67" s="45"/>
      <c r="G67" s="45"/>
      <c r="H67" s="45"/>
      <c r="I67" s="45"/>
      <c r="J67" s="45"/>
      <c r="K67" s="45"/>
      <c r="L67" s="45"/>
      <c r="M67" s="45"/>
      <c r="N67" s="45"/>
      <c r="O67" s="45"/>
      <c r="P67" s="45" t="s">
        <v>140</v>
      </c>
      <c r="Q67" s="45"/>
      <c r="R67" s="45"/>
      <c r="S67" s="45"/>
      <c r="T67" s="45"/>
      <c r="U67" s="45"/>
      <c r="V67" s="45"/>
      <c r="W67" s="45"/>
      <c r="X67" s="45"/>
      <c r="Y67" s="45"/>
      <c r="Z67" s="45"/>
      <c r="AA67" s="45"/>
      <c r="AB67" s="45"/>
      <c r="AC67" s="45"/>
      <c r="AD67" s="45"/>
      <c r="AE67" s="45"/>
      <c r="AF67" s="45"/>
      <c r="AG67" s="45"/>
      <c r="AH67" s="45"/>
      <c r="AI67" s="128"/>
      <c r="AJ67" s="74"/>
    </row>
    <row r="68" spans="1:36" ht="30" customHeight="1" x14ac:dyDescent="0.35">
      <c r="A68" s="359"/>
      <c r="B68" s="33" t="s">
        <v>595</v>
      </c>
      <c r="C68" s="45"/>
      <c r="D68" s="45"/>
      <c r="E68" s="45"/>
      <c r="F68" s="45"/>
      <c r="G68" s="45"/>
      <c r="H68" s="45"/>
      <c r="I68" s="45"/>
      <c r="J68" s="45"/>
      <c r="K68" s="45"/>
      <c r="L68" s="45"/>
      <c r="M68" s="45"/>
      <c r="N68" s="45"/>
      <c r="O68" s="45"/>
      <c r="P68" s="45" t="s">
        <v>140</v>
      </c>
      <c r="Q68" s="45"/>
      <c r="R68" s="45"/>
      <c r="S68" s="45"/>
      <c r="T68" s="45"/>
      <c r="U68" s="45"/>
      <c r="V68" s="45"/>
      <c r="W68" s="45"/>
      <c r="X68" s="45"/>
      <c r="Y68" s="45"/>
      <c r="Z68" s="45"/>
      <c r="AA68" s="45"/>
      <c r="AB68" s="45"/>
      <c r="AC68" s="45"/>
      <c r="AD68" s="45"/>
      <c r="AE68" s="45"/>
      <c r="AF68" s="45"/>
      <c r="AG68" s="45"/>
      <c r="AH68" s="45"/>
      <c r="AI68" s="128"/>
      <c r="AJ68" s="74"/>
    </row>
    <row r="69" spans="1:36" ht="30" customHeight="1" x14ac:dyDescent="0.35">
      <c r="A69" s="359"/>
      <c r="B69" s="33" t="s">
        <v>596</v>
      </c>
      <c r="C69" s="45"/>
      <c r="D69" s="45"/>
      <c r="E69" s="45"/>
      <c r="F69" s="45"/>
      <c r="G69" s="45"/>
      <c r="H69" s="45"/>
      <c r="I69" s="45"/>
      <c r="J69" s="45"/>
      <c r="K69" s="45"/>
      <c r="L69" s="45"/>
      <c r="M69" s="45"/>
      <c r="N69" s="45"/>
      <c r="O69" s="45"/>
      <c r="P69" s="45" t="s">
        <v>140</v>
      </c>
      <c r="Q69" s="45"/>
      <c r="R69" s="45"/>
      <c r="S69" s="45"/>
      <c r="T69" s="45"/>
      <c r="U69" s="45"/>
      <c r="V69" s="45"/>
      <c r="W69" s="45"/>
      <c r="X69" s="45"/>
      <c r="Y69" s="45"/>
      <c r="Z69" s="45"/>
      <c r="AA69" s="45"/>
      <c r="AB69" s="45"/>
      <c r="AC69" s="45"/>
      <c r="AD69" s="45"/>
      <c r="AE69" s="45"/>
      <c r="AF69" s="45"/>
      <c r="AG69" s="45"/>
      <c r="AH69" s="45"/>
      <c r="AI69" s="128"/>
      <c r="AJ69" s="74"/>
    </row>
    <row r="70" spans="1:36" ht="30" customHeight="1" x14ac:dyDescent="0.35">
      <c r="A70" s="360"/>
      <c r="B70" s="33" t="s">
        <v>597</v>
      </c>
      <c r="C70" s="45"/>
      <c r="D70" s="45"/>
      <c r="E70" s="45"/>
      <c r="F70" s="45"/>
      <c r="G70" s="45"/>
      <c r="H70" s="45"/>
      <c r="I70" s="45"/>
      <c r="J70" s="45"/>
      <c r="K70" s="45"/>
      <c r="L70" s="45"/>
      <c r="M70" s="45"/>
      <c r="N70" s="45"/>
      <c r="O70" s="45"/>
      <c r="P70" s="45" t="s">
        <v>140</v>
      </c>
      <c r="Q70" s="45"/>
      <c r="R70" s="45"/>
      <c r="S70" s="45"/>
      <c r="T70" s="45"/>
      <c r="U70" s="45"/>
      <c r="V70" s="45"/>
      <c r="W70" s="45"/>
      <c r="X70" s="45"/>
      <c r="Y70" s="45"/>
      <c r="Z70" s="45"/>
      <c r="AA70" s="45"/>
      <c r="AB70" s="45"/>
      <c r="AC70" s="45"/>
      <c r="AD70" s="45"/>
      <c r="AE70" s="45"/>
      <c r="AF70" s="45"/>
      <c r="AG70" s="45"/>
      <c r="AH70" s="45"/>
      <c r="AI70" s="128"/>
      <c r="AJ70" s="74"/>
    </row>
    <row r="71" spans="1:36" ht="30" customHeight="1" x14ac:dyDescent="0.35">
      <c r="A71" s="361" t="s">
        <v>598</v>
      </c>
      <c r="B71" s="33" t="s">
        <v>360</v>
      </c>
      <c r="C71" s="48" t="s">
        <v>599</v>
      </c>
      <c r="D71" s="48"/>
      <c r="E71" s="48"/>
      <c r="F71" s="48"/>
      <c r="G71" s="48"/>
      <c r="H71" s="48"/>
      <c r="I71" s="48"/>
      <c r="J71" s="48"/>
      <c r="K71" s="48"/>
      <c r="L71" s="48"/>
      <c r="M71" s="48"/>
      <c r="N71" s="45"/>
      <c r="O71" s="45"/>
      <c r="P71" s="45"/>
      <c r="Q71" s="45" t="s">
        <v>140</v>
      </c>
      <c r="R71" s="48"/>
      <c r="S71" s="48"/>
      <c r="T71" s="48"/>
      <c r="U71" s="48"/>
      <c r="V71" s="48"/>
      <c r="W71" s="48"/>
      <c r="X71" s="48"/>
      <c r="Y71" s="48"/>
      <c r="Z71" s="48"/>
      <c r="AA71" s="48"/>
      <c r="AB71" s="48"/>
      <c r="AC71" s="48"/>
      <c r="AD71" s="48"/>
      <c r="AE71" s="48"/>
      <c r="AF71" s="48"/>
      <c r="AG71" s="48"/>
      <c r="AH71" s="45"/>
      <c r="AI71" s="128"/>
      <c r="AJ71" s="74"/>
    </row>
    <row r="72" spans="1:36" ht="30" customHeight="1" x14ac:dyDescent="0.35">
      <c r="A72" s="359"/>
      <c r="B72" s="33" t="s">
        <v>370</v>
      </c>
      <c r="C72" s="48" t="s">
        <v>599</v>
      </c>
      <c r="D72" s="48"/>
      <c r="E72" s="48"/>
      <c r="F72" s="48"/>
      <c r="G72" s="48"/>
      <c r="H72" s="48"/>
      <c r="I72" s="48"/>
      <c r="J72" s="48"/>
      <c r="K72" s="48"/>
      <c r="L72" s="48"/>
      <c r="M72" s="48"/>
      <c r="N72" s="45"/>
      <c r="O72" s="45"/>
      <c r="P72" s="45"/>
      <c r="Q72" s="45" t="s">
        <v>140</v>
      </c>
      <c r="R72" s="48"/>
      <c r="S72" s="48"/>
      <c r="T72" s="48"/>
      <c r="U72" s="48"/>
      <c r="V72" s="48"/>
      <c r="W72" s="48"/>
      <c r="X72" s="48"/>
      <c r="Y72" s="48"/>
      <c r="Z72" s="48"/>
      <c r="AA72" s="48"/>
      <c r="AB72" s="48"/>
      <c r="AC72" s="48"/>
      <c r="AD72" s="48"/>
      <c r="AE72" s="48"/>
      <c r="AF72" s="48"/>
      <c r="AG72" s="48"/>
      <c r="AH72" s="45"/>
      <c r="AI72" s="128"/>
      <c r="AJ72" s="74"/>
    </row>
    <row r="73" spans="1:36" ht="30" customHeight="1" x14ac:dyDescent="0.35">
      <c r="A73" s="359"/>
      <c r="B73" s="33" t="s">
        <v>376</v>
      </c>
      <c r="C73" s="48" t="s">
        <v>599</v>
      </c>
      <c r="D73" s="48"/>
      <c r="E73" s="48"/>
      <c r="F73" s="48"/>
      <c r="G73" s="48"/>
      <c r="H73" s="48"/>
      <c r="I73" s="48"/>
      <c r="J73" s="48"/>
      <c r="K73" s="48"/>
      <c r="L73" s="48"/>
      <c r="M73" s="48"/>
      <c r="N73" s="45"/>
      <c r="O73" s="45"/>
      <c r="P73" s="45"/>
      <c r="Q73" s="45" t="s">
        <v>140</v>
      </c>
      <c r="R73" s="48"/>
      <c r="S73" s="48"/>
      <c r="T73" s="48"/>
      <c r="U73" s="48"/>
      <c r="V73" s="48"/>
      <c r="W73" s="48"/>
      <c r="X73" s="48"/>
      <c r="Y73" s="48"/>
      <c r="Z73" s="48"/>
      <c r="AA73" s="48"/>
      <c r="AB73" s="48"/>
      <c r="AC73" s="48"/>
      <c r="AD73" s="48"/>
      <c r="AE73" s="48"/>
      <c r="AF73" s="48"/>
      <c r="AG73" s="48"/>
      <c r="AH73" s="45"/>
      <c r="AI73" s="128"/>
      <c r="AJ73" s="74"/>
    </row>
    <row r="74" spans="1:36" ht="30" customHeight="1" x14ac:dyDescent="0.35">
      <c r="A74" s="359"/>
      <c r="B74" s="33" t="s">
        <v>383</v>
      </c>
      <c r="C74" s="48"/>
      <c r="D74" s="48"/>
      <c r="E74" s="48"/>
      <c r="F74" s="48"/>
      <c r="G74" s="48"/>
      <c r="H74" s="48"/>
      <c r="I74" s="48"/>
      <c r="J74" s="48"/>
      <c r="K74" s="48"/>
      <c r="L74" s="48"/>
      <c r="M74" s="48"/>
      <c r="N74" s="45"/>
      <c r="O74" s="45"/>
      <c r="P74" s="45"/>
      <c r="Q74" s="45" t="s">
        <v>140</v>
      </c>
      <c r="R74" s="48"/>
      <c r="S74" s="48"/>
      <c r="T74" s="48"/>
      <c r="U74" s="48"/>
      <c r="V74" s="48"/>
      <c r="W74" s="48"/>
      <c r="X74" s="48"/>
      <c r="Y74" s="48"/>
      <c r="Z74" s="48"/>
      <c r="AA74" s="48"/>
      <c r="AB74" s="48"/>
      <c r="AC74" s="48"/>
      <c r="AD74" s="48"/>
      <c r="AE74" s="48"/>
      <c r="AF74" s="48"/>
      <c r="AG74" s="48"/>
      <c r="AH74" s="45"/>
      <c r="AI74" s="128"/>
      <c r="AJ74" s="74"/>
    </row>
    <row r="75" spans="1:36" ht="30" customHeight="1" x14ac:dyDescent="0.35">
      <c r="A75" s="359"/>
      <c r="B75" s="33" t="s">
        <v>600</v>
      </c>
      <c r="C75" s="48"/>
      <c r="D75" s="48"/>
      <c r="E75" s="48"/>
      <c r="F75" s="48"/>
      <c r="G75" s="48"/>
      <c r="H75" s="48"/>
      <c r="I75" s="48"/>
      <c r="J75" s="48"/>
      <c r="K75" s="48"/>
      <c r="L75" s="48"/>
      <c r="M75" s="48"/>
      <c r="N75" s="45"/>
      <c r="O75" s="45"/>
      <c r="P75" s="45"/>
      <c r="Q75" s="45" t="s">
        <v>140</v>
      </c>
      <c r="R75" s="48"/>
      <c r="S75" s="48"/>
      <c r="T75" s="48"/>
      <c r="U75" s="48"/>
      <c r="V75" s="48"/>
      <c r="W75" s="48"/>
      <c r="X75" s="48"/>
      <c r="Y75" s="48"/>
      <c r="Z75" s="48"/>
      <c r="AA75" s="48"/>
      <c r="AB75" s="48"/>
      <c r="AC75" s="48"/>
      <c r="AD75" s="48"/>
      <c r="AE75" s="48"/>
      <c r="AF75" s="48"/>
      <c r="AG75" s="48"/>
      <c r="AH75" s="45"/>
      <c r="AI75" s="128"/>
      <c r="AJ75" s="74"/>
    </row>
    <row r="76" spans="1:36" ht="30" customHeight="1" x14ac:dyDescent="0.35">
      <c r="A76" s="359"/>
      <c r="B76" s="33" t="s">
        <v>601</v>
      </c>
      <c r="C76" s="48"/>
      <c r="D76" s="48"/>
      <c r="E76" s="48"/>
      <c r="F76" s="48"/>
      <c r="G76" s="48"/>
      <c r="H76" s="48"/>
      <c r="I76" s="48"/>
      <c r="J76" s="48"/>
      <c r="K76" s="48"/>
      <c r="L76" s="48"/>
      <c r="M76" s="48"/>
      <c r="N76" s="45"/>
      <c r="O76" s="45"/>
      <c r="P76" s="45"/>
      <c r="Q76" s="45" t="s">
        <v>140</v>
      </c>
      <c r="R76" s="48"/>
      <c r="S76" s="48"/>
      <c r="T76" s="48"/>
      <c r="U76" s="48"/>
      <c r="V76" s="48"/>
      <c r="W76" s="48"/>
      <c r="X76" s="48"/>
      <c r="Y76" s="48"/>
      <c r="Z76" s="48"/>
      <c r="AA76" s="48"/>
      <c r="AB76" s="48"/>
      <c r="AC76" s="48"/>
      <c r="AD76" s="48"/>
      <c r="AE76" s="48"/>
      <c r="AF76" s="48"/>
      <c r="AG76" s="48"/>
      <c r="AH76" s="45"/>
      <c r="AI76" s="128"/>
      <c r="AJ76" s="74"/>
    </row>
    <row r="77" spans="1:36" ht="30" customHeight="1" x14ac:dyDescent="0.35">
      <c r="A77" s="359"/>
      <c r="B77" s="33" t="s">
        <v>602</v>
      </c>
      <c r="C77" s="48"/>
      <c r="D77" s="48"/>
      <c r="E77" s="48"/>
      <c r="F77" s="48"/>
      <c r="G77" s="48"/>
      <c r="H77" s="48"/>
      <c r="I77" s="48"/>
      <c r="J77" s="48"/>
      <c r="K77" s="48"/>
      <c r="L77" s="48"/>
      <c r="M77" s="48"/>
      <c r="N77" s="45"/>
      <c r="O77" s="45"/>
      <c r="P77" s="45"/>
      <c r="Q77" s="45" t="s">
        <v>140</v>
      </c>
      <c r="R77" s="48"/>
      <c r="S77" s="48"/>
      <c r="T77" s="48"/>
      <c r="U77" s="48"/>
      <c r="V77" s="48"/>
      <c r="W77" s="48"/>
      <c r="X77" s="48"/>
      <c r="Y77" s="48"/>
      <c r="Z77" s="48"/>
      <c r="AA77" s="48"/>
      <c r="AB77" s="48"/>
      <c r="AC77" s="48"/>
      <c r="AD77" s="48"/>
      <c r="AE77" s="48"/>
      <c r="AF77" s="48"/>
      <c r="AG77" s="48"/>
      <c r="AH77" s="45"/>
      <c r="AI77" s="128"/>
      <c r="AJ77" s="74"/>
    </row>
    <row r="78" spans="1:36" ht="30" customHeight="1" x14ac:dyDescent="0.35">
      <c r="A78" s="359"/>
      <c r="B78" s="33" t="s">
        <v>603</v>
      </c>
      <c r="C78" s="48"/>
      <c r="D78" s="48"/>
      <c r="E78" s="48"/>
      <c r="F78" s="48"/>
      <c r="G78" s="48"/>
      <c r="H78" s="48"/>
      <c r="I78" s="48"/>
      <c r="J78" s="48"/>
      <c r="K78" s="48"/>
      <c r="L78" s="48"/>
      <c r="M78" s="48"/>
      <c r="N78" s="45"/>
      <c r="O78" s="45"/>
      <c r="P78" s="45"/>
      <c r="Q78" s="45" t="s">
        <v>140</v>
      </c>
      <c r="R78" s="48"/>
      <c r="S78" s="48"/>
      <c r="T78" s="48"/>
      <c r="U78" s="48"/>
      <c r="V78" s="48"/>
      <c r="W78" s="48"/>
      <c r="X78" s="48"/>
      <c r="Y78" s="48"/>
      <c r="Z78" s="48"/>
      <c r="AA78" s="48"/>
      <c r="AB78" s="48"/>
      <c r="AC78" s="48"/>
      <c r="AD78" s="48"/>
      <c r="AE78" s="48"/>
      <c r="AF78" s="48"/>
      <c r="AG78" s="48"/>
      <c r="AH78" s="45"/>
      <c r="AI78" s="128"/>
      <c r="AJ78" s="74"/>
    </row>
    <row r="79" spans="1:36" ht="30" customHeight="1" x14ac:dyDescent="0.35">
      <c r="A79" s="359"/>
      <c r="B79" s="33" t="s">
        <v>604</v>
      </c>
      <c r="C79" s="48"/>
      <c r="D79" s="48"/>
      <c r="E79" s="48"/>
      <c r="F79" s="48"/>
      <c r="G79" s="48"/>
      <c r="H79" s="48"/>
      <c r="I79" s="48"/>
      <c r="J79" s="48"/>
      <c r="K79" s="48"/>
      <c r="L79" s="48"/>
      <c r="M79" s="48"/>
      <c r="N79" s="45"/>
      <c r="O79" s="45"/>
      <c r="P79" s="45"/>
      <c r="Q79" s="45" t="s">
        <v>140</v>
      </c>
      <c r="R79" s="48"/>
      <c r="S79" s="48"/>
      <c r="T79" s="48"/>
      <c r="U79" s="48"/>
      <c r="V79" s="48"/>
      <c r="W79" s="48"/>
      <c r="X79" s="48"/>
      <c r="Y79" s="48"/>
      <c r="Z79" s="48"/>
      <c r="AA79" s="48"/>
      <c r="AB79" s="48"/>
      <c r="AC79" s="48"/>
      <c r="AD79" s="48"/>
      <c r="AE79" s="48"/>
      <c r="AF79" s="48"/>
      <c r="AG79" s="48"/>
      <c r="AH79" s="45"/>
      <c r="AI79" s="128"/>
      <c r="AJ79" s="74"/>
    </row>
    <row r="80" spans="1:36" ht="30" customHeight="1" x14ac:dyDescent="0.35">
      <c r="A80" s="359"/>
      <c r="B80" s="33" t="s">
        <v>605</v>
      </c>
      <c r="C80" s="48"/>
      <c r="D80" s="48"/>
      <c r="E80" s="48"/>
      <c r="F80" s="48"/>
      <c r="G80" s="48"/>
      <c r="H80" s="48"/>
      <c r="I80" s="48"/>
      <c r="J80" s="48"/>
      <c r="K80" s="48"/>
      <c r="L80" s="48"/>
      <c r="M80" s="48"/>
      <c r="N80" s="45"/>
      <c r="O80" s="45"/>
      <c r="P80" s="45"/>
      <c r="Q80" s="45" t="s">
        <v>140</v>
      </c>
      <c r="R80" s="48"/>
      <c r="S80" s="48"/>
      <c r="T80" s="48"/>
      <c r="U80" s="48"/>
      <c r="V80" s="48"/>
      <c r="W80" s="48"/>
      <c r="X80" s="48"/>
      <c r="Y80" s="48"/>
      <c r="Z80" s="48"/>
      <c r="AA80" s="48"/>
      <c r="AB80" s="48"/>
      <c r="AC80" s="48"/>
      <c r="AD80" s="48"/>
      <c r="AE80" s="48"/>
      <c r="AF80" s="48"/>
      <c r="AG80" s="48"/>
      <c r="AH80" s="45"/>
      <c r="AI80" s="128"/>
      <c r="AJ80" s="74"/>
    </row>
    <row r="81" spans="1:36" ht="30" customHeight="1" x14ac:dyDescent="0.35">
      <c r="A81" s="359"/>
      <c r="B81" s="33" t="s">
        <v>606</v>
      </c>
      <c r="C81" s="48"/>
      <c r="D81" s="48"/>
      <c r="E81" s="48"/>
      <c r="F81" s="48"/>
      <c r="G81" s="48"/>
      <c r="H81" s="48"/>
      <c r="I81" s="48"/>
      <c r="J81" s="48"/>
      <c r="K81" s="48"/>
      <c r="L81" s="48"/>
      <c r="M81" s="48"/>
      <c r="N81" s="45"/>
      <c r="O81" s="45"/>
      <c r="P81" s="45"/>
      <c r="Q81" s="45" t="s">
        <v>140</v>
      </c>
      <c r="R81" s="48"/>
      <c r="S81" s="48"/>
      <c r="T81" s="48"/>
      <c r="U81" s="48"/>
      <c r="V81" s="48"/>
      <c r="W81" s="48"/>
      <c r="X81" s="48"/>
      <c r="Y81" s="48"/>
      <c r="Z81" s="48"/>
      <c r="AA81" s="48"/>
      <c r="AB81" s="48"/>
      <c r="AC81" s="48"/>
      <c r="AD81" s="48"/>
      <c r="AE81" s="48"/>
      <c r="AF81" s="48"/>
      <c r="AG81" s="48"/>
      <c r="AH81" s="45"/>
      <c r="AI81" s="128"/>
      <c r="AJ81" s="74"/>
    </row>
    <row r="82" spans="1:36" ht="30" customHeight="1" x14ac:dyDescent="0.35">
      <c r="A82" s="359"/>
      <c r="B82" s="33" t="s">
        <v>607</v>
      </c>
      <c r="C82" s="48"/>
      <c r="D82" s="48"/>
      <c r="E82" s="48"/>
      <c r="F82" s="48"/>
      <c r="G82" s="48"/>
      <c r="H82" s="48"/>
      <c r="I82" s="48"/>
      <c r="J82" s="48"/>
      <c r="K82" s="48"/>
      <c r="L82" s="48"/>
      <c r="M82" s="48"/>
      <c r="N82" s="45"/>
      <c r="O82" s="45"/>
      <c r="P82" s="45"/>
      <c r="Q82" s="45" t="s">
        <v>140</v>
      </c>
      <c r="R82" s="48"/>
      <c r="S82" s="48"/>
      <c r="T82" s="48"/>
      <c r="U82" s="48"/>
      <c r="V82" s="48"/>
      <c r="W82" s="48"/>
      <c r="X82" s="48"/>
      <c r="Y82" s="48"/>
      <c r="Z82" s="48"/>
      <c r="AA82" s="48"/>
      <c r="AB82" s="48"/>
      <c r="AC82" s="48"/>
      <c r="AD82" s="48"/>
      <c r="AE82" s="48"/>
      <c r="AF82" s="48"/>
      <c r="AG82" s="48"/>
      <c r="AH82" s="45"/>
      <c r="AI82" s="128"/>
      <c r="AJ82" s="74"/>
    </row>
    <row r="83" spans="1:36" ht="30" customHeight="1" x14ac:dyDescent="0.35">
      <c r="A83" s="359"/>
      <c r="B83" s="33" t="s">
        <v>608</v>
      </c>
      <c r="C83" s="48"/>
      <c r="D83" s="48"/>
      <c r="E83" s="48"/>
      <c r="F83" s="48"/>
      <c r="G83" s="48"/>
      <c r="H83" s="48"/>
      <c r="I83" s="48"/>
      <c r="J83" s="48"/>
      <c r="K83" s="48"/>
      <c r="L83" s="48"/>
      <c r="M83" s="48"/>
      <c r="N83" s="45"/>
      <c r="O83" s="45"/>
      <c r="P83" s="45"/>
      <c r="Q83" s="45" t="s">
        <v>140</v>
      </c>
      <c r="R83" s="48"/>
      <c r="S83" s="48"/>
      <c r="T83" s="48"/>
      <c r="U83" s="48"/>
      <c r="V83" s="48"/>
      <c r="W83" s="48"/>
      <c r="X83" s="48"/>
      <c r="Y83" s="48"/>
      <c r="Z83" s="48"/>
      <c r="AA83" s="48"/>
      <c r="AB83" s="48"/>
      <c r="AC83" s="48"/>
      <c r="AD83" s="48"/>
      <c r="AE83" s="48"/>
      <c r="AF83" s="48"/>
      <c r="AG83" s="48"/>
      <c r="AH83" s="45"/>
      <c r="AI83" s="128"/>
      <c r="AJ83" s="74"/>
    </row>
    <row r="84" spans="1:36" ht="30" customHeight="1" x14ac:dyDescent="0.35">
      <c r="A84" s="359"/>
      <c r="B84" s="33" t="s">
        <v>609</v>
      </c>
      <c r="C84" s="48"/>
      <c r="D84" s="48"/>
      <c r="E84" s="48"/>
      <c r="F84" s="48"/>
      <c r="G84" s="48"/>
      <c r="H84" s="48"/>
      <c r="I84" s="48"/>
      <c r="J84" s="48"/>
      <c r="K84" s="48"/>
      <c r="L84" s="48"/>
      <c r="M84" s="48"/>
      <c r="N84" s="45"/>
      <c r="O84" s="45"/>
      <c r="P84" s="45"/>
      <c r="Q84" s="45" t="s">
        <v>140</v>
      </c>
      <c r="R84" s="48"/>
      <c r="S84" s="48"/>
      <c r="T84" s="48"/>
      <c r="U84" s="48"/>
      <c r="V84" s="48"/>
      <c r="W84" s="48"/>
      <c r="X84" s="48"/>
      <c r="Y84" s="48"/>
      <c r="Z84" s="48"/>
      <c r="AA84" s="48"/>
      <c r="AB84" s="48"/>
      <c r="AC84" s="48"/>
      <c r="AD84" s="48"/>
      <c r="AE84" s="48"/>
      <c r="AF84" s="48"/>
      <c r="AG84" s="48"/>
      <c r="AH84" s="45"/>
      <c r="AI84" s="128"/>
      <c r="AJ84" s="74"/>
    </row>
    <row r="85" spans="1:36" ht="30" customHeight="1" x14ac:dyDescent="0.35">
      <c r="A85" s="360"/>
      <c r="B85" s="33" t="s">
        <v>610</v>
      </c>
      <c r="C85" s="48"/>
      <c r="D85" s="48"/>
      <c r="E85" s="48"/>
      <c r="F85" s="48"/>
      <c r="G85" s="48"/>
      <c r="H85" s="48"/>
      <c r="I85" s="48"/>
      <c r="J85" s="48"/>
      <c r="K85" s="48"/>
      <c r="L85" s="48"/>
      <c r="M85" s="48"/>
      <c r="N85" s="45"/>
      <c r="O85" s="45"/>
      <c r="P85" s="45"/>
      <c r="Q85" s="45" t="s">
        <v>140</v>
      </c>
      <c r="R85" s="48"/>
      <c r="S85" s="48"/>
      <c r="T85" s="48"/>
      <c r="U85" s="48"/>
      <c r="V85" s="48"/>
      <c r="W85" s="48"/>
      <c r="X85" s="48"/>
      <c r="Y85" s="48"/>
      <c r="Z85" s="48"/>
      <c r="AA85" s="48"/>
      <c r="AB85" s="48"/>
      <c r="AC85" s="48"/>
      <c r="AD85" s="48"/>
      <c r="AE85" s="48"/>
      <c r="AF85" s="48"/>
      <c r="AG85" s="48"/>
      <c r="AH85" s="45"/>
      <c r="AI85" s="128"/>
      <c r="AJ85" s="74"/>
    </row>
    <row r="86" spans="1:36" ht="30" customHeight="1" x14ac:dyDescent="0.35">
      <c r="A86" s="361" t="s">
        <v>611</v>
      </c>
      <c r="B86" s="33" t="s">
        <v>390</v>
      </c>
      <c r="C86" s="48" t="s">
        <v>612</v>
      </c>
      <c r="D86" s="48"/>
      <c r="E86" s="48"/>
      <c r="F86" s="48"/>
      <c r="G86" s="48"/>
      <c r="H86" s="48"/>
      <c r="I86" s="48"/>
      <c r="J86" s="48"/>
      <c r="K86" s="48"/>
      <c r="L86" s="48"/>
      <c r="M86" s="48"/>
      <c r="N86" s="45"/>
      <c r="O86" s="45"/>
      <c r="P86" s="45"/>
      <c r="Q86" s="45" t="s">
        <v>140</v>
      </c>
      <c r="R86" s="48"/>
      <c r="S86" s="48"/>
      <c r="T86" s="48"/>
      <c r="U86" s="48"/>
      <c r="V86" s="48"/>
      <c r="W86" s="48"/>
      <c r="X86" s="48"/>
      <c r="Y86" s="48"/>
      <c r="Z86" s="48"/>
      <c r="AA86" s="48"/>
      <c r="AB86" s="48"/>
      <c r="AC86" s="48"/>
      <c r="AD86" s="48"/>
      <c r="AE86" s="48"/>
      <c r="AF86" s="48"/>
      <c r="AG86" s="48"/>
      <c r="AH86" s="45"/>
      <c r="AI86" s="128"/>
      <c r="AJ86" s="74"/>
    </row>
    <row r="87" spans="1:36" ht="30" customHeight="1" x14ac:dyDescent="0.35">
      <c r="A87" s="359"/>
      <c r="B87" s="33" t="s">
        <v>400</v>
      </c>
      <c r="C87" s="48" t="s">
        <v>612</v>
      </c>
      <c r="D87" s="48"/>
      <c r="E87" s="48"/>
      <c r="F87" s="48"/>
      <c r="G87" s="48"/>
      <c r="H87" s="48"/>
      <c r="I87" s="48"/>
      <c r="J87" s="48"/>
      <c r="K87" s="48"/>
      <c r="L87" s="48"/>
      <c r="M87" s="48"/>
      <c r="N87" s="45"/>
      <c r="O87" s="45"/>
      <c r="P87" s="45"/>
      <c r="Q87" s="45" t="s">
        <v>140</v>
      </c>
      <c r="R87" s="48"/>
      <c r="S87" s="48"/>
      <c r="T87" s="48"/>
      <c r="U87" s="48"/>
      <c r="V87" s="48"/>
      <c r="W87" s="48"/>
      <c r="X87" s="48"/>
      <c r="Y87" s="48"/>
      <c r="Z87" s="48"/>
      <c r="AA87" s="48"/>
      <c r="AB87" s="48"/>
      <c r="AC87" s="48"/>
      <c r="AD87" s="48"/>
      <c r="AE87" s="48"/>
      <c r="AF87" s="48"/>
      <c r="AG87" s="48"/>
      <c r="AH87" s="45"/>
      <c r="AI87" s="128"/>
      <c r="AJ87" s="74"/>
    </row>
    <row r="88" spans="1:36" ht="30" customHeight="1" x14ac:dyDescent="0.35">
      <c r="A88" s="359"/>
      <c r="B88" s="33" t="s">
        <v>408</v>
      </c>
      <c r="C88" s="48" t="s">
        <v>612</v>
      </c>
      <c r="D88" s="48"/>
      <c r="E88" s="48"/>
      <c r="F88" s="48"/>
      <c r="G88" s="48"/>
      <c r="H88" s="48"/>
      <c r="I88" s="48"/>
      <c r="J88" s="48"/>
      <c r="K88" s="48"/>
      <c r="L88" s="48"/>
      <c r="M88" s="48"/>
      <c r="N88" s="45"/>
      <c r="O88" s="45"/>
      <c r="P88" s="45"/>
      <c r="Q88" s="45" t="s">
        <v>140</v>
      </c>
      <c r="R88" s="48"/>
      <c r="S88" s="48"/>
      <c r="T88" s="48"/>
      <c r="U88" s="48"/>
      <c r="V88" s="48"/>
      <c r="W88" s="48"/>
      <c r="X88" s="48"/>
      <c r="Y88" s="48"/>
      <c r="Z88" s="48"/>
      <c r="AA88" s="48"/>
      <c r="AB88" s="48"/>
      <c r="AC88" s="48"/>
      <c r="AD88" s="48"/>
      <c r="AE88" s="48"/>
      <c r="AF88" s="48"/>
      <c r="AG88" s="48"/>
      <c r="AH88" s="45"/>
      <c r="AI88" s="128"/>
      <c r="AJ88" s="74"/>
    </row>
    <row r="89" spans="1:36" ht="30" customHeight="1" x14ac:dyDescent="0.35">
      <c r="A89" s="359"/>
      <c r="B89" s="33" t="s">
        <v>416</v>
      </c>
      <c r="C89" s="48"/>
      <c r="D89" s="48"/>
      <c r="E89" s="48"/>
      <c r="F89" s="48"/>
      <c r="G89" s="48"/>
      <c r="H89" s="48"/>
      <c r="I89" s="48"/>
      <c r="J89" s="48"/>
      <c r="K89" s="48"/>
      <c r="L89" s="48"/>
      <c r="M89" s="48"/>
      <c r="N89" s="45"/>
      <c r="O89" s="45"/>
      <c r="P89" s="45"/>
      <c r="Q89" s="45" t="s">
        <v>140</v>
      </c>
      <c r="R89" s="48"/>
      <c r="S89" s="48"/>
      <c r="T89" s="48"/>
      <c r="U89" s="48"/>
      <c r="V89" s="48"/>
      <c r="W89" s="48"/>
      <c r="X89" s="48"/>
      <c r="Y89" s="48"/>
      <c r="Z89" s="48"/>
      <c r="AA89" s="48"/>
      <c r="AB89" s="48"/>
      <c r="AC89" s="48"/>
      <c r="AD89" s="48"/>
      <c r="AE89" s="48"/>
      <c r="AF89" s="48"/>
      <c r="AG89" s="48"/>
      <c r="AH89" s="45"/>
      <c r="AI89" s="128"/>
      <c r="AJ89" s="74"/>
    </row>
    <row r="90" spans="1:36" ht="30" customHeight="1" x14ac:dyDescent="0.35">
      <c r="A90" s="359"/>
      <c r="B90" s="33" t="s">
        <v>424</v>
      </c>
      <c r="C90" s="48"/>
      <c r="D90" s="48"/>
      <c r="E90" s="48"/>
      <c r="F90" s="48"/>
      <c r="G90" s="48"/>
      <c r="H90" s="48"/>
      <c r="I90" s="48"/>
      <c r="J90" s="48"/>
      <c r="K90" s="48"/>
      <c r="L90" s="48"/>
      <c r="M90" s="48"/>
      <c r="N90" s="45"/>
      <c r="O90" s="45"/>
      <c r="P90" s="45"/>
      <c r="Q90" s="45" t="s">
        <v>140</v>
      </c>
      <c r="R90" s="48"/>
      <c r="S90" s="48"/>
      <c r="T90" s="48"/>
      <c r="U90" s="48"/>
      <c r="V90" s="48"/>
      <c r="W90" s="48"/>
      <c r="X90" s="48"/>
      <c r="Y90" s="48"/>
      <c r="Z90" s="48"/>
      <c r="AA90" s="48"/>
      <c r="AB90" s="48"/>
      <c r="AC90" s="48"/>
      <c r="AD90" s="48"/>
      <c r="AE90" s="48"/>
      <c r="AF90" s="48"/>
      <c r="AG90" s="48"/>
      <c r="AH90" s="45"/>
      <c r="AI90" s="128"/>
      <c r="AJ90" s="74"/>
    </row>
    <row r="91" spans="1:36" ht="30" customHeight="1" x14ac:dyDescent="0.35">
      <c r="A91" s="359"/>
      <c r="B91" s="33" t="s">
        <v>434</v>
      </c>
      <c r="C91" s="48"/>
      <c r="D91" s="48"/>
      <c r="E91" s="48"/>
      <c r="F91" s="48"/>
      <c r="G91" s="48"/>
      <c r="H91" s="48"/>
      <c r="I91" s="48"/>
      <c r="J91" s="48"/>
      <c r="K91" s="48"/>
      <c r="L91" s="48"/>
      <c r="M91" s="48"/>
      <c r="N91" s="45"/>
      <c r="O91" s="45"/>
      <c r="P91" s="45"/>
      <c r="Q91" s="45" t="s">
        <v>140</v>
      </c>
      <c r="R91" s="48"/>
      <c r="S91" s="48"/>
      <c r="T91" s="48"/>
      <c r="U91" s="48"/>
      <c r="V91" s="48"/>
      <c r="W91" s="48"/>
      <c r="X91" s="48"/>
      <c r="Y91" s="48"/>
      <c r="Z91" s="48"/>
      <c r="AA91" s="48"/>
      <c r="AB91" s="48"/>
      <c r="AC91" s="48"/>
      <c r="AD91" s="48"/>
      <c r="AE91" s="48"/>
      <c r="AF91" s="48"/>
      <c r="AG91" s="48"/>
      <c r="AH91" s="45"/>
      <c r="AI91" s="128"/>
      <c r="AJ91" s="74"/>
    </row>
    <row r="92" spans="1:36" ht="30" customHeight="1" x14ac:dyDescent="0.35">
      <c r="A92" s="359"/>
      <c r="B92" s="33" t="s">
        <v>440</v>
      </c>
      <c r="C92" s="48"/>
      <c r="D92" s="48"/>
      <c r="E92" s="48"/>
      <c r="F92" s="48"/>
      <c r="G92" s="48"/>
      <c r="H92" s="48"/>
      <c r="I92" s="48"/>
      <c r="J92" s="48"/>
      <c r="K92" s="48"/>
      <c r="L92" s="48"/>
      <c r="M92" s="48"/>
      <c r="N92" s="45"/>
      <c r="O92" s="45"/>
      <c r="P92" s="45"/>
      <c r="Q92" s="45" t="s">
        <v>140</v>
      </c>
      <c r="R92" s="48"/>
      <c r="S92" s="48"/>
      <c r="T92" s="48"/>
      <c r="U92" s="48"/>
      <c r="V92" s="48"/>
      <c r="W92" s="48"/>
      <c r="X92" s="48"/>
      <c r="Y92" s="48"/>
      <c r="Z92" s="48"/>
      <c r="AA92" s="48"/>
      <c r="AB92" s="48"/>
      <c r="AC92" s="48"/>
      <c r="AD92" s="48"/>
      <c r="AE92" s="48"/>
      <c r="AF92" s="48"/>
      <c r="AG92" s="48"/>
      <c r="AH92" s="45"/>
      <c r="AI92" s="128"/>
      <c r="AJ92" s="74"/>
    </row>
    <row r="93" spans="1:36" ht="30" customHeight="1" x14ac:dyDescent="0.35">
      <c r="A93" s="359"/>
      <c r="B93" s="33" t="s">
        <v>613</v>
      </c>
      <c r="C93" s="48"/>
      <c r="D93" s="48"/>
      <c r="E93" s="48"/>
      <c r="F93" s="48"/>
      <c r="G93" s="48"/>
      <c r="H93" s="48"/>
      <c r="I93" s="48"/>
      <c r="J93" s="48"/>
      <c r="K93" s="48"/>
      <c r="L93" s="48"/>
      <c r="M93" s="48"/>
      <c r="N93" s="45"/>
      <c r="O93" s="45"/>
      <c r="P93" s="45"/>
      <c r="Q93" s="45" t="s">
        <v>140</v>
      </c>
      <c r="R93" s="48"/>
      <c r="S93" s="48"/>
      <c r="T93" s="48"/>
      <c r="U93" s="48"/>
      <c r="V93" s="48"/>
      <c r="W93" s="48"/>
      <c r="X93" s="48"/>
      <c r="Y93" s="48"/>
      <c r="Z93" s="48"/>
      <c r="AA93" s="48"/>
      <c r="AB93" s="48"/>
      <c r="AC93" s="48"/>
      <c r="AD93" s="48"/>
      <c r="AE93" s="48"/>
      <c r="AF93" s="48"/>
      <c r="AG93" s="48"/>
      <c r="AH93" s="45"/>
      <c r="AI93" s="128"/>
      <c r="AJ93" s="74"/>
    </row>
    <row r="94" spans="1:36" ht="30" customHeight="1" x14ac:dyDescent="0.35">
      <c r="A94" s="359"/>
      <c r="B94" s="33" t="s">
        <v>614</v>
      </c>
      <c r="C94" s="48"/>
      <c r="D94" s="48"/>
      <c r="E94" s="48"/>
      <c r="F94" s="48"/>
      <c r="G94" s="48"/>
      <c r="H94" s="48"/>
      <c r="I94" s="48"/>
      <c r="J94" s="48"/>
      <c r="K94" s="48"/>
      <c r="L94" s="48"/>
      <c r="M94" s="48"/>
      <c r="N94" s="45"/>
      <c r="O94" s="45"/>
      <c r="P94" s="45"/>
      <c r="Q94" s="45" t="s">
        <v>140</v>
      </c>
      <c r="R94" s="48"/>
      <c r="S94" s="48"/>
      <c r="T94" s="48"/>
      <c r="U94" s="48"/>
      <c r="V94" s="48"/>
      <c r="W94" s="48"/>
      <c r="X94" s="48"/>
      <c r="Y94" s="48"/>
      <c r="Z94" s="48"/>
      <c r="AA94" s="48"/>
      <c r="AB94" s="48"/>
      <c r="AC94" s="48"/>
      <c r="AD94" s="48"/>
      <c r="AE94" s="48"/>
      <c r="AF94" s="48"/>
      <c r="AG94" s="48"/>
      <c r="AH94" s="45"/>
      <c r="AI94" s="128"/>
      <c r="AJ94" s="74"/>
    </row>
    <row r="95" spans="1:36" ht="30" customHeight="1" x14ac:dyDescent="0.35">
      <c r="A95" s="359"/>
      <c r="B95" s="33" t="s">
        <v>615</v>
      </c>
      <c r="C95" s="48"/>
      <c r="D95" s="48"/>
      <c r="E95" s="48"/>
      <c r="F95" s="48"/>
      <c r="G95" s="48"/>
      <c r="H95" s="48"/>
      <c r="I95" s="48"/>
      <c r="J95" s="48"/>
      <c r="K95" s="48"/>
      <c r="L95" s="48"/>
      <c r="M95" s="48"/>
      <c r="N95" s="45"/>
      <c r="O95" s="45"/>
      <c r="P95" s="45"/>
      <c r="Q95" s="45" t="s">
        <v>140</v>
      </c>
      <c r="R95" s="48"/>
      <c r="S95" s="48"/>
      <c r="T95" s="48"/>
      <c r="U95" s="48"/>
      <c r="V95" s="48"/>
      <c r="W95" s="48"/>
      <c r="X95" s="48"/>
      <c r="Y95" s="48"/>
      <c r="Z95" s="48"/>
      <c r="AA95" s="48"/>
      <c r="AB95" s="48"/>
      <c r="AC95" s="48"/>
      <c r="AD95" s="48"/>
      <c r="AE95" s="48"/>
      <c r="AF95" s="48"/>
      <c r="AG95" s="48"/>
      <c r="AH95" s="45"/>
      <c r="AI95" s="128"/>
      <c r="AJ95" s="74"/>
    </row>
    <row r="96" spans="1:36" ht="30" customHeight="1" x14ac:dyDescent="0.35">
      <c r="A96" s="359"/>
      <c r="B96" s="33" t="s">
        <v>616</v>
      </c>
      <c r="C96" s="48"/>
      <c r="D96" s="48"/>
      <c r="E96" s="48"/>
      <c r="F96" s="48"/>
      <c r="G96" s="48"/>
      <c r="H96" s="48"/>
      <c r="I96" s="48"/>
      <c r="J96" s="48"/>
      <c r="K96" s="48"/>
      <c r="L96" s="48"/>
      <c r="M96" s="48"/>
      <c r="N96" s="45"/>
      <c r="O96" s="45"/>
      <c r="P96" s="45"/>
      <c r="Q96" s="45" t="s">
        <v>140</v>
      </c>
      <c r="R96" s="48"/>
      <c r="S96" s="48"/>
      <c r="T96" s="48"/>
      <c r="U96" s="48"/>
      <c r="V96" s="48"/>
      <c r="W96" s="48"/>
      <c r="X96" s="48"/>
      <c r="Y96" s="48"/>
      <c r="Z96" s="48"/>
      <c r="AA96" s="48"/>
      <c r="AB96" s="48"/>
      <c r="AC96" s="48"/>
      <c r="AD96" s="48"/>
      <c r="AE96" s="48"/>
      <c r="AF96" s="48"/>
      <c r="AG96" s="48"/>
      <c r="AH96" s="45"/>
      <c r="AI96" s="128"/>
      <c r="AJ96" s="74"/>
    </row>
    <row r="97" spans="1:36" ht="30" customHeight="1" x14ac:dyDescent="0.35">
      <c r="A97" s="359"/>
      <c r="B97" s="33" t="s">
        <v>617</v>
      </c>
      <c r="C97" s="48"/>
      <c r="D97" s="48"/>
      <c r="E97" s="48"/>
      <c r="F97" s="48"/>
      <c r="G97" s="48"/>
      <c r="H97" s="48"/>
      <c r="I97" s="48"/>
      <c r="J97" s="48"/>
      <c r="K97" s="48"/>
      <c r="L97" s="48"/>
      <c r="M97" s="48"/>
      <c r="N97" s="45"/>
      <c r="O97" s="45"/>
      <c r="P97" s="45"/>
      <c r="Q97" s="45" t="s">
        <v>140</v>
      </c>
      <c r="R97" s="48"/>
      <c r="S97" s="48"/>
      <c r="T97" s="48"/>
      <c r="U97" s="48"/>
      <c r="V97" s="48"/>
      <c r="W97" s="48"/>
      <c r="X97" s="48"/>
      <c r="Y97" s="48"/>
      <c r="Z97" s="48"/>
      <c r="AA97" s="48"/>
      <c r="AB97" s="48"/>
      <c r="AC97" s="48"/>
      <c r="AD97" s="48"/>
      <c r="AE97" s="48"/>
      <c r="AF97" s="48"/>
      <c r="AG97" s="48"/>
      <c r="AH97" s="45"/>
      <c r="AI97" s="128"/>
      <c r="AJ97" s="74"/>
    </row>
    <row r="98" spans="1:36" ht="30" customHeight="1" x14ac:dyDescent="0.35">
      <c r="A98" s="359"/>
      <c r="B98" s="33" t="s">
        <v>618</v>
      </c>
      <c r="C98" s="48"/>
      <c r="D98" s="48"/>
      <c r="E98" s="48"/>
      <c r="F98" s="48"/>
      <c r="G98" s="48"/>
      <c r="H98" s="48"/>
      <c r="I98" s="48"/>
      <c r="J98" s="48"/>
      <c r="K98" s="48"/>
      <c r="L98" s="48"/>
      <c r="M98" s="48"/>
      <c r="N98" s="45"/>
      <c r="O98" s="45"/>
      <c r="P98" s="45"/>
      <c r="Q98" s="45" t="s">
        <v>140</v>
      </c>
      <c r="R98" s="48"/>
      <c r="S98" s="48"/>
      <c r="T98" s="48"/>
      <c r="U98" s="48"/>
      <c r="V98" s="48"/>
      <c r="W98" s="48"/>
      <c r="X98" s="48"/>
      <c r="Y98" s="48"/>
      <c r="Z98" s="48"/>
      <c r="AA98" s="48"/>
      <c r="AB98" s="48"/>
      <c r="AC98" s="48"/>
      <c r="AD98" s="48"/>
      <c r="AE98" s="48"/>
      <c r="AF98" s="48"/>
      <c r="AG98" s="48"/>
      <c r="AH98" s="45"/>
      <c r="AI98" s="128"/>
      <c r="AJ98" s="74"/>
    </row>
    <row r="99" spans="1:36" ht="30" customHeight="1" x14ac:dyDescent="0.35">
      <c r="A99" s="359"/>
      <c r="B99" s="33" t="s">
        <v>619</v>
      </c>
      <c r="C99" s="48"/>
      <c r="D99" s="48"/>
      <c r="E99" s="48"/>
      <c r="F99" s="48"/>
      <c r="G99" s="48"/>
      <c r="H99" s="48"/>
      <c r="I99" s="48"/>
      <c r="J99" s="48"/>
      <c r="K99" s="48"/>
      <c r="L99" s="48"/>
      <c r="M99" s="48"/>
      <c r="N99" s="45"/>
      <c r="O99" s="45"/>
      <c r="P99" s="45"/>
      <c r="Q99" s="45" t="s">
        <v>140</v>
      </c>
      <c r="R99" s="48"/>
      <c r="S99" s="48"/>
      <c r="T99" s="48"/>
      <c r="U99" s="48"/>
      <c r="V99" s="48"/>
      <c r="W99" s="48"/>
      <c r="X99" s="48"/>
      <c r="Y99" s="48"/>
      <c r="Z99" s="48"/>
      <c r="AA99" s="48"/>
      <c r="AB99" s="48"/>
      <c r="AC99" s="48"/>
      <c r="AD99" s="48"/>
      <c r="AE99" s="48"/>
      <c r="AF99" s="48"/>
      <c r="AG99" s="48"/>
      <c r="AH99" s="45"/>
      <c r="AI99" s="128"/>
      <c r="AJ99" s="74"/>
    </row>
    <row r="100" spans="1:36" ht="30" customHeight="1" x14ac:dyDescent="0.35">
      <c r="A100" s="360"/>
      <c r="B100" s="33" t="s">
        <v>620</v>
      </c>
      <c r="C100" s="48"/>
      <c r="D100" s="48"/>
      <c r="E100" s="48"/>
      <c r="F100" s="48"/>
      <c r="G100" s="48"/>
      <c r="H100" s="48"/>
      <c r="I100" s="48"/>
      <c r="J100" s="48"/>
      <c r="K100" s="48"/>
      <c r="L100" s="48"/>
      <c r="M100" s="48"/>
      <c r="N100" s="45"/>
      <c r="O100" s="45"/>
      <c r="P100" s="45"/>
      <c r="Q100" s="45" t="s">
        <v>140</v>
      </c>
      <c r="R100" s="48"/>
      <c r="S100" s="48"/>
      <c r="T100" s="48"/>
      <c r="U100" s="48"/>
      <c r="V100" s="48"/>
      <c r="W100" s="48"/>
      <c r="X100" s="48"/>
      <c r="Y100" s="48"/>
      <c r="Z100" s="48"/>
      <c r="AA100" s="48"/>
      <c r="AB100" s="48"/>
      <c r="AC100" s="48"/>
      <c r="AD100" s="48"/>
      <c r="AE100" s="48"/>
      <c r="AF100" s="48"/>
      <c r="AG100" s="48"/>
      <c r="AH100" s="45"/>
      <c r="AI100" s="128"/>
      <c r="AJ100" s="74"/>
    </row>
    <row r="101" spans="1:36" ht="30" customHeight="1" x14ac:dyDescent="0.35">
      <c r="A101" s="361" t="s">
        <v>621</v>
      </c>
      <c r="B101" s="33" t="s">
        <v>449</v>
      </c>
      <c r="C101" s="48" t="s">
        <v>622</v>
      </c>
      <c r="D101" s="48"/>
      <c r="E101" s="48"/>
      <c r="F101" s="48"/>
      <c r="G101" s="48"/>
      <c r="H101" s="48"/>
      <c r="I101" s="48"/>
      <c r="J101" s="48"/>
      <c r="K101" s="48"/>
      <c r="L101" s="48"/>
      <c r="M101" s="48"/>
      <c r="N101" s="45"/>
      <c r="O101" s="45"/>
      <c r="P101" s="45"/>
      <c r="Q101" s="45" t="s">
        <v>140</v>
      </c>
      <c r="R101" s="48"/>
      <c r="S101" s="48"/>
      <c r="T101" s="48"/>
      <c r="U101" s="48"/>
      <c r="V101" s="48"/>
      <c r="W101" s="48"/>
      <c r="X101" s="48"/>
      <c r="Y101" s="48"/>
      <c r="Z101" s="48"/>
      <c r="AA101" s="48"/>
      <c r="AB101" s="48"/>
      <c r="AC101" s="48"/>
      <c r="AD101" s="48"/>
      <c r="AE101" s="48"/>
      <c r="AF101" s="48"/>
      <c r="AG101" s="48"/>
      <c r="AH101" s="45"/>
      <c r="AI101" s="128"/>
      <c r="AJ101" s="74"/>
    </row>
    <row r="102" spans="1:36" ht="30" customHeight="1" x14ac:dyDescent="0.35">
      <c r="A102" s="359"/>
      <c r="B102" s="33" t="s">
        <v>458</v>
      </c>
      <c r="C102" s="48" t="s">
        <v>622</v>
      </c>
      <c r="D102" s="48"/>
      <c r="E102" s="48"/>
      <c r="F102" s="48"/>
      <c r="G102" s="48"/>
      <c r="H102" s="48"/>
      <c r="I102" s="48"/>
      <c r="J102" s="48"/>
      <c r="K102" s="48"/>
      <c r="L102" s="48"/>
      <c r="M102" s="48"/>
      <c r="N102" s="45"/>
      <c r="O102" s="45"/>
      <c r="P102" s="45"/>
      <c r="Q102" s="45" t="s">
        <v>140</v>
      </c>
      <c r="R102" s="48"/>
      <c r="S102" s="48"/>
      <c r="T102" s="48"/>
      <c r="U102" s="48"/>
      <c r="V102" s="48"/>
      <c r="W102" s="48"/>
      <c r="X102" s="48"/>
      <c r="Y102" s="48"/>
      <c r="Z102" s="48"/>
      <c r="AA102" s="48"/>
      <c r="AB102" s="48"/>
      <c r="AC102" s="48"/>
      <c r="AD102" s="48"/>
      <c r="AE102" s="48"/>
      <c r="AF102" s="48"/>
      <c r="AG102" s="48"/>
      <c r="AH102" s="45"/>
      <c r="AI102" s="128"/>
      <c r="AJ102" s="74"/>
    </row>
    <row r="103" spans="1:36" ht="30" customHeight="1" x14ac:dyDescent="0.35">
      <c r="A103" s="359"/>
      <c r="B103" s="33" t="s">
        <v>465</v>
      </c>
      <c r="C103" s="48" t="s">
        <v>622</v>
      </c>
      <c r="D103" s="48"/>
      <c r="E103" s="48"/>
      <c r="F103" s="48"/>
      <c r="G103" s="48"/>
      <c r="H103" s="48"/>
      <c r="I103" s="48"/>
      <c r="J103" s="48"/>
      <c r="K103" s="48"/>
      <c r="L103" s="48"/>
      <c r="M103" s="48"/>
      <c r="N103" s="45"/>
      <c r="O103" s="45"/>
      <c r="P103" s="45"/>
      <c r="Q103" s="45" t="s">
        <v>140</v>
      </c>
      <c r="R103" s="48"/>
      <c r="S103" s="48"/>
      <c r="T103" s="48"/>
      <c r="U103" s="48"/>
      <c r="V103" s="48"/>
      <c r="W103" s="48"/>
      <c r="X103" s="48"/>
      <c r="Y103" s="48"/>
      <c r="Z103" s="48"/>
      <c r="AA103" s="48"/>
      <c r="AB103" s="48"/>
      <c r="AC103" s="48"/>
      <c r="AD103" s="48"/>
      <c r="AE103" s="48"/>
      <c r="AF103" s="48"/>
      <c r="AG103" s="48"/>
      <c r="AH103" s="45"/>
      <c r="AI103" s="128"/>
      <c r="AJ103" s="74"/>
    </row>
    <row r="104" spans="1:36" ht="30" customHeight="1" x14ac:dyDescent="0.35">
      <c r="A104" s="359"/>
      <c r="B104" s="33" t="s">
        <v>476</v>
      </c>
      <c r="C104" s="48"/>
      <c r="D104" s="48"/>
      <c r="E104" s="48"/>
      <c r="F104" s="48"/>
      <c r="G104" s="48"/>
      <c r="H104" s="48"/>
      <c r="I104" s="48"/>
      <c r="J104" s="48"/>
      <c r="K104" s="48"/>
      <c r="L104" s="48"/>
      <c r="M104" s="48"/>
      <c r="N104" s="45"/>
      <c r="O104" s="45"/>
      <c r="P104" s="45"/>
      <c r="Q104" s="45" t="s">
        <v>140</v>
      </c>
      <c r="R104" s="48"/>
      <c r="S104" s="48"/>
      <c r="T104" s="48"/>
      <c r="U104" s="48"/>
      <c r="V104" s="48"/>
      <c r="W104" s="48"/>
      <c r="X104" s="48"/>
      <c r="Y104" s="48"/>
      <c r="Z104" s="48"/>
      <c r="AA104" s="48"/>
      <c r="AB104" s="48"/>
      <c r="AC104" s="48"/>
      <c r="AD104" s="48"/>
      <c r="AE104" s="48"/>
      <c r="AF104" s="48"/>
      <c r="AG104" s="48"/>
      <c r="AH104" s="45"/>
      <c r="AI104" s="128"/>
      <c r="AJ104" s="74"/>
    </row>
    <row r="105" spans="1:36" ht="30" customHeight="1" x14ac:dyDescent="0.35">
      <c r="A105" s="359"/>
      <c r="B105" s="33" t="s">
        <v>623</v>
      </c>
      <c r="C105" s="48"/>
      <c r="D105" s="48"/>
      <c r="E105" s="48"/>
      <c r="F105" s="48"/>
      <c r="G105" s="48"/>
      <c r="H105" s="48"/>
      <c r="I105" s="48"/>
      <c r="J105" s="48"/>
      <c r="K105" s="48"/>
      <c r="L105" s="48"/>
      <c r="M105" s="48"/>
      <c r="N105" s="45"/>
      <c r="O105" s="45"/>
      <c r="P105" s="45"/>
      <c r="Q105" s="45" t="s">
        <v>140</v>
      </c>
      <c r="R105" s="48"/>
      <c r="S105" s="48"/>
      <c r="T105" s="48"/>
      <c r="U105" s="48"/>
      <c r="V105" s="48"/>
      <c r="W105" s="48"/>
      <c r="X105" s="48"/>
      <c r="Y105" s="48"/>
      <c r="Z105" s="48"/>
      <c r="AA105" s="48"/>
      <c r="AB105" s="48"/>
      <c r="AC105" s="48"/>
      <c r="AD105" s="48"/>
      <c r="AE105" s="48"/>
      <c r="AF105" s="48"/>
      <c r="AG105" s="48"/>
      <c r="AH105" s="45"/>
      <c r="AI105" s="128"/>
      <c r="AJ105" s="74"/>
    </row>
    <row r="106" spans="1:36" ht="30" customHeight="1" x14ac:dyDescent="0.35">
      <c r="A106" s="359"/>
      <c r="B106" s="33" t="s">
        <v>624</v>
      </c>
      <c r="C106" s="48"/>
      <c r="D106" s="48"/>
      <c r="E106" s="48"/>
      <c r="F106" s="48"/>
      <c r="G106" s="48"/>
      <c r="H106" s="48"/>
      <c r="I106" s="48"/>
      <c r="J106" s="48"/>
      <c r="K106" s="48"/>
      <c r="L106" s="48"/>
      <c r="M106" s="48"/>
      <c r="N106" s="45"/>
      <c r="O106" s="45"/>
      <c r="P106" s="45"/>
      <c r="Q106" s="45" t="s">
        <v>140</v>
      </c>
      <c r="R106" s="48"/>
      <c r="S106" s="48"/>
      <c r="T106" s="48"/>
      <c r="U106" s="48"/>
      <c r="V106" s="48"/>
      <c r="W106" s="48"/>
      <c r="X106" s="48"/>
      <c r="Y106" s="48"/>
      <c r="Z106" s="48"/>
      <c r="AA106" s="48"/>
      <c r="AB106" s="48"/>
      <c r="AC106" s="48"/>
      <c r="AD106" s="48"/>
      <c r="AE106" s="48"/>
      <c r="AF106" s="48"/>
      <c r="AG106" s="48"/>
      <c r="AH106" s="45"/>
      <c r="AI106" s="128"/>
      <c r="AJ106" s="74"/>
    </row>
    <row r="107" spans="1:36" ht="30" customHeight="1" x14ac:dyDescent="0.35">
      <c r="A107" s="359"/>
      <c r="B107" s="33" t="s">
        <v>625</v>
      </c>
      <c r="C107" s="48"/>
      <c r="D107" s="48"/>
      <c r="E107" s="48"/>
      <c r="F107" s="48"/>
      <c r="G107" s="48"/>
      <c r="H107" s="48"/>
      <c r="I107" s="48"/>
      <c r="J107" s="48"/>
      <c r="K107" s="48"/>
      <c r="L107" s="48"/>
      <c r="M107" s="48"/>
      <c r="N107" s="45"/>
      <c r="O107" s="45"/>
      <c r="P107" s="45"/>
      <c r="Q107" s="45" t="s">
        <v>140</v>
      </c>
      <c r="R107" s="48"/>
      <c r="S107" s="48"/>
      <c r="T107" s="48"/>
      <c r="U107" s="48"/>
      <c r="V107" s="48"/>
      <c r="W107" s="48"/>
      <c r="X107" s="48"/>
      <c r="Y107" s="48"/>
      <c r="Z107" s="48"/>
      <c r="AA107" s="48"/>
      <c r="AB107" s="48"/>
      <c r="AC107" s="48"/>
      <c r="AD107" s="48"/>
      <c r="AE107" s="48"/>
      <c r="AF107" s="48"/>
      <c r="AG107" s="48"/>
      <c r="AH107" s="45"/>
      <c r="AI107" s="128"/>
      <c r="AJ107" s="74"/>
    </row>
    <row r="108" spans="1:36" ht="30" customHeight="1" x14ac:dyDescent="0.35">
      <c r="A108" s="359"/>
      <c r="B108" s="33" t="s">
        <v>626</v>
      </c>
      <c r="C108" s="48"/>
      <c r="D108" s="48"/>
      <c r="E108" s="48"/>
      <c r="F108" s="48"/>
      <c r="G108" s="48"/>
      <c r="H108" s="48"/>
      <c r="I108" s="48"/>
      <c r="J108" s="48"/>
      <c r="K108" s="48"/>
      <c r="L108" s="48"/>
      <c r="M108" s="48"/>
      <c r="N108" s="45"/>
      <c r="O108" s="45"/>
      <c r="P108" s="45"/>
      <c r="Q108" s="45" t="s">
        <v>140</v>
      </c>
      <c r="R108" s="48"/>
      <c r="S108" s="48"/>
      <c r="T108" s="48"/>
      <c r="U108" s="48"/>
      <c r="V108" s="48"/>
      <c r="W108" s="48"/>
      <c r="X108" s="48"/>
      <c r="Y108" s="48"/>
      <c r="Z108" s="48"/>
      <c r="AA108" s="48"/>
      <c r="AB108" s="48"/>
      <c r="AC108" s="48"/>
      <c r="AD108" s="48"/>
      <c r="AE108" s="48"/>
      <c r="AF108" s="48"/>
      <c r="AG108" s="48"/>
      <c r="AH108" s="45"/>
      <c r="AI108" s="128"/>
      <c r="AJ108" s="74"/>
    </row>
    <row r="109" spans="1:36" ht="30" customHeight="1" x14ac:dyDescent="0.35">
      <c r="A109" s="359"/>
      <c r="B109" s="33" t="s">
        <v>627</v>
      </c>
      <c r="C109" s="48"/>
      <c r="D109" s="48"/>
      <c r="E109" s="48"/>
      <c r="F109" s="48"/>
      <c r="G109" s="48"/>
      <c r="H109" s="48"/>
      <c r="I109" s="48"/>
      <c r="J109" s="48"/>
      <c r="K109" s="48"/>
      <c r="L109" s="48"/>
      <c r="M109" s="48"/>
      <c r="N109" s="45"/>
      <c r="O109" s="45"/>
      <c r="P109" s="45"/>
      <c r="Q109" s="45" t="s">
        <v>140</v>
      </c>
      <c r="R109" s="48"/>
      <c r="S109" s="48"/>
      <c r="T109" s="48"/>
      <c r="U109" s="48"/>
      <c r="V109" s="48"/>
      <c r="W109" s="48"/>
      <c r="X109" s="48"/>
      <c r="Y109" s="48"/>
      <c r="Z109" s="48"/>
      <c r="AA109" s="48"/>
      <c r="AB109" s="48"/>
      <c r="AC109" s="48"/>
      <c r="AD109" s="48"/>
      <c r="AE109" s="48"/>
      <c r="AF109" s="48"/>
      <c r="AG109" s="48"/>
      <c r="AH109" s="45"/>
      <c r="AI109" s="128"/>
      <c r="AJ109" s="74"/>
    </row>
    <row r="110" spans="1:36" ht="30" customHeight="1" x14ac:dyDescent="0.35">
      <c r="A110" s="359"/>
      <c r="B110" s="33" t="s">
        <v>628</v>
      </c>
      <c r="C110" s="48"/>
      <c r="D110" s="48"/>
      <c r="E110" s="48"/>
      <c r="F110" s="48"/>
      <c r="G110" s="48"/>
      <c r="H110" s="48"/>
      <c r="I110" s="48"/>
      <c r="J110" s="48"/>
      <c r="K110" s="48"/>
      <c r="L110" s="48"/>
      <c r="M110" s="48"/>
      <c r="N110" s="45"/>
      <c r="O110" s="45"/>
      <c r="P110" s="45"/>
      <c r="Q110" s="45" t="s">
        <v>140</v>
      </c>
      <c r="R110" s="48"/>
      <c r="S110" s="48"/>
      <c r="T110" s="48"/>
      <c r="U110" s="48"/>
      <c r="V110" s="48"/>
      <c r="W110" s="48"/>
      <c r="X110" s="48"/>
      <c r="Y110" s="48"/>
      <c r="Z110" s="48"/>
      <c r="AA110" s="48"/>
      <c r="AB110" s="48"/>
      <c r="AC110" s="48"/>
      <c r="AD110" s="48"/>
      <c r="AE110" s="48"/>
      <c r="AF110" s="48"/>
      <c r="AG110" s="48"/>
      <c r="AH110" s="45"/>
      <c r="AI110" s="128"/>
      <c r="AJ110" s="74"/>
    </row>
    <row r="111" spans="1:36" ht="30" customHeight="1" x14ac:dyDescent="0.35">
      <c r="A111" s="359"/>
      <c r="B111" s="33" t="s">
        <v>629</v>
      </c>
      <c r="C111" s="48"/>
      <c r="D111" s="48"/>
      <c r="E111" s="48"/>
      <c r="F111" s="48"/>
      <c r="G111" s="48"/>
      <c r="H111" s="48"/>
      <c r="I111" s="48"/>
      <c r="J111" s="48"/>
      <c r="K111" s="48"/>
      <c r="L111" s="48"/>
      <c r="M111" s="48"/>
      <c r="N111" s="45"/>
      <c r="O111" s="45"/>
      <c r="P111" s="45"/>
      <c r="Q111" s="45" t="s">
        <v>140</v>
      </c>
      <c r="R111" s="48"/>
      <c r="S111" s="48"/>
      <c r="T111" s="48"/>
      <c r="U111" s="48"/>
      <c r="V111" s="48"/>
      <c r="W111" s="48"/>
      <c r="X111" s="48"/>
      <c r="Y111" s="48"/>
      <c r="Z111" s="48"/>
      <c r="AA111" s="48"/>
      <c r="AB111" s="48"/>
      <c r="AC111" s="48"/>
      <c r="AD111" s="48"/>
      <c r="AE111" s="48"/>
      <c r="AF111" s="48"/>
      <c r="AG111" s="48"/>
      <c r="AH111" s="45"/>
      <c r="AI111" s="128"/>
      <c r="AJ111" s="74"/>
    </row>
    <row r="112" spans="1:36" ht="30" customHeight="1" x14ac:dyDescent="0.35">
      <c r="A112" s="359"/>
      <c r="B112" s="33" t="s">
        <v>630</v>
      </c>
      <c r="C112" s="48"/>
      <c r="D112" s="48"/>
      <c r="E112" s="48"/>
      <c r="F112" s="48"/>
      <c r="G112" s="48"/>
      <c r="H112" s="48"/>
      <c r="I112" s="48"/>
      <c r="J112" s="48"/>
      <c r="K112" s="48"/>
      <c r="L112" s="48"/>
      <c r="M112" s="48"/>
      <c r="N112" s="45"/>
      <c r="O112" s="45"/>
      <c r="P112" s="45"/>
      <c r="Q112" s="45" t="s">
        <v>140</v>
      </c>
      <c r="R112" s="48"/>
      <c r="S112" s="48"/>
      <c r="T112" s="48"/>
      <c r="U112" s="48"/>
      <c r="V112" s="48"/>
      <c r="W112" s="48"/>
      <c r="X112" s="48"/>
      <c r="Y112" s="48"/>
      <c r="Z112" s="48"/>
      <c r="AA112" s="48"/>
      <c r="AB112" s="48"/>
      <c r="AC112" s="48"/>
      <c r="AD112" s="48"/>
      <c r="AE112" s="48"/>
      <c r="AF112" s="48"/>
      <c r="AG112" s="48"/>
      <c r="AH112" s="45"/>
      <c r="AI112" s="128"/>
      <c r="AJ112" s="74"/>
    </row>
    <row r="113" spans="1:36" ht="30" customHeight="1" x14ac:dyDescent="0.35">
      <c r="A113" s="359"/>
      <c r="B113" s="33" t="s">
        <v>631</v>
      </c>
      <c r="C113" s="48"/>
      <c r="D113" s="48"/>
      <c r="E113" s="48"/>
      <c r="F113" s="48"/>
      <c r="G113" s="48"/>
      <c r="H113" s="48"/>
      <c r="I113" s="48"/>
      <c r="J113" s="48"/>
      <c r="K113" s="48"/>
      <c r="L113" s="48"/>
      <c r="M113" s="48"/>
      <c r="N113" s="45"/>
      <c r="O113" s="45"/>
      <c r="P113" s="45"/>
      <c r="Q113" s="45" t="s">
        <v>140</v>
      </c>
      <c r="R113" s="48"/>
      <c r="S113" s="48"/>
      <c r="T113" s="48"/>
      <c r="U113" s="48"/>
      <c r="V113" s="48"/>
      <c r="W113" s="48"/>
      <c r="X113" s="48"/>
      <c r="Y113" s="48"/>
      <c r="Z113" s="48"/>
      <c r="AA113" s="48"/>
      <c r="AB113" s="48"/>
      <c r="AC113" s="48"/>
      <c r="AD113" s="48"/>
      <c r="AE113" s="48"/>
      <c r="AF113" s="48"/>
      <c r="AG113" s="48"/>
      <c r="AH113" s="45"/>
      <c r="AI113" s="128"/>
      <c r="AJ113" s="74"/>
    </row>
    <row r="114" spans="1:36" ht="30" customHeight="1" x14ac:dyDescent="0.35">
      <c r="A114" s="359"/>
      <c r="B114" s="33" t="s">
        <v>632</v>
      </c>
      <c r="C114" s="48"/>
      <c r="D114" s="48"/>
      <c r="E114" s="48"/>
      <c r="F114" s="48"/>
      <c r="G114" s="48"/>
      <c r="H114" s="48"/>
      <c r="I114" s="48"/>
      <c r="J114" s="48"/>
      <c r="K114" s="48"/>
      <c r="L114" s="48"/>
      <c r="M114" s="48"/>
      <c r="N114" s="45"/>
      <c r="O114" s="45"/>
      <c r="P114" s="45"/>
      <c r="Q114" s="45" t="s">
        <v>140</v>
      </c>
      <c r="R114" s="48"/>
      <c r="S114" s="48"/>
      <c r="T114" s="48"/>
      <c r="U114" s="48"/>
      <c r="V114" s="48"/>
      <c r="W114" s="48"/>
      <c r="X114" s="48"/>
      <c r="Y114" s="48"/>
      <c r="Z114" s="48"/>
      <c r="AA114" s="48"/>
      <c r="AB114" s="48"/>
      <c r="AC114" s="48"/>
      <c r="AD114" s="48"/>
      <c r="AE114" s="48"/>
      <c r="AF114" s="48"/>
      <c r="AG114" s="48"/>
      <c r="AH114" s="45"/>
      <c r="AI114" s="128"/>
      <c r="AJ114" s="74"/>
    </row>
    <row r="115" spans="1:36" ht="30" customHeight="1" x14ac:dyDescent="0.35">
      <c r="A115" s="360"/>
      <c r="B115" s="33" t="s">
        <v>633</v>
      </c>
      <c r="C115" s="48"/>
      <c r="D115" s="48"/>
      <c r="E115" s="48"/>
      <c r="F115" s="48"/>
      <c r="G115" s="48"/>
      <c r="H115" s="48"/>
      <c r="I115" s="48"/>
      <c r="J115" s="48"/>
      <c r="K115" s="48"/>
      <c r="L115" s="48"/>
      <c r="M115" s="48"/>
      <c r="N115" s="45"/>
      <c r="O115" s="45"/>
      <c r="P115" s="45"/>
      <c r="Q115" s="45" t="s">
        <v>140</v>
      </c>
      <c r="R115" s="48"/>
      <c r="S115" s="48"/>
      <c r="T115" s="48"/>
      <c r="U115" s="48"/>
      <c r="V115" s="48"/>
      <c r="W115" s="48"/>
      <c r="X115" s="48"/>
      <c r="Y115" s="48"/>
      <c r="Z115" s="48"/>
      <c r="AA115" s="48"/>
      <c r="AB115" s="48"/>
      <c r="AC115" s="48"/>
      <c r="AD115" s="48"/>
      <c r="AE115" s="48"/>
      <c r="AF115" s="48"/>
      <c r="AG115" s="48"/>
      <c r="AH115" s="45"/>
      <c r="AI115" s="128"/>
      <c r="AJ115" s="74"/>
    </row>
    <row r="116" spans="1:36" ht="30" customHeight="1" x14ac:dyDescent="0.35">
      <c r="A116" s="361" t="s">
        <v>634</v>
      </c>
      <c r="B116" s="33" t="s">
        <v>484</v>
      </c>
      <c r="C116" s="48" t="s">
        <v>635</v>
      </c>
      <c r="D116" s="48"/>
      <c r="E116" s="48"/>
      <c r="F116" s="48"/>
      <c r="G116" s="48"/>
      <c r="H116" s="48"/>
      <c r="I116" s="48"/>
      <c r="J116" s="48"/>
      <c r="K116" s="48"/>
      <c r="L116" s="48"/>
      <c r="M116" s="48"/>
      <c r="N116" s="45"/>
      <c r="O116" s="45"/>
      <c r="P116" s="45"/>
      <c r="Q116" s="45" t="s">
        <v>140</v>
      </c>
      <c r="R116" s="48"/>
      <c r="S116" s="48"/>
      <c r="T116" s="48"/>
      <c r="U116" s="48"/>
      <c r="V116" s="48"/>
      <c r="W116" s="48"/>
      <c r="X116" s="48"/>
      <c r="Y116" s="48"/>
      <c r="Z116" s="48"/>
      <c r="AA116" s="48"/>
      <c r="AB116" s="48"/>
      <c r="AC116" s="48"/>
      <c r="AD116" s="48"/>
      <c r="AE116" s="48"/>
      <c r="AF116" s="48"/>
      <c r="AG116" s="48"/>
      <c r="AH116" s="45"/>
      <c r="AI116" s="128"/>
      <c r="AJ116" s="74"/>
    </row>
    <row r="117" spans="1:36" ht="30" customHeight="1" x14ac:dyDescent="0.35">
      <c r="A117" s="359"/>
      <c r="B117" s="33" t="s">
        <v>491</v>
      </c>
      <c r="C117" s="48" t="s">
        <v>635</v>
      </c>
      <c r="D117" s="48"/>
      <c r="E117" s="48"/>
      <c r="F117" s="48"/>
      <c r="G117" s="48"/>
      <c r="H117" s="48"/>
      <c r="I117" s="48"/>
      <c r="J117" s="48"/>
      <c r="K117" s="48"/>
      <c r="L117" s="48"/>
      <c r="M117" s="48"/>
      <c r="N117" s="45"/>
      <c r="O117" s="45"/>
      <c r="P117" s="45"/>
      <c r="Q117" s="45" t="s">
        <v>140</v>
      </c>
      <c r="R117" s="48"/>
      <c r="S117" s="48"/>
      <c r="T117" s="48"/>
      <c r="U117" s="48"/>
      <c r="V117" s="48"/>
      <c r="W117" s="48"/>
      <c r="X117" s="48"/>
      <c r="Y117" s="48"/>
      <c r="Z117" s="48"/>
      <c r="AA117" s="48"/>
      <c r="AB117" s="48"/>
      <c r="AC117" s="48"/>
      <c r="AD117" s="48"/>
      <c r="AE117" s="48"/>
      <c r="AF117" s="48"/>
      <c r="AG117" s="48"/>
      <c r="AH117" s="45"/>
      <c r="AI117" s="128"/>
      <c r="AJ117" s="74"/>
    </row>
    <row r="118" spans="1:36" ht="30" customHeight="1" x14ac:dyDescent="0.35">
      <c r="A118" s="359"/>
      <c r="B118" s="33" t="s">
        <v>499</v>
      </c>
      <c r="C118" s="48" t="s">
        <v>635</v>
      </c>
      <c r="D118" s="48"/>
      <c r="E118" s="48"/>
      <c r="F118" s="48"/>
      <c r="G118" s="48"/>
      <c r="H118" s="48"/>
      <c r="I118" s="48"/>
      <c r="J118" s="48"/>
      <c r="K118" s="48"/>
      <c r="L118" s="48"/>
      <c r="M118" s="48"/>
      <c r="N118" s="45"/>
      <c r="O118" s="45"/>
      <c r="P118" s="45"/>
      <c r="Q118" s="45" t="s">
        <v>140</v>
      </c>
      <c r="R118" s="48"/>
      <c r="S118" s="48"/>
      <c r="T118" s="48"/>
      <c r="U118" s="48"/>
      <c r="V118" s="48"/>
      <c r="W118" s="48"/>
      <c r="X118" s="48"/>
      <c r="Y118" s="48"/>
      <c r="Z118" s="48"/>
      <c r="AA118" s="48"/>
      <c r="AB118" s="48"/>
      <c r="AC118" s="48"/>
      <c r="AD118" s="48"/>
      <c r="AE118" s="48"/>
      <c r="AF118" s="48"/>
      <c r="AG118" s="48"/>
      <c r="AH118" s="45"/>
      <c r="AI118" s="128"/>
      <c r="AJ118" s="74"/>
    </row>
    <row r="119" spans="1:36" ht="30" customHeight="1" x14ac:dyDescent="0.35">
      <c r="A119" s="359"/>
      <c r="B119" s="33" t="s">
        <v>510</v>
      </c>
      <c r="C119" s="48"/>
      <c r="D119" s="48"/>
      <c r="E119" s="48"/>
      <c r="F119" s="48"/>
      <c r="G119" s="48"/>
      <c r="H119" s="48"/>
      <c r="I119" s="48"/>
      <c r="J119" s="48"/>
      <c r="K119" s="48"/>
      <c r="L119" s="48"/>
      <c r="M119" s="48"/>
      <c r="N119" s="45"/>
      <c r="O119" s="45"/>
      <c r="P119" s="45"/>
      <c r="Q119" s="45" t="s">
        <v>140</v>
      </c>
      <c r="R119" s="48"/>
      <c r="S119" s="48"/>
      <c r="T119" s="48"/>
      <c r="U119" s="48"/>
      <c r="V119" s="48"/>
      <c r="W119" s="48"/>
      <c r="X119" s="48"/>
      <c r="Y119" s="48"/>
      <c r="Z119" s="48"/>
      <c r="AA119" s="48"/>
      <c r="AB119" s="48"/>
      <c r="AC119" s="48"/>
      <c r="AD119" s="48"/>
      <c r="AE119" s="48"/>
      <c r="AF119" s="48"/>
      <c r="AG119" s="48"/>
      <c r="AH119" s="45"/>
      <c r="AI119" s="128"/>
      <c r="AJ119" s="74"/>
    </row>
    <row r="120" spans="1:36" ht="30" customHeight="1" x14ac:dyDescent="0.35">
      <c r="A120" s="359"/>
      <c r="B120" s="33" t="s">
        <v>636</v>
      </c>
      <c r="C120" s="48"/>
      <c r="D120" s="48"/>
      <c r="E120" s="48"/>
      <c r="F120" s="48"/>
      <c r="G120" s="48"/>
      <c r="H120" s="48"/>
      <c r="I120" s="48"/>
      <c r="J120" s="48"/>
      <c r="K120" s="48"/>
      <c r="L120" s="48"/>
      <c r="M120" s="48"/>
      <c r="N120" s="45"/>
      <c r="O120" s="45"/>
      <c r="P120" s="45"/>
      <c r="Q120" s="45" t="s">
        <v>140</v>
      </c>
      <c r="R120" s="48"/>
      <c r="S120" s="48"/>
      <c r="T120" s="48"/>
      <c r="U120" s="48"/>
      <c r="V120" s="48"/>
      <c r="W120" s="48"/>
      <c r="X120" s="48"/>
      <c r="Y120" s="48"/>
      <c r="Z120" s="48"/>
      <c r="AA120" s="48"/>
      <c r="AB120" s="48"/>
      <c r="AC120" s="48"/>
      <c r="AD120" s="48"/>
      <c r="AE120" s="48"/>
      <c r="AF120" s="48"/>
      <c r="AG120" s="48"/>
      <c r="AH120" s="45"/>
      <c r="AI120" s="128"/>
      <c r="AJ120" s="74"/>
    </row>
    <row r="121" spans="1:36" ht="30" customHeight="1" x14ac:dyDescent="0.35">
      <c r="A121" s="359"/>
      <c r="B121" s="33" t="s">
        <v>637</v>
      </c>
      <c r="C121" s="48"/>
      <c r="D121" s="48"/>
      <c r="E121" s="48"/>
      <c r="F121" s="48"/>
      <c r="G121" s="48"/>
      <c r="H121" s="48"/>
      <c r="I121" s="48"/>
      <c r="J121" s="48"/>
      <c r="K121" s="48"/>
      <c r="L121" s="48"/>
      <c r="M121" s="48"/>
      <c r="N121" s="45"/>
      <c r="O121" s="45"/>
      <c r="P121" s="45"/>
      <c r="Q121" s="45" t="s">
        <v>140</v>
      </c>
      <c r="R121" s="48"/>
      <c r="S121" s="48"/>
      <c r="T121" s="48"/>
      <c r="U121" s="48"/>
      <c r="V121" s="48"/>
      <c r="W121" s="48"/>
      <c r="X121" s="48"/>
      <c r="Y121" s="48"/>
      <c r="Z121" s="48"/>
      <c r="AA121" s="48"/>
      <c r="AB121" s="48"/>
      <c r="AC121" s="48"/>
      <c r="AD121" s="48"/>
      <c r="AE121" s="48"/>
      <c r="AF121" s="48"/>
      <c r="AG121" s="48"/>
      <c r="AH121" s="45"/>
      <c r="AI121" s="128"/>
      <c r="AJ121" s="74"/>
    </row>
    <row r="122" spans="1:36" ht="30" customHeight="1" x14ac:dyDescent="0.35">
      <c r="A122" s="359"/>
      <c r="B122" s="33" t="s">
        <v>638</v>
      </c>
      <c r="C122" s="48"/>
      <c r="D122" s="48"/>
      <c r="E122" s="48"/>
      <c r="F122" s="48"/>
      <c r="G122" s="48"/>
      <c r="H122" s="48"/>
      <c r="I122" s="48"/>
      <c r="J122" s="48"/>
      <c r="K122" s="48"/>
      <c r="L122" s="48"/>
      <c r="M122" s="48"/>
      <c r="N122" s="45"/>
      <c r="O122" s="45"/>
      <c r="P122" s="45"/>
      <c r="Q122" s="45" t="s">
        <v>140</v>
      </c>
      <c r="R122" s="48"/>
      <c r="S122" s="48"/>
      <c r="T122" s="48"/>
      <c r="U122" s="48"/>
      <c r="V122" s="48"/>
      <c r="W122" s="48"/>
      <c r="X122" s="48"/>
      <c r="Y122" s="48"/>
      <c r="Z122" s="48"/>
      <c r="AA122" s="48"/>
      <c r="AB122" s="48"/>
      <c r="AC122" s="48"/>
      <c r="AD122" s="48"/>
      <c r="AE122" s="48"/>
      <c r="AF122" s="48"/>
      <c r="AG122" s="48"/>
      <c r="AH122" s="45"/>
      <c r="AI122" s="128"/>
      <c r="AJ122" s="74"/>
    </row>
    <row r="123" spans="1:36" ht="30" customHeight="1" x14ac:dyDescent="0.35">
      <c r="A123" s="359"/>
      <c r="B123" s="33" t="s">
        <v>639</v>
      </c>
      <c r="C123" s="48"/>
      <c r="D123" s="48"/>
      <c r="E123" s="48"/>
      <c r="F123" s="48"/>
      <c r="G123" s="48"/>
      <c r="H123" s="48"/>
      <c r="I123" s="48"/>
      <c r="J123" s="48"/>
      <c r="K123" s="48"/>
      <c r="L123" s="48"/>
      <c r="M123" s="48"/>
      <c r="N123" s="45"/>
      <c r="O123" s="45"/>
      <c r="P123" s="45"/>
      <c r="Q123" s="45" t="s">
        <v>140</v>
      </c>
      <c r="R123" s="48"/>
      <c r="S123" s="48"/>
      <c r="T123" s="48"/>
      <c r="U123" s="48"/>
      <c r="V123" s="48"/>
      <c r="W123" s="48"/>
      <c r="X123" s="48"/>
      <c r="Y123" s="48"/>
      <c r="Z123" s="48"/>
      <c r="AA123" s="48"/>
      <c r="AB123" s="48"/>
      <c r="AC123" s="48"/>
      <c r="AD123" s="48"/>
      <c r="AE123" s="48"/>
      <c r="AF123" s="48"/>
      <c r="AG123" s="48"/>
      <c r="AH123" s="45"/>
      <c r="AI123" s="128"/>
      <c r="AJ123" s="74"/>
    </row>
    <row r="124" spans="1:36" ht="30" customHeight="1" x14ac:dyDescent="0.35">
      <c r="A124" s="359"/>
      <c r="B124" s="33" t="s">
        <v>640</v>
      </c>
      <c r="C124" s="48"/>
      <c r="D124" s="48"/>
      <c r="E124" s="48"/>
      <c r="F124" s="48"/>
      <c r="G124" s="48"/>
      <c r="H124" s="48"/>
      <c r="I124" s="48"/>
      <c r="J124" s="48"/>
      <c r="K124" s="48"/>
      <c r="L124" s="48"/>
      <c r="M124" s="48"/>
      <c r="N124" s="45"/>
      <c r="O124" s="45"/>
      <c r="P124" s="45"/>
      <c r="Q124" s="45" t="s">
        <v>140</v>
      </c>
      <c r="R124" s="48"/>
      <c r="S124" s="48"/>
      <c r="T124" s="48"/>
      <c r="U124" s="48"/>
      <c r="V124" s="48"/>
      <c r="W124" s="48"/>
      <c r="X124" s="48"/>
      <c r="Y124" s="48"/>
      <c r="Z124" s="48"/>
      <c r="AA124" s="48"/>
      <c r="AB124" s="48"/>
      <c r="AC124" s="48"/>
      <c r="AD124" s="48"/>
      <c r="AE124" s="48"/>
      <c r="AF124" s="48"/>
      <c r="AG124" s="48"/>
      <c r="AH124" s="45"/>
      <c r="AI124" s="128"/>
      <c r="AJ124" s="74"/>
    </row>
    <row r="125" spans="1:36" ht="30" customHeight="1" x14ac:dyDescent="0.35">
      <c r="A125" s="359"/>
      <c r="B125" s="33" t="s">
        <v>641</v>
      </c>
      <c r="C125" s="48"/>
      <c r="D125" s="48"/>
      <c r="E125" s="48"/>
      <c r="F125" s="48"/>
      <c r="G125" s="48"/>
      <c r="H125" s="48"/>
      <c r="I125" s="48"/>
      <c r="J125" s="48"/>
      <c r="K125" s="48"/>
      <c r="L125" s="48"/>
      <c r="M125" s="48"/>
      <c r="N125" s="45"/>
      <c r="O125" s="45"/>
      <c r="P125" s="45"/>
      <c r="Q125" s="45" t="s">
        <v>140</v>
      </c>
      <c r="R125" s="48"/>
      <c r="S125" s="48"/>
      <c r="T125" s="48"/>
      <c r="U125" s="48"/>
      <c r="V125" s="48"/>
      <c r="W125" s="48"/>
      <c r="X125" s="48"/>
      <c r="Y125" s="48"/>
      <c r="Z125" s="48"/>
      <c r="AA125" s="48"/>
      <c r="AB125" s="48"/>
      <c r="AC125" s="48"/>
      <c r="AD125" s="48"/>
      <c r="AE125" s="48"/>
      <c r="AF125" s="48"/>
      <c r="AG125" s="48"/>
      <c r="AH125" s="45"/>
      <c r="AI125" s="128"/>
      <c r="AJ125" s="74"/>
    </row>
    <row r="126" spans="1:36" ht="30" customHeight="1" x14ac:dyDescent="0.35">
      <c r="A126" s="359"/>
      <c r="B126" s="33" t="s">
        <v>642</v>
      </c>
      <c r="C126" s="48"/>
      <c r="D126" s="48"/>
      <c r="E126" s="48"/>
      <c r="F126" s="48"/>
      <c r="G126" s="48"/>
      <c r="H126" s="48"/>
      <c r="I126" s="48"/>
      <c r="J126" s="48"/>
      <c r="K126" s="48"/>
      <c r="L126" s="48"/>
      <c r="M126" s="48"/>
      <c r="N126" s="45"/>
      <c r="O126" s="45"/>
      <c r="P126" s="45"/>
      <c r="Q126" s="45" t="s">
        <v>140</v>
      </c>
      <c r="R126" s="48"/>
      <c r="S126" s="48"/>
      <c r="T126" s="48"/>
      <c r="U126" s="48"/>
      <c r="V126" s="48"/>
      <c r="W126" s="48"/>
      <c r="X126" s="48"/>
      <c r="Y126" s="48"/>
      <c r="Z126" s="48"/>
      <c r="AA126" s="48"/>
      <c r="AB126" s="48"/>
      <c r="AC126" s="48"/>
      <c r="AD126" s="48"/>
      <c r="AE126" s="48"/>
      <c r="AF126" s="48"/>
      <c r="AG126" s="48"/>
      <c r="AH126" s="45"/>
      <c r="AI126" s="128"/>
      <c r="AJ126" s="74"/>
    </row>
    <row r="127" spans="1:36" ht="30" customHeight="1" x14ac:dyDescent="0.35">
      <c r="A127" s="359"/>
      <c r="B127" s="33" t="s">
        <v>643</v>
      </c>
      <c r="C127" s="48"/>
      <c r="D127" s="48"/>
      <c r="E127" s="48"/>
      <c r="F127" s="48"/>
      <c r="G127" s="48"/>
      <c r="H127" s="48"/>
      <c r="I127" s="48"/>
      <c r="J127" s="48"/>
      <c r="K127" s="48"/>
      <c r="L127" s="48"/>
      <c r="M127" s="48"/>
      <c r="N127" s="45"/>
      <c r="O127" s="45"/>
      <c r="P127" s="45"/>
      <c r="Q127" s="45" t="s">
        <v>140</v>
      </c>
      <c r="R127" s="48"/>
      <c r="S127" s="48"/>
      <c r="T127" s="48"/>
      <c r="U127" s="48"/>
      <c r="V127" s="48"/>
      <c r="W127" s="48"/>
      <c r="X127" s="48"/>
      <c r="Y127" s="48"/>
      <c r="Z127" s="48"/>
      <c r="AA127" s="48"/>
      <c r="AB127" s="48"/>
      <c r="AC127" s="48"/>
      <c r="AD127" s="48"/>
      <c r="AE127" s="48"/>
      <c r="AF127" s="48"/>
      <c r="AG127" s="48"/>
      <c r="AH127" s="45"/>
      <c r="AI127" s="128"/>
      <c r="AJ127" s="74"/>
    </row>
    <row r="128" spans="1:36" ht="30" customHeight="1" x14ac:dyDescent="0.35">
      <c r="A128" s="359"/>
      <c r="B128" s="33" t="s">
        <v>644</v>
      </c>
      <c r="C128" s="48"/>
      <c r="D128" s="48"/>
      <c r="E128" s="48"/>
      <c r="F128" s="48"/>
      <c r="G128" s="48"/>
      <c r="H128" s="48"/>
      <c r="I128" s="48"/>
      <c r="J128" s="48"/>
      <c r="K128" s="48"/>
      <c r="L128" s="48"/>
      <c r="M128" s="48"/>
      <c r="N128" s="45"/>
      <c r="O128" s="45"/>
      <c r="P128" s="45"/>
      <c r="Q128" s="45" t="s">
        <v>140</v>
      </c>
      <c r="R128" s="48"/>
      <c r="S128" s="48"/>
      <c r="T128" s="48"/>
      <c r="U128" s="48"/>
      <c r="V128" s="48"/>
      <c r="W128" s="48"/>
      <c r="X128" s="48"/>
      <c r="Y128" s="48"/>
      <c r="Z128" s="48"/>
      <c r="AA128" s="48"/>
      <c r="AB128" s="48"/>
      <c r="AC128" s="48"/>
      <c r="AD128" s="48"/>
      <c r="AE128" s="48"/>
      <c r="AF128" s="48"/>
      <c r="AG128" s="48"/>
      <c r="AH128" s="45"/>
      <c r="AI128" s="128"/>
      <c r="AJ128" s="74"/>
    </row>
    <row r="129" spans="1:36" ht="30" customHeight="1" x14ac:dyDescent="0.35">
      <c r="A129" s="359"/>
      <c r="B129" s="33" t="s">
        <v>645</v>
      </c>
      <c r="C129" s="48"/>
      <c r="D129" s="48"/>
      <c r="E129" s="48"/>
      <c r="F129" s="48"/>
      <c r="G129" s="48"/>
      <c r="H129" s="48"/>
      <c r="I129" s="48"/>
      <c r="J129" s="48"/>
      <c r="K129" s="48"/>
      <c r="L129" s="48"/>
      <c r="M129" s="48"/>
      <c r="N129" s="45"/>
      <c r="O129" s="45"/>
      <c r="P129" s="45"/>
      <c r="Q129" s="45" t="s">
        <v>140</v>
      </c>
      <c r="R129" s="48"/>
      <c r="S129" s="48"/>
      <c r="T129" s="48"/>
      <c r="U129" s="48"/>
      <c r="V129" s="48"/>
      <c r="W129" s="48"/>
      <c r="X129" s="48"/>
      <c r="Y129" s="48"/>
      <c r="Z129" s="48"/>
      <c r="AA129" s="48"/>
      <c r="AB129" s="48"/>
      <c r="AC129" s="48"/>
      <c r="AD129" s="48"/>
      <c r="AE129" s="48"/>
      <c r="AF129" s="48"/>
      <c r="AG129" s="48"/>
      <c r="AH129" s="45"/>
      <c r="AI129" s="128"/>
      <c r="AJ129" s="74"/>
    </row>
    <row r="130" spans="1:36" ht="30" customHeight="1" x14ac:dyDescent="0.35">
      <c r="A130" s="360"/>
      <c r="B130" s="33" t="s">
        <v>646</v>
      </c>
      <c r="C130" s="48"/>
      <c r="D130" s="48"/>
      <c r="E130" s="48"/>
      <c r="F130" s="48"/>
      <c r="G130" s="48"/>
      <c r="H130" s="48"/>
      <c r="I130" s="48"/>
      <c r="J130" s="48"/>
      <c r="K130" s="48"/>
      <c r="L130" s="48"/>
      <c r="M130" s="48"/>
      <c r="N130" s="45"/>
      <c r="O130" s="45"/>
      <c r="P130" s="45"/>
      <c r="Q130" s="45" t="s">
        <v>140</v>
      </c>
      <c r="R130" s="48"/>
      <c r="S130" s="48"/>
      <c r="T130" s="48"/>
      <c r="U130" s="48"/>
      <c r="V130" s="48"/>
      <c r="W130" s="48"/>
      <c r="X130" s="48"/>
      <c r="Y130" s="48"/>
      <c r="Z130" s="48"/>
      <c r="AA130" s="48"/>
      <c r="AB130" s="48"/>
      <c r="AC130" s="48"/>
      <c r="AD130" s="48"/>
      <c r="AE130" s="48"/>
      <c r="AF130" s="48"/>
      <c r="AG130" s="48"/>
      <c r="AH130" s="45"/>
      <c r="AI130" s="128"/>
      <c r="AJ130" s="74"/>
    </row>
    <row r="131" spans="1:36" ht="30" customHeight="1" x14ac:dyDescent="0.35">
      <c r="A131" s="361" t="s">
        <v>647</v>
      </c>
      <c r="B131" s="33" t="s">
        <v>648</v>
      </c>
      <c r="C131" s="48" t="s">
        <v>649</v>
      </c>
      <c r="D131" s="48"/>
      <c r="E131" s="48"/>
      <c r="F131" s="48"/>
      <c r="G131" s="48"/>
      <c r="H131" s="48"/>
      <c r="I131" s="48"/>
      <c r="J131" s="48"/>
      <c r="K131" s="48"/>
      <c r="L131" s="48"/>
      <c r="M131" s="48"/>
      <c r="N131" s="45"/>
      <c r="O131" s="45"/>
      <c r="P131" s="45"/>
      <c r="Q131" s="45" t="s">
        <v>140</v>
      </c>
      <c r="R131" s="48"/>
      <c r="S131" s="48"/>
      <c r="T131" s="48"/>
      <c r="U131" s="48"/>
      <c r="V131" s="48"/>
      <c r="W131" s="48"/>
      <c r="X131" s="48"/>
      <c r="Y131" s="48"/>
      <c r="Z131" s="48"/>
      <c r="AA131" s="48"/>
      <c r="AB131" s="48"/>
      <c r="AC131" s="48"/>
      <c r="AD131" s="48"/>
      <c r="AE131" s="48"/>
      <c r="AF131" s="48"/>
      <c r="AG131" s="48"/>
      <c r="AH131" s="45"/>
      <c r="AI131" s="128"/>
      <c r="AJ131" s="74"/>
    </row>
    <row r="132" spans="1:36" ht="30" customHeight="1" x14ac:dyDescent="0.35">
      <c r="A132" s="359"/>
      <c r="B132" s="33" t="s">
        <v>650</v>
      </c>
      <c r="C132" s="48" t="s">
        <v>649</v>
      </c>
      <c r="D132" s="48"/>
      <c r="E132" s="48"/>
      <c r="F132" s="48"/>
      <c r="G132" s="48"/>
      <c r="H132" s="48"/>
      <c r="I132" s="48"/>
      <c r="J132" s="48"/>
      <c r="K132" s="48"/>
      <c r="L132" s="48"/>
      <c r="M132" s="48"/>
      <c r="N132" s="45"/>
      <c r="O132" s="45"/>
      <c r="P132" s="45"/>
      <c r="Q132" s="45" t="s">
        <v>140</v>
      </c>
      <c r="R132" s="48"/>
      <c r="S132" s="48"/>
      <c r="T132" s="48"/>
      <c r="U132" s="48"/>
      <c r="V132" s="48"/>
      <c r="W132" s="48"/>
      <c r="X132" s="48"/>
      <c r="Y132" s="48"/>
      <c r="Z132" s="48"/>
      <c r="AA132" s="48"/>
      <c r="AB132" s="48"/>
      <c r="AC132" s="48"/>
      <c r="AD132" s="48"/>
      <c r="AE132" s="48"/>
      <c r="AF132" s="48"/>
      <c r="AG132" s="48"/>
      <c r="AH132" s="45"/>
      <c r="AI132" s="128"/>
      <c r="AJ132" s="74"/>
    </row>
    <row r="133" spans="1:36" ht="30" customHeight="1" x14ac:dyDescent="0.35">
      <c r="A133" s="359"/>
      <c r="B133" s="33" t="s">
        <v>651</v>
      </c>
      <c r="C133" s="48" t="s">
        <v>649</v>
      </c>
      <c r="D133" s="48"/>
      <c r="E133" s="48"/>
      <c r="F133" s="48"/>
      <c r="G133" s="48"/>
      <c r="H133" s="48"/>
      <c r="I133" s="48"/>
      <c r="J133" s="48"/>
      <c r="K133" s="48"/>
      <c r="L133" s="48"/>
      <c r="M133" s="48"/>
      <c r="N133" s="45"/>
      <c r="O133" s="45"/>
      <c r="P133" s="45"/>
      <c r="Q133" s="45" t="s">
        <v>140</v>
      </c>
      <c r="R133" s="48"/>
      <c r="S133" s="48"/>
      <c r="T133" s="48"/>
      <c r="U133" s="48"/>
      <c r="V133" s="48"/>
      <c r="W133" s="48"/>
      <c r="X133" s="48"/>
      <c r="Y133" s="48"/>
      <c r="Z133" s="48"/>
      <c r="AA133" s="48"/>
      <c r="AB133" s="48"/>
      <c r="AC133" s="48"/>
      <c r="AD133" s="48"/>
      <c r="AE133" s="48"/>
      <c r="AF133" s="48"/>
      <c r="AG133" s="48"/>
      <c r="AH133" s="45"/>
      <c r="AI133" s="128"/>
      <c r="AJ133" s="74"/>
    </row>
    <row r="134" spans="1:36" ht="30" customHeight="1" x14ac:dyDescent="0.35">
      <c r="A134" s="359"/>
      <c r="B134" s="33" t="s">
        <v>652</v>
      </c>
      <c r="C134" s="48"/>
      <c r="D134" s="48"/>
      <c r="E134" s="48"/>
      <c r="F134" s="48"/>
      <c r="G134" s="48"/>
      <c r="H134" s="48"/>
      <c r="I134" s="48"/>
      <c r="J134" s="48"/>
      <c r="K134" s="48"/>
      <c r="L134" s="48"/>
      <c r="M134" s="48"/>
      <c r="N134" s="45"/>
      <c r="O134" s="45"/>
      <c r="P134" s="45"/>
      <c r="Q134" s="45" t="s">
        <v>140</v>
      </c>
      <c r="R134" s="48"/>
      <c r="S134" s="48"/>
      <c r="T134" s="48"/>
      <c r="U134" s="48"/>
      <c r="V134" s="48"/>
      <c r="W134" s="48"/>
      <c r="X134" s="48"/>
      <c r="Y134" s="48"/>
      <c r="Z134" s="48"/>
      <c r="AA134" s="48"/>
      <c r="AB134" s="48"/>
      <c r="AC134" s="48"/>
      <c r="AD134" s="48"/>
      <c r="AE134" s="48"/>
      <c r="AF134" s="48"/>
      <c r="AG134" s="48"/>
      <c r="AH134" s="45"/>
      <c r="AI134" s="128"/>
      <c r="AJ134" s="74"/>
    </row>
    <row r="135" spans="1:36" ht="30" customHeight="1" x14ac:dyDescent="0.35">
      <c r="A135" s="359"/>
      <c r="B135" s="33" t="s">
        <v>653</v>
      </c>
      <c r="C135" s="48"/>
      <c r="D135" s="48"/>
      <c r="E135" s="48"/>
      <c r="F135" s="48"/>
      <c r="G135" s="48"/>
      <c r="H135" s="48"/>
      <c r="I135" s="48"/>
      <c r="J135" s="48"/>
      <c r="K135" s="48"/>
      <c r="L135" s="48"/>
      <c r="M135" s="48"/>
      <c r="N135" s="45"/>
      <c r="O135" s="45"/>
      <c r="P135" s="45"/>
      <c r="Q135" s="45" t="s">
        <v>140</v>
      </c>
      <c r="R135" s="48"/>
      <c r="S135" s="48"/>
      <c r="T135" s="48"/>
      <c r="U135" s="48"/>
      <c r="V135" s="48"/>
      <c r="W135" s="48"/>
      <c r="X135" s="48"/>
      <c r="Y135" s="48"/>
      <c r="Z135" s="48"/>
      <c r="AA135" s="48"/>
      <c r="AB135" s="48"/>
      <c r="AC135" s="48"/>
      <c r="AD135" s="48"/>
      <c r="AE135" s="48"/>
      <c r="AF135" s="48"/>
      <c r="AG135" s="48"/>
      <c r="AH135" s="45"/>
      <c r="AI135" s="128"/>
      <c r="AJ135" s="74"/>
    </row>
    <row r="136" spans="1:36" ht="30" customHeight="1" x14ac:dyDescent="0.35">
      <c r="A136" s="359"/>
      <c r="B136" s="33" t="s">
        <v>654</v>
      </c>
      <c r="C136" s="48"/>
      <c r="D136" s="48"/>
      <c r="E136" s="48"/>
      <c r="F136" s="48"/>
      <c r="G136" s="48"/>
      <c r="H136" s="48"/>
      <c r="I136" s="48"/>
      <c r="J136" s="48"/>
      <c r="K136" s="48"/>
      <c r="L136" s="48"/>
      <c r="M136" s="48"/>
      <c r="N136" s="45"/>
      <c r="O136" s="45"/>
      <c r="P136" s="45"/>
      <c r="Q136" s="45" t="s">
        <v>140</v>
      </c>
      <c r="R136" s="48"/>
      <c r="S136" s="48"/>
      <c r="T136" s="48"/>
      <c r="U136" s="48"/>
      <c r="V136" s="48"/>
      <c r="W136" s="48"/>
      <c r="X136" s="48"/>
      <c r="Y136" s="48"/>
      <c r="Z136" s="48"/>
      <c r="AA136" s="48"/>
      <c r="AB136" s="48"/>
      <c r="AC136" s="48"/>
      <c r="AD136" s="48"/>
      <c r="AE136" s="48"/>
      <c r="AF136" s="48"/>
      <c r="AG136" s="48"/>
      <c r="AH136" s="45"/>
      <c r="AI136" s="128"/>
      <c r="AJ136" s="74"/>
    </row>
    <row r="137" spans="1:36" ht="30" customHeight="1" x14ac:dyDescent="0.35">
      <c r="A137" s="359"/>
      <c r="B137" s="33" t="s">
        <v>655</v>
      </c>
      <c r="C137" s="48"/>
      <c r="D137" s="48"/>
      <c r="E137" s="48"/>
      <c r="F137" s="48"/>
      <c r="G137" s="48"/>
      <c r="H137" s="48"/>
      <c r="I137" s="48"/>
      <c r="J137" s="48"/>
      <c r="K137" s="48"/>
      <c r="L137" s="48"/>
      <c r="M137" s="48"/>
      <c r="N137" s="45"/>
      <c r="O137" s="45"/>
      <c r="P137" s="45"/>
      <c r="Q137" s="45" t="s">
        <v>140</v>
      </c>
      <c r="R137" s="48"/>
      <c r="S137" s="48"/>
      <c r="T137" s="48"/>
      <c r="U137" s="48"/>
      <c r="V137" s="48"/>
      <c r="W137" s="48"/>
      <c r="X137" s="48"/>
      <c r="Y137" s="48"/>
      <c r="Z137" s="48"/>
      <c r="AA137" s="48"/>
      <c r="AB137" s="48"/>
      <c r="AC137" s="48"/>
      <c r="AD137" s="48"/>
      <c r="AE137" s="48"/>
      <c r="AF137" s="48"/>
      <c r="AG137" s="48"/>
      <c r="AH137" s="45"/>
      <c r="AI137" s="128"/>
      <c r="AJ137" s="74"/>
    </row>
    <row r="138" spans="1:36" ht="30" customHeight="1" x14ac:dyDescent="0.35">
      <c r="A138" s="359"/>
      <c r="B138" s="33" t="s">
        <v>656</v>
      </c>
      <c r="C138" s="48"/>
      <c r="D138" s="48"/>
      <c r="E138" s="48"/>
      <c r="F138" s="48"/>
      <c r="G138" s="48"/>
      <c r="H138" s="48"/>
      <c r="I138" s="48"/>
      <c r="J138" s="48"/>
      <c r="K138" s="48"/>
      <c r="L138" s="48"/>
      <c r="M138" s="48"/>
      <c r="N138" s="45"/>
      <c r="O138" s="45"/>
      <c r="P138" s="45"/>
      <c r="Q138" s="45" t="s">
        <v>140</v>
      </c>
      <c r="R138" s="48"/>
      <c r="S138" s="48"/>
      <c r="T138" s="48"/>
      <c r="U138" s="48"/>
      <c r="V138" s="48"/>
      <c r="W138" s="48"/>
      <c r="X138" s="48"/>
      <c r="Y138" s="48"/>
      <c r="Z138" s="48"/>
      <c r="AA138" s="48"/>
      <c r="AB138" s="48"/>
      <c r="AC138" s="48"/>
      <c r="AD138" s="48"/>
      <c r="AE138" s="48"/>
      <c r="AF138" s="48"/>
      <c r="AG138" s="48"/>
      <c r="AH138" s="45"/>
      <c r="AI138" s="128"/>
      <c r="AJ138" s="74"/>
    </row>
    <row r="139" spans="1:36" ht="30" customHeight="1" x14ac:dyDescent="0.35">
      <c r="A139" s="359"/>
      <c r="B139" s="33" t="s">
        <v>657</v>
      </c>
      <c r="C139" s="48"/>
      <c r="D139" s="48"/>
      <c r="E139" s="48"/>
      <c r="F139" s="48"/>
      <c r="G139" s="48"/>
      <c r="H139" s="48"/>
      <c r="I139" s="48"/>
      <c r="J139" s="48"/>
      <c r="K139" s="48"/>
      <c r="L139" s="48"/>
      <c r="M139" s="48"/>
      <c r="N139" s="45"/>
      <c r="O139" s="45"/>
      <c r="P139" s="45"/>
      <c r="Q139" s="45" t="s">
        <v>140</v>
      </c>
      <c r="R139" s="48"/>
      <c r="S139" s="48"/>
      <c r="T139" s="48"/>
      <c r="U139" s="48"/>
      <c r="V139" s="48"/>
      <c r="W139" s="48"/>
      <c r="X139" s="48"/>
      <c r="Y139" s="48"/>
      <c r="Z139" s="48"/>
      <c r="AA139" s="48"/>
      <c r="AB139" s="48"/>
      <c r="AC139" s="48"/>
      <c r="AD139" s="48"/>
      <c r="AE139" s="48"/>
      <c r="AF139" s="48"/>
      <c r="AG139" s="48"/>
      <c r="AH139" s="45"/>
      <c r="AI139" s="128"/>
      <c r="AJ139" s="74"/>
    </row>
    <row r="140" spans="1:36" ht="30" customHeight="1" x14ac:dyDescent="0.35">
      <c r="A140" s="359"/>
      <c r="B140" s="33" t="s">
        <v>658</v>
      </c>
      <c r="C140" s="48"/>
      <c r="D140" s="48"/>
      <c r="E140" s="48"/>
      <c r="F140" s="48"/>
      <c r="G140" s="48"/>
      <c r="H140" s="48"/>
      <c r="I140" s="48"/>
      <c r="J140" s="48"/>
      <c r="K140" s="48"/>
      <c r="L140" s="48"/>
      <c r="M140" s="48"/>
      <c r="N140" s="45"/>
      <c r="O140" s="45"/>
      <c r="P140" s="45"/>
      <c r="Q140" s="45" t="s">
        <v>140</v>
      </c>
      <c r="R140" s="48"/>
      <c r="S140" s="48"/>
      <c r="T140" s="48"/>
      <c r="U140" s="48"/>
      <c r="V140" s="48"/>
      <c r="W140" s="48"/>
      <c r="X140" s="48"/>
      <c r="Y140" s="48"/>
      <c r="Z140" s="48"/>
      <c r="AA140" s="48"/>
      <c r="AB140" s="48"/>
      <c r="AC140" s="48"/>
      <c r="AD140" s="48"/>
      <c r="AE140" s="48"/>
      <c r="AF140" s="48"/>
      <c r="AG140" s="48"/>
      <c r="AH140" s="45"/>
      <c r="AI140" s="128"/>
      <c r="AJ140" s="74"/>
    </row>
    <row r="141" spans="1:36" ht="30" customHeight="1" x14ac:dyDescent="0.35">
      <c r="A141" s="359"/>
      <c r="B141" s="33" t="s">
        <v>659</v>
      </c>
      <c r="C141" s="48"/>
      <c r="D141" s="48"/>
      <c r="E141" s="48"/>
      <c r="F141" s="48"/>
      <c r="G141" s="48"/>
      <c r="H141" s="48"/>
      <c r="I141" s="48"/>
      <c r="J141" s="48"/>
      <c r="K141" s="48"/>
      <c r="L141" s="48"/>
      <c r="M141" s="48"/>
      <c r="N141" s="45"/>
      <c r="O141" s="45"/>
      <c r="P141" s="45"/>
      <c r="Q141" s="45" t="s">
        <v>140</v>
      </c>
      <c r="R141" s="48"/>
      <c r="S141" s="48"/>
      <c r="T141" s="48"/>
      <c r="U141" s="48"/>
      <c r="V141" s="48"/>
      <c r="W141" s="48"/>
      <c r="X141" s="48"/>
      <c r="Y141" s="48"/>
      <c r="Z141" s="48"/>
      <c r="AA141" s="48"/>
      <c r="AB141" s="48"/>
      <c r="AC141" s="48"/>
      <c r="AD141" s="48"/>
      <c r="AE141" s="48"/>
      <c r="AF141" s="48"/>
      <c r="AG141" s="48"/>
      <c r="AH141" s="45"/>
      <c r="AI141" s="128"/>
      <c r="AJ141" s="74"/>
    </row>
    <row r="142" spans="1:36" ht="30" customHeight="1" x14ac:dyDescent="0.35">
      <c r="A142" s="359"/>
      <c r="B142" s="33" t="s">
        <v>660</v>
      </c>
      <c r="C142" s="48"/>
      <c r="D142" s="48"/>
      <c r="E142" s="48"/>
      <c r="F142" s="48"/>
      <c r="G142" s="48"/>
      <c r="H142" s="48"/>
      <c r="I142" s="48"/>
      <c r="J142" s="48"/>
      <c r="K142" s="48"/>
      <c r="L142" s="48"/>
      <c r="M142" s="48"/>
      <c r="N142" s="45"/>
      <c r="O142" s="45"/>
      <c r="P142" s="45"/>
      <c r="Q142" s="45" t="s">
        <v>140</v>
      </c>
      <c r="R142" s="48"/>
      <c r="S142" s="48"/>
      <c r="T142" s="48"/>
      <c r="U142" s="48"/>
      <c r="V142" s="48"/>
      <c r="W142" s="48"/>
      <c r="X142" s="48"/>
      <c r="Y142" s="48"/>
      <c r="Z142" s="48"/>
      <c r="AA142" s="48"/>
      <c r="AB142" s="48"/>
      <c r="AC142" s="48"/>
      <c r="AD142" s="48"/>
      <c r="AE142" s="48"/>
      <c r="AF142" s="48"/>
      <c r="AG142" s="48"/>
      <c r="AH142" s="45"/>
      <c r="AI142" s="128"/>
      <c r="AJ142" s="74"/>
    </row>
    <row r="143" spans="1:36" ht="30" customHeight="1" x14ac:dyDescent="0.35">
      <c r="A143" s="359"/>
      <c r="B143" s="33" t="s">
        <v>661</v>
      </c>
      <c r="C143" s="48"/>
      <c r="D143" s="48"/>
      <c r="E143" s="48"/>
      <c r="F143" s="48"/>
      <c r="G143" s="48"/>
      <c r="H143" s="48"/>
      <c r="I143" s="48"/>
      <c r="J143" s="48"/>
      <c r="K143" s="48"/>
      <c r="L143" s="48"/>
      <c r="M143" s="48"/>
      <c r="N143" s="45"/>
      <c r="O143" s="45"/>
      <c r="P143" s="45"/>
      <c r="Q143" s="45" t="s">
        <v>140</v>
      </c>
      <c r="R143" s="48"/>
      <c r="S143" s="48"/>
      <c r="T143" s="48"/>
      <c r="U143" s="48"/>
      <c r="V143" s="48"/>
      <c r="W143" s="48"/>
      <c r="X143" s="48"/>
      <c r="Y143" s="48"/>
      <c r="Z143" s="48"/>
      <c r="AA143" s="48"/>
      <c r="AB143" s="48"/>
      <c r="AC143" s="48"/>
      <c r="AD143" s="48"/>
      <c r="AE143" s="48"/>
      <c r="AF143" s="48"/>
      <c r="AG143" s="48"/>
      <c r="AH143" s="45"/>
      <c r="AI143" s="128"/>
      <c r="AJ143" s="74"/>
    </row>
    <row r="144" spans="1:36" ht="30" customHeight="1" x14ac:dyDescent="0.35">
      <c r="A144" s="359"/>
      <c r="B144" s="33" t="s">
        <v>662</v>
      </c>
      <c r="C144" s="48"/>
      <c r="D144" s="48"/>
      <c r="E144" s="48"/>
      <c r="F144" s="48"/>
      <c r="G144" s="48"/>
      <c r="H144" s="48"/>
      <c r="I144" s="48"/>
      <c r="J144" s="48"/>
      <c r="K144" s="48"/>
      <c r="L144" s="48"/>
      <c r="M144" s="48"/>
      <c r="N144" s="45"/>
      <c r="O144" s="45"/>
      <c r="P144" s="45"/>
      <c r="Q144" s="45" t="s">
        <v>140</v>
      </c>
      <c r="R144" s="48"/>
      <c r="S144" s="48"/>
      <c r="T144" s="48"/>
      <c r="U144" s="48"/>
      <c r="V144" s="48"/>
      <c r="W144" s="48"/>
      <c r="X144" s="48"/>
      <c r="Y144" s="48"/>
      <c r="Z144" s="48"/>
      <c r="AA144" s="48"/>
      <c r="AB144" s="48"/>
      <c r="AC144" s="48"/>
      <c r="AD144" s="48"/>
      <c r="AE144" s="48"/>
      <c r="AF144" s="48"/>
      <c r="AG144" s="48"/>
      <c r="AH144" s="45"/>
      <c r="AI144" s="128"/>
      <c r="AJ144" s="74"/>
    </row>
    <row r="145" spans="1:36" ht="30" customHeight="1" x14ac:dyDescent="0.35">
      <c r="A145" s="360"/>
      <c r="B145" s="33" t="s">
        <v>663</v>
      </c>
      <c r="C145" s="48"/>
      <c r="D145" s="48"/>
      <c r="E145" s="48"/>
      <c r="F145" s="48"/>
      <c r="G145" s="48"/>
      <c r="H145" s="48"/>
      <c r="I145" s="48"/>
      <c r="J145" s="48"/>
      <c r="K145" s="48"/>
      <c r="L145" s="48"/>
      <c r="M145" s="48"/>
      <c r="N145" s="45"/>
      <c r="O145" s="45"/>
      <c r="P145" s="45"/>
      <c r="Q145" s="45" t="s">
        <v>140</v>
      </c>
      <c r="R145" s="48"/>
      <c r="S145" s="48"/>
      <c r="T145" s="48"/>
      <c r="U145" s="48"/>
      <c r="V145" s="48"/>
      <c r="W145" s="48"/>
      <c r="X145" s="48"/>
      <c r="Y145" s="48"/>
      <c r="Z145" s="48"/>
      <c r="AA145" s="48"/>
      <c r="AB145" s="48"/>
      <c r="AC145" s="48"/>
      <c r="AD145" s="48"/>
      <c r="AE145" s="48"/>
      <c r="AF145" s="48"/>
      <c r="AG145" s="48"/>
      <c r="AH145" s="45"/>
      <c r="AI145" s="128"/>
      <c r="AJ145" s="74"/>
    </row>
    <row r="146" spans="1:36" ht="30" customHeight="1" x14ac:dyDescent="0.35">
      <c r="A146" s="361" t="s">
        <v>664</v>
      </c>
      <c r="B146" s="33" t="s">
        <v>665</v>
      </c>
      <c r="C146" s="48" t="s">
        <v>666</v>
      </c>
      <c r="D146" s="48"/>
      <c r="E146" s="48"/>
      <c r="F146" s="48"/>
      <c r="G146" s="48"/>
      <c r="H146" s="48"/>
      <c r="I146" s="48"/>
      <c r="J146" s="48"/>
      <c r="K146" s="48"/>
      <c r="L146" s="48"/>
      <c r="M146" s="48"/>
      <c r="N146" s="45"/>
      <c r="O146" s="45"/>
      <c r="P146" s="45"/>
      <c r="Q146" s="45" t="s">
        <v>140</v>
      </c>
      <c r="R146" s="48"/>
      <c r="S146" s="48"/>
      <c r="T146" s="48"/>
      <c r="U146" s="48"/>
      <c r="V146" s="48"/>
      <c r="W146" s="48"/>
      <c r="X146" s="48"/>
      <c r="Y146" s="48"/>
      <c r="Z146" s="48"/>
      <c r="AA146" s="48"/>
      <c r="AB146" s="48"/>
      <c r="AC146" s="48"/>
      <c r="AD146" s="48"/>
      <c r="AE146" s="48"/>
      <c r="AF146" s="48"/>
      <c r="AG146" s="48"/>
      <c r="AH146" s="45"/>
      <c r="AI146" s="128"/>
      <c r="AJ146" s="74"/>
    </row>
    <row r="147" spans="1:36" ht="30" customHeight="1" x14ac:dyDescent="0.35">
      <c r="A147" s="359"/>
      <c r="B147" s="33" t="s">
        <v>667</v>
      </c>
      <c r="C147" s="48" t="s">
        <v>666</v>
      </c>
      <c r="D147" s="48"/>
      <c r="E147" s="48"/>
      <c r="F147" s="48"/>
      <c r="G147" s="48"/>
      <c r="H147" s="48"/>
      <c r="I147" s="48"/>
      <c r="J147" s="48"/>
      <c r="K147" s="48"/>
      <c r="L147" s="48"/>
      <c r="M147" s="48"/>
      <c r="N147" s="45"/>
      <c r="O147" s="45"/>
      <c r="P147" s="45"/>
      <c r="Q147" s="45" t="s">
        <v>140</v>
      </c>
      <c r="R147" s="48"/>
      <c r="S147" s="48"/>
      <c r="T147" s="48"/>
      <c r="U147" s="48"/>
      <c r="V147" s="48"/>
      <c r="W147" s="48"/>
      <c r="X147" s="48"/>
      <c r="Y147" s="48"/>
      <c r="Z147" s="48"/>
      <c r="AA147" s="48"/>
      <c r="AB147" s="48"/>
      <c r="AC147" s="48"/>
      <c r="AD147" s="48"/>
      <c r="AE147" s="48"/>
      <c r="AF147" s="48"/>
      <c r="AG147" s="48"/>
      <c r="AH147" s="45"/>
      <c r="AI147" s="128"/>
      <c r="AJ147" s="74"/>
    </row>
    <row r="148" spans="1:36" ht="30" customHeight="1" x14ac:dyDescent="0.35">
      <c r="A148" s="359"/>
      <c r="B148" s="33" t="s">
        <v>668</v>
      </c>
      <c r="C148" s="48" t="s">
        <v>666</v>
      </c>
      <c r="D148" s="48"/>
      <c r="E148" s="48"/>
      <c r="F148" s="48"/>
      <c r="G148" s="48"/>
      <c r="H148" s="48"/>
      <c r="I148" s="48"/>
      <c r="J148" s="48"/>
      <c r="K148" s="48"/>
      <c r="L148" s="48"/>
      <c r="M148" s="48"/>
      <c r="N148" s="45"/>
      <c r="O148" s="45"/>
      <c r="P148" s="45"/>
      <c r="Q148" s="45" t="s">
        <v>140</v>
      </c>
      <c r="R148" s="48"/>
      <c r="S148" s="48"/>
      <c r="T148" s="48"/>
      <c r="U148" s="48"/>
      <c r="V148" s="48"/>
      <c r="W148" s="48"/>
      <c r="X148" s="48"/>
      <c r="Y148" s="48"/>
      <c r="Z148" s="48"/>
      <c r="AA148" s="48"/>
      <c r="AB148" s="48"/>
      <c r="AC148" s="48"/>
      <c r="AD148" s="48"/>
      <c r="AE148" s="48"/>
      <c r="AF148" s="48"/>
      <c r="AG148" s="48"/>
      <c r="AH148" s="45"/>
      <c r="AI148" s="128"/>
      <c r="AJ148" s="74"/>
    </row>
    <row r="149" spans="1:36" ht="30" customHeight="1" x14ac:dyDescent="0.35">
      <c r="A149" s="359"/>
      <c r="B149" s="33" t="s">
        <v>669</v>
      </c>
      <c r="C149" s="48"/>
      <c r="D149" s="48"/>
      <c r="E149" s="48"/>
      <c r="F149" s="48"/>
      <c r="G149" s="48"/>
      <c r="H149" s="48"/>
      <c r="I149" s="48"/>
      <c r="J149" s="48"/>
      <c r="K149" s="48"/>
      <c r="L149" s="48"/>
      <c r="M149" s="48"/>
      <c r="N149" s="45"/>
      <c r="O149" s="45"/>
      <c r="P149" s="45"/>
      <c r="Q149" s="45" t="s">
        <v>140</v>
      </c>
      <c r="R149" s="48"/>
      <c r="S149" s="48"/>
      <c r="T149" s="48"/>
      <c r="U149" s="48"/>
      <c r="V149" s="48"/>
      <c r="W149" s="48"/>
      <c r="X149" s="48"/>
      <c r="Y149" s="48"/>
      <c r="Z149" s="48"/>
      <c r="AA149" s="48"/>
      <c r="AB149" s="48"/>
      <c r="AC149" s="48"/>
      <c r="AD149" s="48"/>
      <c r="AE149" s="48"/>
      <c r="AF149" s="48"/>
      <c r="AG149" s="48"/>
      <c r="AH149" s="45"/>
      <c r="AI149" s="128"/>
      <c r="AJ149" s="74"/>
    </row>
    <row r="150" spans="1:36" ht="30" customHeight="1" x14ac:dyDescent="0.35">
      <c r="A150" s="359"/>
      <c r="B150" s="33" t="s">
        <v>670</v>
      </c>
      <c r="C150" s="48"/>
      <c r="D150" s="48"/>
      <c r="E150" s="48"/>
      <c r="F150" s="48"/>
      <c r="G150" s="48"/>
      <c r="H150" s="48"/>
      <c r="I150" s="48"/>
      <c r="J150" s="48"/>
      <c r="K150" s="48"/>
      <c r="L150" s="48"/>
      <c r="M150" s="48"/>
      <c r="N150" s="45"/>
      <c r="O150" s="45"/>
      <c r="P150" s="45"/>
      <c r="Q150" s="45" t="s">
        <v>140</v>
      </c>
      <c r="R150" s="48"/>
      <c r="S150" s="48"/>
      <c r="T150" s="48"/>
      <c r="U150" s="48"/>
      <c r="V150" s="48"/>
      <c r="W150" s="48"/>
      <c r="X150" s="48"/>
      <c r="Y150" s="48"/>
      <c r="Z150" s="48"/>
      <c r="AA150" s="48"/>
      <c r="AB150" s="48"/>
      <c r="AC150" s="48"/>
      <c r="AD150" s="48"/>
      <c r="AE150" s="48"/>
      <c r="AF150" s="48"/>
      <c r="AG150" s="48"/>
      <c r="AH150" s="45"/>
      <c r="AI150" s="128"/>
      <c r="AJ150" s="74"/>
    </row>
    <row r="151" spans="1:36" ht="30" customHeight="1" x14ac:dyDescent="0.35">
      <c r="A151" s="359"/>
      <c r="B151" s="33" t="s">
        <v>671</v>
      </c>
      <c r="C151" s="48"/>
      <c r="D151" s="48"/>
      <c r="E151" s="48"/>
      <c r="F151" s="48"/>
      <c r="G151" s="48"/>
      <c r="H151" s="48"/>
      <c r="I151" s="48"/>
      <c r="J151" s="48"/>
      <c r="K151" s="48"/>
      <c r="L151" s="48"/>
      <c r="M151" s="48"/>
      <c r="N151" s="45"/>
      <c r="O151" s="45"/>
      <c r="P151" s="45"/>
      <c r="Q151" s="45" t="s">
        <v>140</v>
      </c>
      <c r="R151" s="48"/>
      <c r="S151" s="48"/>
      <c r="T151" s="48"/>
      <c r="U151" s="48"/>
      <c r="V151" s="48"/>
      <c r="W151" s="48"/>
      <c r="X151" s="48"/>
      <c r="Y151" s="48"/>
      <c r="Z151" s="48"/>
      <c r="AA151" s="48"/>
      <c r="AB151" s="48"/>
      <c r="AC151" s="48"/>
      <c r="AD151" s="48"/>
      <c r="AE151" s="48"/>
      <c r="AF151" s="48"/>
      <c r="AG151" s="48"/>
      <c r="AH151" s="45"/>
      <c r="AI151" s="128"/>
      <c r="AJ151" s="74"/>
    </row>
    <row r="152" spans="1:36" ht="30" customHeight="1" x14ac:dyDescent="0.35">
      <c r="A152" s="359"/>
      <c r="B152" s="33" t="s">
        <v>672</v>
      </c>
      <c r="C152" s="48"/>
      <c r="D152" s="48"/>
      <c r="E152" s="48"/>
      <c r="F152" s="48"/>
      <c r="G152" s="48"/>
      <c r="H152" s="48"/>
      <c r="I152" s="48"/>
      <c r="J152" s="48"/>
      <c r="K152" s="48"/>
      <c r="L152" s="48"/>
      <c r="M152" s="48"/>
      <c r="N152" s="45"/>
      <c r="O152" s="45"/>
      <c r="P152" s="45"/>
      <c r="Q152" s="45" t="s">
        <v>140</v>
      </c>
      <c r="R152" s="48"/>
      <c r="S152" s="48"/>
      <c r="T152" s="48"/>
      <c r="U152" s="48"/>
      <c r="V152" s="48"/>
      <c r="W152" s="48"/>
      <c r="X152" s="48"/>
      <c r="Y152" s="48"/>
      <c r="Z152" s="48"/>
      <c r="AA152" s="48"/>
      <c r="AB152" s="48"/>
      <c r="AC152" s="48"/>
      <c r="AD152" s="48"/>
      <c r="AE152" s="48"/>
      <c r="AF152" s="48"/>
      <c r="AG152" s="48"/>
      <c r="AH152" s="45"/>
      <c r="AI152" s="128"/>
      <c r="AJ152" s="74"/>
    </row>
    <row r="153" spans="1:36" ht="30" customHeight="1" x14ac:dyDescent="0.35">
      <c r="A153" s="359"/>
      <c r="B153" s="33" t="s">
        <v>673</v>
      </c>
      <c r="C153" s="48"/>
      <c r="D153" s="48"/>
      <c r="E153" s="48"/>
      <c r="F153" s="48"/>
      <c r="G153" s="48"/>
      <c r="H153" s="48"/>
      <c r="I153" s="48"/>
      <c r="J153" s="48"/>
      <c r="K153" s="48"/>
      <c r="L153" s="48"/>
      <c r="M153" s="48"/>
      <c r="N153" s="45"/>
      <c r="O153" s="45"/>
      <c r="P153" s="45"/>
      <c r="Q153" s="45" t="s">
        <v>140</v>
      </c>
      <c r="R153" s="48"/>
      <c r="S153" s="48"/>
      <c r="T153" s="48"/>
      <c r="U153" s="48"/>
      <c r="V153" s="48"/>
      <c r="W153" s="48"/>
      <c r="X153" s="48"/>
      <c r="Y153" s="48"/>
      <c r="Z153" s="48"/>
      <c r="AA153" s="48"/>
      <c r="AB153" s="48"/>
      <c r="AC153" s="48"/>
      <c r="AD153" s="48"/>
      <c r="AE153" s="48"/>
      <c r="AF153" s="48"/>
      <c r="AG153" s="48"/>
      <c r="AH153" s="45"/>
      <c r="AI153" s="128"/>
      <c r="AJ153" s="74"/>
    </row>
    <row r="154" spans="1:36" ht="30" customHeight="1" x14ac:dyDescent="0.35">
      <c r="A154" s="359"/>
      <c r="B154" s="33" t="s">
        <v>674</v>
      </c>
      <c r="C154" s="48"/>
      <c r="D154" s="48"/>
      <c r="E154" s="48"/>
      <c r="F154" s="48"/>
      <c r="G154" s="48"/>
      <c r="H154" s="48"/>
      <c r="I154" s="48"/>
      <c r="J154" s="48"/>
      <c r="K154" s="48"/>
      <c r="L154" s="48"/>
      <c r="M154" s="48"/>
      <c r="N154" s="45"/>
      <c r="O154" s="45"/>
      <c r="P154" s="45"/>
      <c r="Q154" s="45" t="s">
        <v>140</v>
      </c>
      <c r="R154" s="48"/>
      <c r="S154" s="48"/>
      <c r="T154" s="48"/>
      <c r="U154" s="48"/>
      <c r="V154" s="48"/>
      <c r="W154" s="48"/>
      <c r="X154" s="48"/>
      <c r="Y154" s="48"/>
      <c r="Z154" s="48"/>
      <c r="AA154" s="48"/>
      <c r="AB154" s="48"/>
      <c r="AC154" s="48"/>
      <c r="AD154" s="48"/>
      <c r="AE154" s="48"/>
      <c r="AF154" s="48"/>
      <c r="AG154" s="48"/>
      <c r="AH154" s="45"/>
      <c r="AI154" s="128"/>
      <c r="AJ154" s="74"/>
    </row>
    <row r="155" spans="1:36" ht="30" customHeight="1" x14ac:dyDescent="0.35">
      <c r="A155" s="359"/>
      <c r="B155" s="33" t="s">
        <v>675</v>
      </c>
      <c r="C155" s="48"/>
      <c r="D155" s="48"/>
      <c r="E155" s="48"/>
      <c r="F155" s="48"/>
      <c r="G155" s="48"/>
      <c r="H155" s="48"/>
      <c r="I155" s="48"/>
      <c r="J155" s="48"/>
      <c r="K155" s="48"/>
      <c r="L155" s="48"/>
      <c r="M155" s="48"/>
      <c r="N155" s="45"/>
      <c r="O155" s="45"/>
      <c r="P155" s="45"/>
      <c r="Q155" s="45" t="s">
        <v>140</v>
      </c>
      <c r="R155" s="48"/>
      <c r="S155" s="48"/>
      <c r="T155" s="48"/>
      <c r="U155" s="48"/>
      <c r="V155" s="48"/>
      <c r="W155" s="48"/>
      <c r="X155" s="48"/>
      <c r="Y155" s="48"/>
      <c r="Z155" s="48"/>
      <c r="AA155" s="48"/>
      <c r="AB155" s="48"/>
      <c r="AC155" s="48"/>
      <c r="AD155" s="48"/>
      <c r="AE155" s="48"/>
      <c r="AF155" s="48"/>
      <c r="AG155" s="48"/>
      <c r="AH155" s="45"/>
      <c r="AI155" s="128"/>
      <c r="AJ155" s="74"/>
    </row>
    <row r="156" spans="1:36" ht="30" customHeight="1" x14ac:dyDescent="0.35">
      <c r="A156" s="359"/>
      <c r="B156" s="33" t="s">
        <v>676</v>
      </c>
      <c r="C156" s="48"/>
      <c r="D156" s="48"/>
      <c r="E156" s="48"/>
      <c r="F156" s="48"/>
      <c r="G156" s="48"/>
      <c r="H156" s="48"/>
      <c r="I156" s="48"/>
      <c r="J156" s="48"/>
      <c r="K156" s="48"/>
      <c r="L156" s="48"/>
      <c r="M156" s="48"/>
      <c r="N156" s="45"/>
      <c r="O156" s="45"/>
      <c r="P156" s="45"/>
      <c r="Q156" s="45" t="s">
        <v>140</v>
      </c>
      <c r="R156" s="48"/>
      <c r="S156" s="48"/>
      <c r="T156" s="48"/>
      <c r="U156" s="48"/>
      <c r="V156" s="48"/>
      <c r="W156" s="48"/>
      <c r="X156" s="48"/>
      <c r="Y156" s="48"/>
      <c r="Z156" s="48"/>
      <c r="AA156" s="48"/>
      <c r="AB156" s="48"/>
      <c r="AC156" s="48"/>
      <c r="AD156" s="48"/>
      <c r="AE156" s="48"/>
      <c r="AF156" s="48"/>
      <c r="AG156" s="48"/>
      <c r="AH156" s="45"/>
      <c r="AI156" s="128"/>
      <c r="AJ156" s="74"/>
    </row>
    <row r="157" spans="1:36" ht="30" customHeight="1" x14ac:dyDescent="0.35">
      <c r="A157" s="359"/>
      <c r="B157" s="33" t="s">
        <v>677</v>
      </c>
      <c r="C157" s="48"/>
      <c r="D157" s="48"/>
      <c r="E157" s="48"/>
      <c r="F157" s="48"/>
      <c r="G157" s="48"/>
      <c r="H157" s="48"/>
      <c r="I157" s="48"/>
      <c r="J157" s="48"/>
      <c r="K157" s="48"/>
      <c r="L157" s="48"/>
      <c r="M157" s="48"/>
      <c r="N157" s="45"/>
      <c r="O157" s="45"/>
      <c r="P157" s="45"/>
      <c r="Q157" s="45" t="s">
        <v>140</v>
      </c>
      <c r="R157" s="48"/>
      <c r="S157" s="48"/>
      <c r="T157" s="48"/>
      <c r="U157" s="48"/>
      <c r="V157" s="48"/>
      <c r="W157" s="48"/>
      <c r="X157" s="48"/>
      <c r="Y157" s="48"/>
      <c r="Z157" s="48"/>
      <c r="AA157" s="48"/>
      <c r="AB157" s="48"/>
      <c r="AC157" s="48"/>
      <c r="AD157" s="48"/>
      <c r="AE157" s="48"/>
      <c r="AF157" s="48"/>
      <c r="AG157" s="48"/>
      <c r="AH157" s="45"/>
      <c r="AI157" s="128"/>
      <c r="AJ157" s="74"/>
    </row>
    <row r="158" spans="1:36" ht="30" customHeight="1" x14ac:dyDescent="0.35">
      <c r="A158" s="359"/>
      <c r="B158" s="33" t="s">
        <v>678</v>
      </c>
      <c r="C158" s="48"/>
      <c r="D158" s="48"/>
      <c r="E158" s="48"/>
      <c r="F158" s="48"/>
      <c r="G158" s="48"/>
      <c r="H158" s="48"/>
      <c r="I158" s="48"/>
      <c r="J158" s="48"/>
      <c r="K158" s="48"/>
      <c r="L158" s="48"/>
      <c r="M158" s="48"/>
      <c r="N158" s="45"/>
      <c r="O158" s="45"/>
      <c r="P158" s="45"/>
      <c r="Q158" s="45" t="s">
        <v>140</v>
      </c>
      <c r="R158" s="48"/>
      <c r="S158" s="48"/>
      <c r="T158" s="48"/>
      <c r="U158" s="48"/>
      <c r="V158" s="48"/>
      <c r="W158" s="48"/>
      <c r="X158" s="48"/>
      <c r="Y158" s="48"/>
      <c r="Z158" s="48"/>
      <c r="AA158" s="48"/>
      <c r="AB158" s="48"/>
      <c r="AC158" s="48"/>
      <c r="AD158" s="48"/>
      <c r="AE158" s="48"/>
      <c r="AF158" s="48"/>
      <c r="AG158" s="48"/>
      <c r="AH158" s="45"/>
      <c r="AI158" s="128"/>
      <c r="AJ158" s="74"/>
    </row>
    <row r="159" spans="1:36" ht="30" customHeight="1" x14ac:dyDescent="0.35">
      <c r="A159" s="359"/>
      <c r="B159" s="33" t="s">
        <v>679</v>
      </c>
      <c r="C159" s="48"/>
      <c r="D159" s="48"/>
      <c r="E159" s="48"/>
      <c r="F159" s="48"/>
      <c r="G159" s="48"/>
      <c r="H159" s="48"/>
      <c r="I159" s="48"/>
      <c r="J159" s="48"/>
      <c r="K159" s="48"/>
      <c r="L159" s="48"/>
      <c r="M159" s="48"/>
      <c r="N159" s="45"/>
      <c r="O159" s="45"/>
      <c r="P159" s="45"/>
      <c r="Q159" s="45" t="s">
        <v>140</v>
      </c>
      <c r="R159" s="48"/>
      <c r="S159" s="48"/>
      <c r="T159" s="48"/>
      <c r="U159" s="48"/>
      <c r="V159" s="48"/>
      <c r="W159" s="48"/>
      <c r="X159" s="48"/>
      <c r="Y159" s="48"/>
      <c r="Z159" s="48"/>
      <c r="AA159" s="48"/>
      <c r="AB159" s="48"/>
      <c r="AC159" s="48"/>
      <c r="AD159" s="48"/>
      <c r="AE159" s="48"/>
      <c r="AF159" s="48"/>
      <c r="AG159" s="48"/>
      <c r="AH159" s="45"/>
      <c r="AI159" s="128"/>
      <c r="AJ159" s="74"/>
    </row>
    <row r="160" spans="1:36" ht="30" customHeight="1" x14ac:dyDescent="0.35">
      <c r="A160" s="360"/>
      <c r="B160" s="33" t="s">
        <v>680</v>
      </c>
      <c r="C160" s="48"/>
      <c r="D160" s="48"/>
      <c r="E160" s="48"/>
      <c r="F160" s="48"/>
      <c r="G160" s="48"/>
      <c r="H160" s="48"/>
      <c r="I160" s="48"/>
      <c r="J160" s="48"/>
      <c r="K160" s="48"/>
      <c r="L160" s="48"/>
      <c r="M160" s="48"/>
      <c r="N160" s="45"/>
      <c r="O160" s="45"/>
      <c r="P160" s="45"/>
      <c r="Q160" s="45" t="s">
        <v>140</v>
      </c>
      <c r="R160" s="48"/>
      <c r="S160" s="48"/>
      <c r="T160" s="48"/>
      <c r="U160" s="48"/>
      <c r="V160" s="48"/>
      <c r="W160" s="48"/>
      <c r="X160" s="48"/>
      <c r="Y160" s="48"/>
      <c r="Z160" s="48"/>
      <c r="AA160" s="48"/>
      <c r="AB160" s="48"/>
      <c r="AC160" s="48"/>
      <c r="AD160" s="48"/>
      <c r="AE160" s="48"/>
      <c r="AF160" s="48"/>
      <c r="AG160" s="48"/>
      <c r="AH160" s="45"/>
      <c r="AI160" s="128"/>
      <c r="AJ160" s="74"/>
    </row>
    <row r="161" spans="1:36" x14ac:dyDescent="0.35">
      <c r="AJ161" s="74"/>
    </row>
    <row r="162" spans="1:36" x14ac:dyDescent="0.35">
      <c r="A162" s="74"/>
      <c r="B162" s="74"/>
      <c r="C162" s="74"/>
      <c r="D162" s="74"/>
      <c r="E162" s="74"/>
      <c r="F162" s="74"/>
      <c r="G162" s="74"/>
      <c r="H162" s="74"/>
      <c r="I162" s="74"/>
      <c r="J162" s="74"/>
      <c r="K162" s="74"/>
      <c r="L162" s="74"/>
      <c r="M162" s="74"/>
      <c r="N162" s="74"/>
      <c r="O162" s="75"/>
      <c r="P162" s="75"/>
      <c r="Q162" s="75"/>
      <c r="R162" s="75"/>
      <c r="S162" s="75"/>
      <c r="T162" s="75"/>
      <c r="U162" s="75"/>
      <c r="V162" s="75"/>
      <c r="W162" s="75"/>
      <c r="X162" s="75"/>
      <c r="Y162" s="75"/>
      <c r="Z162" s="75"/>
      <c r="AA162" s="75"/>
      <c r="AB162" s="75"/>
      <c r="AC162" s="75"/>
      <c r="AD162" s="75"/>
      <c r="AE162" s="75"/>
      <c r="AF162" s="75"/>
      <c r="AG162" s="75"/>
      <c r="AH162" s="75"/>
      <c r="AI162" s="75"/>
      <c r="AJ162" s="74"/>
    </row>
    <row r="163" spans="1:36" x14ac:dyDescent="0.35">
      <c r="A163" s="74"/>
      <c r="B163" s="74"/>
      <c r="C163" s="74"/>
      <c r="D163" s="74"/>
      <c r="E163" s="74"/>
      <c r="F163" s="74"/>
      <c r="G163" s="74"/>
      <c r="H163" s="74"/>
      <c r="I163" s="74"/>
      <c r="J163" s="74"/>
      <c r="K163" s="74"/>
      <c r="L163" s="74"/>
      <c r="M163" s="74"/>
      <c r="N163" s="74"/>
      <c r="O163" s="75"/>
      <c r="P163" s="75"/>
      <c r="Q163" s="75"/>
      <c r="R163" s="75"/>
      <c r="S163" s="75"/>
      <c r="T163" s="75"/>
      <c r="U163" s="75"/>
      <c r="V163" s="75"/>
      <c r="W163" s="75"/>
      <c r="X163" s="75"/>
      <c r="Y163" s="75"/>
      <c r="Z163" s="75"/>
      <c r="AA163" s="75"/>
      <c r="AB163" s="75"/>
      <c r="AC163" s="75"/>
      <c r="AD163" s="75"/>
      <c r="AE163" s="75"/>
      <c r="AF163" s="75"/>
      <c r="AG163" s="75"/>
      <c r="AH163" s="75"/>
      <c r="AI163" s="75"/>
      <c r="AJ163" s="74"/>
    </row>
  </sheetData>
  <mergeCells count="48">
    <mergeCell ref="W9:W10"/>
    <mergeCell ref="F9:G9"/>
    <mergeCell ref="H9:H10"/>
    <mergeCell ref="I9:I10"/>
    <mergeCell ref="A9:A10"/>
    <mergeCell ref="B9:B10"/>
    <mergeCell ref="U9:U10"/>
    <mergeCell ref="V9:V10"/>
    <mergeCell ref="C9:C10"/>
    <mergeCell ref="D9:D10"/>
    <mergeCell ref="E9:E10"/>
    <mergeCell ref="A71:A85"/>
    <mergeCell ref="B4:G4"/>
    <mergeCell ref="A8:M8"/>
    <mergeCell ref="A1:AG1"/>
    <mergeCell ref="A2:AH2"/>
    <mergeCell ref="O8:V8"/>
    <mergeCell ref="W8:AH8"/>
    <mergeCell ref="O9:O10"/>
    <mergeCell ref="J9:J10"/>
    <mergeCell ref="R9:R10"/>
    <mergeCell ref="P9:P10"/>
    <mergeCell ref="K9:L9"/>
    <mergeCell ref="M9:M10"/>
    <mergeCell ref="N9:N10"/>
    <mergeCell ref="Q9:Q10"/>
    <mergeCell ref="T9:T10"/>
    <mergeCell ref="AH9:AH10"/>
    <mergeCell ref="A11:A25"/>
    <mergeCell ref="A26:A40"/>
    <mergeCell ref="A41:A55"/>
    <mergeCell ref="A56:A70"/>
    <mergeCell ref="AC9:AC10"/>
    <mergeCell ref="AD9:AD10"/>
    <mergeCell ref="AE9:AE10"/>
    <mergeCell ref="AF9:AF10"/>
    <mergeCell ref="AG9:AG10"/>
    <mergeCell ref="X9:X10"/>
    <mergeCell ref="Y9:Y10"/>
    <mergeCell ref="Z9:Z10"/>
    <mergeCell ref="AA9:AA10"/>
    <mergeCell ref="AB9:AB10"/>
    <mergeCell ref="S9:S10"/>
    <mergeCell ref="A86:A100"/>
    <mergeCell ref="A101:A115"/>
    <mergeCell ref="A116:A130"/>
    <mergeCell ref="A146:A160"/>
    <mergeCell ref="A131:A145"/>
  </mergeCells>
  <conditionalFormatting sqref="O11:O160">
    <cfRule type="cellIs" dxfId="5" priority="3" operator="equal">
      <formula>"x"</formula>
    </cfRule>
  </conditionalFormatting>
  <conditionalFormatting sqref="P11:P160">
    <cfRule type="cellIs" dxfId="4" priority="1" operator="equal">
      <formula>"x"</formula>
    </cfRule>
  </conditionalFormatting>
  <conditionalFormatting sqref="Q11:Q160">
    <cfRule type="cellIs" dxfId="3" priority="2" operator="equal">
      <formula>"x"</formula>
    </cfRule>
  </conditionalFormatting>
  <conditionalFormatting sqref="AN6:AN7">
    <cfRule type="cellIs" dxfId="2" priority="12" stopIfTrue="1" operator="equal">
      <formula>$AN$6</formula>
    </cfRule>
  </conditionalFormatting>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D97B4B3-58CE-425C-8B3E-76220E59125B}">
          <x14:formula1>
            <xm:f>LEGENDA!$A$46:$A$60</xm:f>
          </x14:formula1>
          <xm:sqref>N11:N160 AH11:AH160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pageSetUpPr fitToPage="1"/>
  </sheetPr>
  <dimension ref="A1:R36"/>
  <sheetViews>
    <sheetView showGridLines="0" topLeftCell="A3" zoomScale="80" zoomScaleNormal="80" zoomScalePageLayoutView="70" workbookViewId="0">
      <selection activeCell="D15" sqref="D15"/>
    </sheetView>
  </sheetViews>
  <sheetFormatPr defaultRowHeight="14.5" x14ac:dyDescent="0.35"/>
  <cols>
    <col min="1" max="1" width="2.81640625" customWidth="1"/>
    <col min="2" max="2" width="3.81640625" customWidth="1"/>
    <col min="3" max="3" width="49.54296875" bestFit="1" customWidth="1"/>
    <col min="4" max="4" width="14.26953125" customWidth="1"/>
    <col min="5" max="5" width="9.54296875" customWidth="1"/>
    <col min="6" max="6" width="9.453125" customWidth="1"/>
    <col min="7" max="7" width="9.54296875" customWidth="1"/>
    <col min="18" max="18" width="2.81640625" customWidth="1"/>
  </cols>
  <sheetData>
    <row r="1" spans="1:18" x14ac:dyDescent="0.35">
      <c r="A1" s="76"/>
      <c r="B1" s="76"/>
      <c r="C1" s="76"/>
      <c r="D1" s="76"/>
      <c r="E1" s="76"/>
      <c r="F1" s="76"/>
      <c r="G1" s="76"/>
      <c r="H1" s="76"/>
      <c r="I1" s="76"/>
      <c r="J1" s="76"/>
      <c r="K1" s="76"/>
      <c r="L1" s="76"/>
      <c r="M1" s="76"/>
      <c r="N1" s="76"/>
      <c r="O1" s="76"/>
      <c r="P1" s="76"/>
      <c r="Q1" s="76"/>
      <c r="R1" s="76"/>
    </row>
    <row r="2" spans="1:18" s="11" customFormat="1" ht="33.75" customHeight="1" x14ac:dyDescent="0.35">
      <c r="A2" s="77"/>
      <c r="B2" s="255" t="s">
        <v>109</v>
      </c>
      <c r="C2" s="255"/>
      <c r="D2" s="255"/>
      <c r="E2" s="255"/>
      <c r="F2" s="255"/>
      <c r="G2" s="255"/>
      <c r="H2" s="255"/>
      <c r="I2" s="255"/>
      <c r="J2" s="255"/>
      <c r="K2" s="255"/>
      <c r="L2" s="255"/>
      <c r="M2" s="255"/>
      <c r="N2" s="255"/>
      <c r="O2" s="255"/>
      <c r="P2" s="255"/>
      <c r="Q2" s="255"/>
      <c r="R2" s="77"/>
    </row>
    <row r="3" spans="1:18" ht="33.75" customHeight="1" x14ac:dyDescent="0.5">
      <c r="A3" s="76"/>
      <c r="B3" s="262" t="str">
        <f>'Monitoria Anual - 1'!A2</f>
        <v>Plano de Ação Nacional para Conservação dos Primatas do Nordeste - PAN Primatas do Nordeste</v>
      </c>
      <c r="C3" s="262"/>
      <c r="D3" s="262"/>
      <c r="E3" s="262"/>
      <c r="F3" s="262"/>
      <c r="G3" s="262"/>
      <c r="H3" s="262"/>
      <c r="I3" s="262"/>
      <c r="J3" s="262"/>
      <c r="K3" s="262"/>
      <c r="L3" s="262"/>
      <c r="M3" s="262"/>
      <c r="N3" s="262"/>
      <c r="O3" s="262"/>
      <c r="P3" s="262"/>
      <c r="Q3" s="262"/>
      <c r="R3" s="76"/>
    </row>
    <row r="4" spans="1:18" x14ac:dyDescent="0.35">
      <c r="A4" s="76"/>
      <c r="H4" s="8"/>
      <c r="I4" s="8"/>
      <c r="J4" s="8"/>
      <c r="K4" s="8"/>
      <c r="R4" s="76"/>
    </row>
    <row r="5" spans="1:18" s="2" customFormat="1" ht="45" customHeight="1" x14ac:dyDescent="0.35">
      <c r="A5" s="74"/>
      <c r="B5" s="267" t="s">
        <v>524</v>
      </c>
      <c r="C5" s="267"/>
      <c r="D5" s="395" t="str">
        <f>'Monitoria Anual - 1'!B4</f>
        <v>Manter e promover a viabilidade de populações das espécies alvo em 5 anos</v>
      </c>
      <c r="E5" s="395"/>
      <c r="F5" s="395"/>
      <c r="G5" s="395"/>
      <c r="H5" s="395"/>
      <c r="I5" s="396"/>
      <c r="J5" s="9"/>
      <c r="K5" s="9"/>
      <c r="L5" s="9"/>
      <c r="M5" s="9"/>
      <c r="N5" s="9"/>
      <c r="R5" s="74"/>
    </row>
    <row r="6" spans="1:18" x14ac:dyDescent="0.35">
      <c r="A6" s="76"/>
      <c r="H6" s="8"/>
      <c r="I6" s="8"/>
      <c r="J6" s="8"/>
      <c r="K6" s="8"/>
      <c r="R6" s="76"/>
    </row>
    <row r="7" spans="1:18" ht="26.25" customHeight="1" x14ac:dyDescent="0.35">
      <c r="A7" s="76"/>
      <c r="B7" s="267" t="s">
        <v>113</v>
      </c>
      <c r="C7" s="267"/>
      <c r="D7" s="31" t="str">
        <f>'Monitoria Final'!B6</f>
        <v>Data da Monitoria Final</v>
      </c>
      <c r="E7" s="31"/>
      <c r="F7" s="31"/>
      <c r="G7" s="31"/>
      <c r="H7" s="31"/>
      <c r="I7" s="32"/>
      <c r="J7" s="30"/>
      <c r="K7" s="30"/>
      <c r="L7" s="30"/>
      <c r="M7" s="30"/>
      <c r="N7" s="30"/>
      <c r="O7" s="30"/>
      <c r="P7" s="30"/>
      <c r="Q7" s="30"/>
      <c r="R7" s="76"/>
    </row>
    <row r="8" spans="1:18" x14ac:dyDescent="0.35">
      <c r="A8" s="76"/>
      <c r="R8" s="76"/>
    </row>
    <row r="9" spans="1:18" ht="31.5" customHeight="1" x14ac:dyDescent="0.35">
      <c r="A9" s="76"/>
      <c r="B9" s="255" t="s">
        <v>525</v>
      </c>
      <c r="C9" s="255"/>
      <c r="D9" s="255"/>
      <c r="E9" s="255"/>
      <c r="F9" s="255"/>
      <c r="G9" s="255"/>
      <c r="H9" s="255"/>
      <c r="I9" s="255"/>
      <c r="J9" s="255"/>
      <c r="K9" s="255"/>
      <c r="L9" s="255"/>
      <c r="M9" s="255"/>
      <c r="N9" s="255"/>
      <c r="O9" s="255"/>
      <c r="P9" s="255"/>
      <c r="Q9" s="255"/>
      <c r="R9" s="76"/>
    </row>
    <row r="10" spans="1:18" x14ac:dyDescent="0.35">
      <c r="A10" s="76"/>
      <c r="F10" s="7"/>
      <c r="G10" s="7"/>
      <c r="R10" s="76"/>
    </row>
    <row r="11" spans="1:18" ht="18" customHeight="1" x14ac:dyDescent="0.35">
      <c r="A11" s="76"/>
      <c r="B11" s="256" t="s">
        <v>526</v>
      </c>
      <c r="C11" s="257"/>
      <c r="D11" s="30"/>
      <c r="E11" s="30"/>
      <c r="F11" s="30"/>
      <c r="G11" s="30"/>
      <c r="H11" s="30"/>
      <c r="I11" s="30"/>
      <c r="J11" s="30"/>
      <c r="K11" s="30"/>
      <c r="L11" s="30"/>
      <c r="M11" s="30"/>
      <c r="N11" s="30"/>
      <c r="O11" s="30"/>
      <c r="P11" s="30"/>
      <c r="Q11" s="30"/>
      <c r="R11" s="76"/>
    </row>
    <row r="12" spans="1:18" ht="15" thickBot="1" x14ac:dyDescent="0.4">
      <c r="A12" s="76"/>
      <c r="F12" s="69"/>
      <c r="R12" s="76"/>
    </row>
    <row r="13" spans="1:18" ht="60.75" customHeight="1" x14ac:dyDescent="0.35">
      <c r="A13" s="76"/>
      <c r="C13" s="264" t="s">
        <v>691</v>
      </c>
      <c r="D13" s="265"/>
      <c r="E13" s="266"/>
      <c r="F13" s="3"/>
      <c r="R13" s="76"/>
    </row>
    <row r="14" spans="1:18" s="2" customFormat="1" ht="31.9" customHeight="1" x14ac:dyDescent="0.35">
      <c r="A14" s="74"/>
      <c r="C14" s="82" t="s">
        <v>528</v>
      </c>
      <c r="D14" s="80" t="s">
        <v>529</v>
      </c>
      <c r="E14" s="81" t="s">
        <v>530</v>
      </c>
      <c r="F14" s="6"/>
      <c r="R14" s="74"/>
    </row>
    <row r="15" spans="1:18" ht="15.5" x14ac:dyDescent="0.35">
      <c r="A15" s="76"/>
      <c r="C15" s="102" t="s">
        <v>692</v>
      </c>
      <c r="D15" s="56">
        <f>COUNTA('Monitoria Final'!O11:O160)</f>
        <v>0</v>
      </c>
      <c r="E15" s="20">
        <f>D15/$D$18</f>
        <v>0</v>
      </c>
      <c r="F15" s="4"/>
      <c r="R15" s="76"/>
    </row>
    <row r="16" spans="1:18" ht="15.5" x14ac:dyDescent="0.35">
      <c r="A16" s="76"/>
      <c r="C16" s="101" t="s">
        <v>693</v>
      </c>
      <c r="D16" s="57">
        <f>COUNTA('Monitoria Final'!P11:P160)</f>
        <v>41</v>
      </c>
      <c r="E16" s="21">
        <f>D16/$D$18</f>
        <v>0.27333333333333332</v>
      </c>
      <c r="F16" s="4"/>
      <c r="R16" s="76"/>
    </row>
    <row r="17" spans="1:18" ht="16" thickBot="1" x14ac:dyDescent="0.4">
      <c r="A17" s="76"/>
      <c r="C17" s="88" t="s">
        <v>694</v>
      </c>
      <c r="D17" s="58">
        <f>COUNTA('Monitoria Final'!Q11:Q160)</f>
        <v>109</v>
      </c>
      <c r="E17" s="22">
        <f>D17/$D$18</f>
        <v>0.72666666666666668</v>
      </c>
      <c r="F17" s="4"/>
      <c r="R17" s="76"/>
    </row>
    <row r="18" spans="1:18" ht="15" thickBot="1" x14ac:dyDescent="0.4">
      <c r="A18" s="76"/>
      <c r="C18" s="104" t="s">
        <v>695</v>
      </c>
      <c r="D18" s="103">
        <f>SUM(D15:D17)</f>
        <v>150</v>
      </c>
      <c r="E18" s="100">
        <f>SUM(E15:E17)</f>
        <v>1</v>
      </c>
      <c r="F18" s="5"/>
      <c r="R18" s="76"/>
    </row>
    <row r="19" spans="1:18" x14ac:dyDescent="0.35">
      <c r="A19" s="76"/>
      <c r="R19" s="76"/>
    </row>
    <row r="20" spans="1:18" ht="15.5" x14ac:dyDescent="0.35">
      <c r="A20" s="76"/>
      <c r="B20" s="31" t="s">
        <v>542</v>
      </c>
      <c r="C20" s="32"/>
      <c r="D20" s="30"/>
      <c r="E20" s="30"/>
      <c r="F20" s="30"/>
      <c r="G20" s="30"/>
      <c r="H20" s="30"/>
      <c r="I20" s="30"/>
      <c r="J20" s="30"/>
      <c r="K20" s="30"/>
      <c r="L20" s="30"/>
      <c r="M20" s="30"/>
      <c r="N20" s="30"/>
      <c r="O20" s="30"/>
      <c r="P20" s="30"/>
      <c r="Q20" s="30"/>
      <c r="R20" s="76"/>
    </row>
    <row r="21" spans="1:18" ht="16" thickBot="1" x14ac:dyDescent="0.4">
      <c r="A21" s="76"/>
      <c r="B21" s="12"/>
      <c r="C21" s="12"/>
      <c r="D21" s="12"/>
      <c r="E21" s="12"/>
      <c r="F21" s="12"/>
      <c r="G21" s="12"/>
      <c r="H21" s="12"/>
      <c r="I21" s="12"/>
      <c r="J21" s="12"/>
      <c r="K21" s="12"/>
      <c r="L21" s="12"/>
      <c r="M21" s="12"/>
      <c r="N21" s="12"/>
      <c r="O21" s="12"/>
      <c r="P21" s="12"/>
      <c r="Q21" s="12"/>
      <c r="R21" s="76"/>
    </row>
    <row r="22" spans="1:18" ht="36" customHeight="1" thickBot="1" x14ac:dyDescent="0.4">
      <c r="A22" s="76"/>
      <c r="C22" s="105" t="s">
        <v>543</v>
      </c>
      <c r="D22" s="52">
        <f>COUNTA('Monitoria Final'!A11:A160)</f>
        <v>10</v>
      </c>
      <c r="R22" s="76"/>
    </row>
    <row r="23" spans="1:18" ht="15" thickBot="1" x14ac:dyDescent="0.4">
      <c r="A23" s="76"/>
      <c r="R23" s="76"/>
    </row>
    <row r="24" spans="1:18" ht="15" thickBot="1" x14ac:dyDescent="0.4">
      <c r="A24" s="76"/>
      <c r="C24" s="106" t="s">
        <v>544</v>
      </c>
      <c r="D24" s="106" t="s">
        <v>545</v>
      </c>
      <c r="E24" s="15"/>
      <c r="F24" s="16"/>
      <c r="G24" s="19"/>
      <c r="R24" s="76"/>
    </row>
    <row r="25" spans="1:18" x14ac:dyDescent="0.35">
      <c r="A25" s="76"/>
      <c r="C25" s="53" t="s">
        <v>546</v>
      </c>
      <c r="D25" s="61">
        <f>SUM(E25:G25)</f>
        <v>15</v>
      </c>
      <c r="E25" s="23">
        <f>COUNTA('Monitoria Final'!O11:O25)</f>
        <v>0</v>
      </c>
      <c r="F25" s="23">
        <f>COUNTA('Monitoria Final'!P11:P25)</f>
        <v>0</v>
      </c>
      <c r="G25" s="23">
        <f>COUNTA('Monitoria Final'!Q11:Q25)</f>
        <v>15</v>
      </c>
      <c r="R25" s="76"/>
    </row>
    <row r="26" spans="1:18" x14ac:dyDescent="0.35">
      <c r="A26" s="76"/>
      <c r="C26" s="54" t="s">
        <v>547</v>
      </c>
      <c r="D26" s="53">
        <f t="shared" ref="D26:D34" si="0">SUM(E26:G26)</f>
        <v>15</v>
      </c>
      <c r="E26" s="24">
        <f>COUNTA('Monitoria Final'!O26:O40)</f>
        <v>0</v>
      </c>
      <c r="F26" s="24">
        <f>COUNTA('Monitoria Final'!P26:P40)</f>
        <v>11</v>
      </c>
      <c r="G26" s="24">
        <f>COUNTA('Monitoria Final'!Q26:Q40)</f>
        <v>4</v>
      </c>
      <c r="R26" s="76"/>
    </row>
    <row r="27" spans="1:18" x14ac:dyDescent="0.35">
      <c r="A27" s="76"/>
      <c r="C27" s="54" t="s">
        <v>548</v>
      </c>
      <c r="D27" s="53">
        <f t="shared" si="0"/>
        <v>15</v>
      </c>
      <c r="E27" s="24">
        <f>COUNTA('Monitoria Final'!O41:O55)</f>
        <v>0</v>
      </c>
      <c r="F27" s="24">
        <f>COUNTA('Monitoria Final'!P41:P55)</f>
        <v>15</v>
      </c>
      <c r="G27" s="24">
        <f>COUNTA('Monitoria Final'!Q41:Q55)</f>
        <v>0</v>
      </c>
      <c r="R27" s="76"/>
    </row>
    <row r="28" spans="1:18" x14ac:dyDescent="0.35">
      <c r="A28" s="76"/>
      <c r="C28" s="54" t="s">
        <v>549</v>
      </c>
      <c r="D28" s="53">
        <f t="shared" si="0"/>
        <v>15</v>
      </c>
      <c r="E28" s="24">
        <f>COUNTA('Monitoria Final'!O56:O70)</f>
        <v>0</v>
      </c>
      <c r="F28" s="24">
        <f>COUNTA('Monitoria Final'!P56:P70)</f>
        <v>15</v>
      </c>
      <c r="G28" s="24">
        <f>COUNTA('Monitoria Final'!Q56:Q70)</f>
        <v>0</v>
      </c>
      <c r="R28" s="76"/>
    </row>
    <row r="29" spans="1:18" x14ac:dyDescent="0.35">
      <c r="A29" s="76"/>
      <c r="C29" s="54" t="s">
        <v>550</v>
      </c>
      <c r="D29" s="53">
        <f t="shared" si="0"/>
        <v>15</v>
      </c>
      <c r="E29" s="24">
        <f>COUNTA('Monitoria Final'!O71:O85)</f>
        <v>0</v>
      </c>
      <c r="F29" s="24">
        <f>COUNTA('Monitoria Final'!P71:P85)</f>
        <v>0</v>
      </c>
      <c r="G29" s="24">
        <f>COUNTA('Monitoria Final'!Q71:Q85)</f>
        <v>15</v>
      </c>
      <c r="R29" s="76"/>
    </row>
    <row r="30" spans="1:18" x14ac:dyDescent="0.35">
      <c r="A30" s="76"/>
      <c r="C30" s="54" t="s">
        <v>551</v>
      </c>
      <c r="D30" s="53">
        <f t="shared" si="0"/>
        <v>15</v>
      </c>
      <c r="E30" s="24">
        <f>COUNTA('Monitoria Final'!O86:O100)</f>
        <v>0</v>
      </c>
      <c r="F30" s="24">
        <f>COUNTA('Monitoria Final'!P86:P100)</f>
        <v>0</v>
      </c>
      <c r="G30" s="24">
        <f>COUNTA('Monitoria Final'!Q86:Q100)</f>
        <v>15</v>
      </c>
      <c r="R30" s="76"/>
    </row>
    <row r="31" spans="1:18" x14ac:dyDescent="0.35">
      <c r="A31" s="76"/>
      <c r="C31" s="54" t="s">
        <v>552</v>
      </c>
      <c r="D31" s="53">
        <f t="shared" si="0"/>
        <v>15</v>
      </c>
      <c r="E31" s="24">
        <f>COUNTA('Monitoria Final'!O101:O115)</f>
        <v>0</v>
      </c>
      <c r="F31" s="24">
        <f>COUNTA('Monitoria Final'!P101:P115)</f>
        <v>0</v>
      </c>
      <c r="G31" s="24">
        <f>COUNTA('Monitoria Final'!Q101:Q115)</f>
        <v>15</v>
      </c>
      <c r="R31" s="76"/>
    </row>
    <row r="32" spans="1:18" x14ac:dyDescent="0.35">
      <c r="A32" s="76"/>
      <c r="C32" s="54" t="s">
        <v>553</v>
      </c>
      <c r="D32" s="53">
        <f>SUM(E32:G32)</f>
        <v>15</v>
      </c>
      <c r="E32" s="24">
        <f>COUNTA('Monitoria Final'!O116:O130)</f>
        <v>0</v>
      </c>
      <c r="F32" s="24">
        <f>COUNTA('Monitoria Final'!P116:P130)</f>
        <v>0</v>
      </c>
      <c r="G32" s="24">
        <f>COUNTA('Monitoria Final'!Q116:Q130)</f>
        <v>15</v>
      </c>
      <c r="R32" s="76"/>
    </row>
    <row r="33" spans="1:18" x14ac:dyDescent="0.35">
      <c r="A33" s="76"/>
      <c r="C33" s="54" t="s">
        <v>683</v>
      </c>
      <c r="D33" s="53">
        <f t="shared" si="0"/>
        <v>15</v>
      </c>
      <c r="E33" s="24">
        <f>COUNTA('Monitoria Final'!O131:O145)</f>
        <v>0</v>
      </c>
      <c r="F33" s="24">
        <f>COUNTA('Monitoria Final'!P131:P145)</f>
        <v>0</v>
      </c>
      <c r="G33" s="24">
        <f>COUNTA('Monitoria Final'!Q131:Q145)</f>
        <v>15</v>
      </c>
      <c r="R33" s="76"/>
    </row>
    <row r="34" spans="1:18" ht="15" thickBot="1" x14ac:dyDescent="0.4">
      <c r="A34" s="76"/>
      <c r="C34" s="55" t="s">
        <v>684</v>
      </c>
      <c r="D34" s="62">
        <f t="shared" si="0"/>
        <v>15</v>
      </c>
      <c r="E34" s="27">
        <f>COUNTA('Monitoria Final'!O146:O160)</f>
        <v>0</v>
      </c>
      <c r="F34" s="27">
        <f>COUNTA('Monitoria Final'!P146:P160)</f>
        <v>0</v>
      </c>
      <c r="G34" s="27">
        <f>COUNTA('Monitoria Final'!Q146:Q160)</f>
        <v>15</v>
      </c>
      <c r="R34" s="76"/>
    </row>
    <row r="35" spans="1:18" x14ac:dyDescent="0.35">
      <c r="A35" s="76"/>
      <c r="R35" s="76"/>
    </row>
    <row r="36" spans="1:18" x14ac:dyDescent="0.35">
      <c r="A36" s="76"/>
      <c r="B36" s="76"/>
      <c r="C36" s="76"/>
      <c r="D36" s="76"/>
      <c r="E36" s="76"/>
      <c r="F36" s="76"/>
      <c r="G36" s="76"/>
      <c r="H36" s="76"/>
      <c r="I36" s="76"/>
      <c r="J36" s="76"/>
      <c r="K36" s="76"/>
      <c r="L36" s="76"/>
      <c r="M36" s="76"/>
      <c r="N36" s="76"/>
      <c r="O36" s="76"/>
      <c r="P36" s="76"/>
      <c r="Q36" s="76"/>
      <c r="R36" s="76"/>
    </row>
  </sheetData>
  <mergeCells count="8">
    <mergeCell ref="B9:Q9"/>
    <mergeCell ref="B11:C11"/>
    <mergeCell ref="C13:E13"/>
    <mergeCell ref="B2:Q2"/>
    <mergeCell ref="B3:Q3"/>
    <mergeCell ref="B5:C5"/>
    <mergeCell ref="D5:I5"/>
    <mergeCell ref="B7:C7"/>
  </mergeCells>
  <conditionalFormatting sqref="E25:G25">
    <cfRule type="cellIs" dxfId="1" priority="5" stopIfTrue="1" operator="equal">
      <formula>0</formula>
    </cfRule>
  </conditionalFormatting>
  <pageMargins left="0.25" right="0.25" top="0.75" bottom="0.75" header="0.3" footer="0.3"/>
  <pageSetup paperSize="9" scale="52" fitToHeight="0" orientation="landscape" r:id="rId1"/>
  <colBreaks count="1" manualBreakCount="1">
    <brk id="7"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B76B9-A892-4D41-8F87-E81512933868}">
  <sheetPr codeName="Planilha13">
    <pageSetUpPr fitToPage="1"/>
  </sheetPr>
  <dimension ref="A1:Y31"/>
  <sheetViews>
    <sheetView showGridLines="0" zoomScale="80" zoomScaleNormal="80" zoomScalePageLayoutView="70" workbookViewId="0">
      <selection activeCell="A14" sqref="A14:XFD30"/>
    </sheetView>
  </sheetViews>
  <sheetFormatPr defaultRowHeight="14.5" x14ac:dyDescent="0.35"/>
  <cols>
    <col min="1" max="1" width="2.81640625" customWidth="1"/>
    <col min="2" max="2" width="3.81640625" customWidth="1"/>
    <col min="3" max="3" width="49.54296875" bestFit="1" customWidth="1"/>
    <col min="4" max="4" width="14.26953125" customWidth="1"/>
    <col min="5" max="5" width="6.1796875" customWidth="1"/>
    <col min="6" max="6" width="9.453125" customWidth="1"/>
    <col min="7" max="7" width="9.54296875" customWidth="1"/>
    <col min="24" max="24" width="2" customWidth="1"/>
    <col min="25" max="25" width="2.81640625" customWidth="1"/>
  </cols>
  <sheetData>
    <row r="1" spans="1:25" x14ac:dyDescent="0.35">
      <c r="A1" s="76"/>
      <c r="B1" s="76"/>
      <c r="C1" s="76"/>
      <c r="D1" s="76"/>
      <c r="E1" s="76"/>
      <c r="F1" s="76"/>
      <c r="G1" s="76"/>
      <c r="H1" s="76"/>
      <c r="I1" s="76"/>
      <c r="J1" s="76"/>
      <c r="K1" s="76"/>
      <c r="L1" s="76"/>
      <c r="M1" s="76"/>
      <c r="N1" s="76"/>
      <c r="O1" s="76"/>
      <c r="P1" s="76"/>
      <c r="Q1" s="76"/>
      <c r="R1" s="76"/>
      <c r="S1" s="76"/>
      <c r="T1" s="76"/>
      <c r="U1" s="76"/>
      <c r="V1" s="76"/>
      <c r="W1" s="76"/>
      <c r="X1" s="76"/>
      <c r="Y1" s="76"/>
    </row>
    <row r="2" spans="1:25" s="11" customFormat="1" ht="33.75" customHeight="1" x14ac:dyDescent="0.35">
      <c r="A2" s="77"/>
      <c r="B2" s="255" t="s">
        <v>109</v>
      </c>
      <c r="C2" s="255"/>
      <c r="D2" s="255"/>
      <c r="E2" s="255"/>
      <c r="F2" s="255"/>
      <c r="G2" s="255"/>
      <c r="H2" s="255"/>
      <c r="I2" s="255"/>
      <c r="J2" s="255"/>
      <c r="K2" s="255"/>
      <c r="L2" s="255"/>
      <c r="M2" s="255"/>
      <c r="N2" s="255"/>
      <c r="O2" s="255"/>
      <c r="P2" s="255"/>
      <c r="Q2" s="255"/>
      <c r="R2" s="255"/>
      <c r="S2" s="255"/>
      <c r="T2" s="255"/>
      <c r="U2" s="255"/>
      <c r="V2" s="255"/>
      <c r="W2" s="255"/>
      <c r="X2" s="255"/>
      <c r="Y2" s="77"/>
    </row>
    <row r="3" spans="1:25" ht="33.75" customHeight="1" x14ac:dyDescent="0.5">
      <c r="A3" s="76"/>
      <c r="B3" s="262" t="str">
        <f>'Monitoria Anual - 1'!A2</f>
        <v>Plano de Ação Nacional para Conservação dos Primatas do Nordeste - PAN Primatas do Nordeste</v>
      </c>
      <c r="C3" s="262"/>
      <c r="D3" s="262"/>
      <c r="E3" s="262"/>
      <c r="F3" s="262"/>
      <c r="G3" s="262"/>
      <c r="H3" s="262"/>
      <c r="I3" s="262"/>
      <c r="J3" s="262"/>
      <c r="K3" s="262"/>
      <c r="L3" s="262"/>
      <c r="M3" s="262"/>
      <c r="N3" s="262"/>
      <c r="O3" s="262"/>
      <c r="P3" s="262"/>
      <c r="Q3" s="262"/>
      <c r="R3" s="262"/>
      <c r="S3" s="262"/>
      <c r="T3" s="262"/>
      <c r="U3" s="262"/>
      <c r="V3" s="262"/>
      <c r="W3" s="262"/>
      <c r="X3" s="262"/>
      <c r="Y3" s="76"/>
    </row>
    <row r="4" spans="1:25" x14ac:dyDescent="0.35">
      <c r="A4" s="76"/>
      <c r="H4" s="8"/>
      <c r="I4" s="8"/>
      <c r="J4" s="8"/>
      <c r="K4" s="8"/>
      <c r="L4" s="8"/>
      <c r="M4" s="8"/>
      <c r="N4" s="8"/>
      <c r="O4" s="8"/>
      <c r="P4" s="8"/>
      <c r="Q4" s="8"/>
      <c r="R4" s="8"/>
      <c r="S4" s="8"/>
      <c r="T4" s="8"/>
      <c r="U4" s="8"/>
      <c r="V4" s="8"/>
      <c r="W4" s="8"/>
      <c r="X4" s="8"/>
      <c r="Y4" s="76"/>
    </row>
    <row r="5" spans="1:25" s="2" customFormat="1" ht="45" customHeight="1" x14ac:dyDescent="0.35">
      <c r="A5" s="74"/>
      <c r="B5" s="267" t="s">
        <v>524</v>
      </c>
      <c r="C5" s="267"/>
      <c r="D5" s="395" t="str">
        <f>'Monitoria Anual - 1'!B4</f>
        <v>Manter e promover a viabilidade de populações das espécies alvo em 5 anos</v>
      </c>
      <c r="E5" s="395"/>
      <c r="F5" s="395"/>
      <c r="G5" s="395"/>
      <c r="H5" s="395"/>
      <c r="I5" s="395"/>
      <c r="J5" s="152"/>
      <c r="K5" s="152"/>
      <c r="L5" s="152"/>
      <c r="M5" s="152"/>
      <c r="N5" s="152"/>
      <c r="O5" s="152"/>
      <c r="P5" s="152"/>
      <c r="Q5" s="152"/>
      <c r="R5" s="152"/>
      <c r="S5" s="152"/>
      <c r="T5" s="152"/>
      <c r="U5" s="153"/>
      <c r="V5" s="9"/>
      <c r="W5" s="9"/>
      <c r="X5" s="9"/>
      <c r="Y5" s="74"/>
    </row>
    <row r="6" spans="1:25" x14ac:dyDescent="0.35">
      <c r="A6" s="76"/>
      <c r="H6" s="8"/>
      <c r="I6" s="8"/>
      <c r="J6" s="8"/>
      <c r="K6" s="8"/>
      <c r="L6" s="8"/>
      <c r="M6" s="8"/>
      <c r="N6" s="8"/>
      <c r="O6" s="8"/>
      <c r="P6" s="8"/>
      <c r="Q6" s="8"/>
      <c r="R6" s="8"/>
      <c r="S6" s="8"/>
      <c r="T6" s="8"/>
      <c r="U6" s="8"/>
      <c r="V6" s="8"/>
      <c r="W6" s="8"/>
      <c r="X6" s="8"/>
      <c r="Y6" s="76"/>
    </row>
    <row r="7" spans="1:25" ht="25.5" customHeight="1" x14ac:dyDescent="0.35">
      <c r="A7" s="76"/>
      <c r="B7" s="267" t="s">
        <v>696</v>
      </c>
      <c r="C7" s="267"/>
      <c r="D7" s="31" t="str">
        <f>'Monitoria Anual - 1'!B6</f>
        <v>09/06/2026 (virtual)</v>
      </c>
      <c r="E7" s="31"/>
      <c r="F7" s="31"/>
      <c r="G7" s="31"/>
      <c r="H7" s="31"/>
      <c r="I7" s="32"/>
      <c r="J7" s="30"/>
      <c r="K7" s="1"/>
      <c r="L7" s="30"/>
      <c r="M7" s="30"/>
      <c r="O7" s="30"/>
      <c r="P7" s="30"/>
      <c r="Q7" s="30"/>
      <c r="R7" s="30"/>
      <c r="S7" s="30"/>
      <c r="T7" s="30"/>
      <c r="U7" s="30"/>
      <c r="V7" s="30"/>
      <c r="W7" s="30"/>
      <c r="X7" s="30"/>
      <c r="Y7" s="76"/>
    </row>
    <row r="8" spans="1:25" ht="26.25" customHeight="1" x14ac:dyDescent="0.35">
      <c r="A8" s="76"/>
      <c r="B8" s="267" t="s">
        <v>697</v>
      </c>
      <c r="C8" s="267"/>
      <c r="D8" s="31" t="str">
        <f>'Monitoria Anual - 2'!B6</f>
        <v>Data da Monitoria 2</v>
      </c>
      <c r="E8" s="31"/>
      <c r="F8" s="31"/>
      <c r="G8" s="31"/>
      <c r="H8" s="31"/>
      <c r="I8" s="32"/>
      <c r="J8" s="30"/>
      <c r="K8" s="30"/>
      <c r="L8" s="30"/>
      <c r="M8" s="30"/>
      <c r="N8" s="30"/>
      <c r="O8" s="30"/>
      <c r="P8" s="30"/>
      <c r="Q8" s="30"/>
      <c r="R8" s="30"/>
      <c r="S8" s="30"/>
      <c r="T8" s="30"/>
      <c r="U8" s="30"/>
      <c r="V8" s="30"/>
      <c r="W8" s="30"/>
      <c r="X8" s="30"/>
      <c r="Y8" s="76"/>
    </row>
    <row r="9" spans="1:25" ht="26.25" customHeight="1" x14ac:dyDescent="0.35">
      <c r="A9" s="76"/>
      <c r="B9" s="267" t="s">
        <v>698</v>
      </c>
      <c r="C9" s="267"/>
      <c r="D9" s="31" t="str">
        <f>'Monitoria Anual - 3'!B6</f>
        <v>Data da Monitoria 3</v>
      </c>
      <c r="E9" s="31"/>
      <c r="F9" s="31"/>
      <c r="G9" s="31"/>
      <c r="H9" s="31"/>
      <c r="I9" s="32"/>
      <c r="J9" s="30"/>
      <c r="K9" s="30"/>
      <c r="L9" s="30"/>
      <c r="M9" s="30"/>
      <c r="N9" s="30"/>
      <c r="O9" s="30"/>
      <c r="P9" s="30"/>
      <c r="Q9" s="30"/>
      <c r="R9" s="30"/>
      <c r="S9" s="30"/>
      <c r="T9" s="30"/>
      <c r="U9" s="30"/>
      <c r="V9" s="30"/>
      <c r="W9" s="30"/>
      <c r="X9" s="30"/>
      <c r="Y9" s="76"/>
    </row>
    <row r="10" spans="1:25" ht="26.25" customHeight="1" x14ac:dyDescent="0.35">
      <c r="A10" s="76"/>
      <c r="B10" s="267" t="s">
        <v>699</v>
      </c>
      <c r="C10" s="267"/>
      <c r="D10" s="31" t="str">
        <f>'Monitoria Anual - 4'!B6</f>
        <v>Data da Monitoria 4</v>
      </c>
      <c r="E10" s="31"/>
      <c r="F10" s="31"/>
      <c r="G10" s="31"/>
      <c r="H10" s="31"/>
      <c r="I10" s="32"/>
      <c r="J10" s="30"/>
      <c r="K10" s="30"/>
      <c r="L10" s="30"/>
      <c r="M10" s="30"/>
      <c r="N10" s="30"/>
      <c r="O10" s="30"/>
      <c r="P10" s="30"/>
      <c r="Q10" s="30"/>
      <c r="R10" s="30"/>
      <c r="S10" s="30"/>
      <c r="T10" s="30"/>
      <c r="U10" s="30"/>
      <c r="V10" s="30"/>
      <c r="W10" s="30"/>
      <c r="X10" s="30"/>
      <c r="Y10" s="76"/>
    </row>
    <row r="11" spans="1:25" ht="26.25" customHeight="1" x14ac:dyDescent="0.35">
      <c r="A11" s="76"/>
      <c r="B11" s="267" t="s">
        <v>700</v>
      </c>
      <c r="C11" s="267"/>
      <c r="D11" s="31" t="str">
        <f>'Monitoria Final'!B6</f>
        <v>Data da Monitoria Final</v>
      </c>
      <c r="E11" s="31"/>
      <c r="F11" s="31"/>
      <c r="G11" s="31"/>
      <c r="H11" s="31"/>
      <c r="I11" s="32"/>
      <c r="J11" s="30"/>
      <c r="K11" s="30"/>
      <c r="L11" s="30"/>
      <c r="M11" s="30"/>
      <c r="N11" s="30"/>
      <c r="O11" s="30"/>
      <c r="P11" s="30"/>
      <c r="Q11" s="30"/>
      <c r="R11" s="30"/>
      <c r="S11" s="30"/>
      <c r="T11" s="30"/>
      <c r="U11" s="30"/>
      <c r="V11" s="30"/>
      <c r="W11" s="30"/>
      <c r="X11" s="30"/>
      <c r="Y11" s="76"/>
    </row>
    <row r="12" spans="1:25" x14ac:dyDescent="0.35">
      <c r="A12" s="76"/>
      <c r="Y12" s="76"/>
    </row>
    <row r="13" spans="1:25" ht="31.5" customHeight="1" x14ac:dyDescent="0.35">
      <c r="A13" s="76"/>
      <c r="B13" s="255" t="s">
        <v>525</v>
      </c>
      <c r="C13" s="255"/>
      <c r="D13" s="255"/>
      <c r="E13" s="255"/>
      <c r="F13" s="255"/>
      <c r="G13" s="255"/>
      <c r="H13" s="255"/>
      <c r="I13" s="255"/>
      <c r="J13" s="255"/>
      <c r="K13" s="255"/>
      <c r="L13" s="255"/>
      <c r="M13" s="255"/>
      <c r="N13" s="255"/>
      <c r="O13" s="255"/>
      <c r="P13" s="255"/>
      <c r="Q13" s="255"/>
      <c r="R13" s="255"/>
      <c r="S13" s="255"/>
      <c r="T13" s="255"/>
      <c r="U13" s="255"/>
      <c r="V13" s="255"/>
      <c r="W13" s="255"/>
      <c r="X13" s="255"/>
      <c r="Y13" s="76"/>
    </row>
    <row r="14" spans="1:25" x14ac:dyDescent="0.35">
      <c r="A14" s="76"/>
      <c r="B14" s="1"/>
      <c r="C14" s="1"/>
      <c r="D14" s="1"/>
      <c r="E14" s="1"/>
      <c r="F14" s="151"/>
      <c r="G14" s="151"/>
      <c r="H14" s="1"/>
      <c r="I14" s="1"/>
      <c r="J14" s="1"/>
      <c r="K14" s="1"/>
      <c r="L14" s="1"/>
      <c r="M14" s="1"/>
      <c r="N14" s="1"/>
      <c r="O14" s="1"/>
      <c r="P14" s="1"/>
      <c r="Q14" s="1"/>
      <c r="R14" s="1"/>
      <c r="S14" s="1"/>
      <c r="T14" s="1"/>
      <c r="U14" s="1"/>
      <c r="V14" s="1"/>
      <c r="W14" s="1"/>
      <c r="X14" s="1"/>
      <c r="Y14" s="76"/>
    </row>
    <row r="15" spans="1:25" ht="15.5" x14ac:dyDescent="0.35">
      <c r="A15" s="76"/>
      <c r="B15" s="407"/>
      <c r="C15" s="407"/>
      <c r="D15" s="134"/>
      <c r="E15" s="134"/>
      <c r="F15" s="134"/>
      <c r="G15" s="134"/>
      <c r="H15" s="134"/>
      <c r="I15" s="134"/>
      <c r="J15" s="134"/>
      <c r="K15" s="134"/>
      <c r="L15" s="134"/>
      <c r="M15" s="134"/>
      <c r="N15" s="134"/>
      <c r="O15" s="134"/>
      <c r="P15" s="134"/>
      <c r="Q15" s="134"/>
      <c r="R15" s="134"/>
      <c r="S15" s="134"/>
      <c r="T15" s="134"/>
      <c r="U15" s="134"/>
      <c r="V15" s="134"/>
      <c r="W15" s="134"/>
      <c r="X15" s="134"/>
      <c r="Y15" s="76"/>
    </row>
    <row r="16" spans="1:25" x14ac:dyDescent="0.35">
      <c r="A16" s="76"/>
      <c r="B16" s="1"/>
      <c r="C16" s="1"/>
      <c r="D16" s="1"/>
      <c r="E16" s="1"/>
      <c r="F16" s="135"/>
      <c r="G16" s="1"/>
      <c r="H16" s="1"/>
      <c r="I16" s="1"/>
      <c r="J16" s="1"/>
      <c r="K16" s="1"/>
      <c r="L16" s="1"/>
      <c r="M16" s="1"/>
      <c r="N16" s="1"/>
      <c r="O16" s="1"/>
      <c r="P16" s="1"/>
      <c r="Q16" s="1"/>
      <c r="R16" s="1"/>
      <c r="S16" s="1"/>
      <c r="T16" s="1"/>
      <c r="U16" s="1"/>
      <c r="V16" s="1"/>
      <c r="W16" s="1"/>
      <c r="X16" s="1"/>
      <c r="Y16" s="76"/>
    </row>
    <row r="17" spans="1:25" ht="18.5" x14ac:dyDescent="0.35">
      <c r="A17" s="76"/>
      <c r="B17" s="1"/>
      <c r="C17" s="406"/>
      <c r="D17" s="406"/>
      <c r="E17" s="406"/>
      <c r="F17" s="136"/>
      <c r="G17" s="1"/>
      <c r="H17" s="1"/>
      <c r="I17" s="1"/>
      <c r="J17" s="1"/>
      <c r="K17" s="1"/>
      <c r="L17" s="1"/>
      <c r="M17" s="1"/>
      <c r="N17" s="1"/>
      <c r="O17" s="1"/>
      <c r="P17" s="1"/>
      <c r="Q17" s="1"/>
      <c r="R17" s="1"/>
      <c r="S17" s="1"/>
      <c r="T17" s="1"/>
      <c r="U17" s="1"/>
      <c r="V17" s="1"/>
      <c r="W17" s="1"/>
      <c r="X17" s="1"/>
      <c r="Y17" s="76"/>
    </row>
    <row r="18" spans="1:25" s="2" customFormat="1" x14ac:dyDescent="0.35">
      <c r="A18" s="74"/>
      <c r="B18" s="126"/>
      <c r="C18" s="137"/>
      <c r="D18" s="138"/>
      <c r="E18" s="137"/>
      <c r="F18" s="137"/>
      <c r="G18" s="126"/>
      <c r="H18" s="126"/>
      <c r="I18" s="126"/>
      <c r="J18" s="126"/>
      <c r="K18" s="126"/>
      <c r="L18" s="126"/>
      <c r="M18" s="126"/>
      <c r="N18" s="126"/>
      <c r="O18" s="126"/>
      <c r="P18" s="126"/>
      <c r="Q18" s="126"/>
      <c r="R18" s="126"/>
      <c r="S18" s="126"/>
      <c r="T18" s="126"/>
      <c r="U18" s="126"/>
      <c r="V18" s="126"/>
      <c r="W18" s="126"/>
      <c r="X18" s="126"/>
      <c r="Y18" s="74"/>
    </row>
    <row r="19" spans="1:25" ht="15.5" x14ac:dyDescent="0.35">
      <c r="A19" s="76"/>
      <c r="B19" s="1"/>
      <c r="C19" s="139"/>
      <c r="D19" s="140"/>
      <c r="E19" s="141"/>
      <c r="F19" s="142"/>
      <c r="G19" s="1"/>
      <c r="H19" s="1"/>
      <c r="I19" s="1"/>
      <c r="J19" s="1"/>
      <c r="K19" s="1"/>
      <c r="L19" s="1"/>
      <c r="M19" s="1"/>
      <c r="N19" s="1"/>
      <c r="O19" s="1"/>
      <c r="P19" s="1"/>
      <c r="Q19" s="1"/>
      <c r="R19" s="1"/>
      <c r="S19" s="1"/>
      <c r="T19" s="1"/>
      <c r="U19" s="1"/>
      <c r="V19" s="1"/>
      <c r="W19" s="1"/>
      <c r="X19" s="1"/>
      <c r="Y19" s="76"/>
    </row>
    <row r="20" spans="1:25" ht="15.5" x14ac:dyDescent="0.35">
      <c r="A20" s="76"/>
      <c r="B20" s="1"/>
      <c r="C20" s="143"/>
      <c r="D20" s="140"/>
      <c r="E20" s="141"/>
      <c r="F20" s="142"/>
      <c r="G20" s="1"/>
      <c r="H20" s="1"/>
      <c r="I20" s="1"/>
      <c r="J20" s="1"/>
      <c r="K20" s="1"/>
      <c r="L20" s="1"/>
      <c r="M20" s="1"/>
      <c r="N20" s="1"/>
      <c r="O20" s="1"/>
      <c r="P20" s="1"/>
      <c r="Q20" s="1"/>
      <c r="R20" s="1"/>
      <c r="S20" s="1"/>
      <c r="T20" s="1"/>
      <c r="U20" s="1"/>
      <c r="V20" s="1"/>
      <c r="W20" s="1"/>
      <c r="X20" s="1"/>
      <c r="Y20" s="76"/>
    </row>
    <row r="21" spans="1:25" ht="15.5" x14ac:dyDescent="0.35">
      <c r="A21" s="76"/>
      <c r="B21" s="1"/>
      <c r="C21" s="143"/>
      <c r="D21" s="140"/>
      <c r="E21" s="141"/>
      <c r="F21" s="142"/>
      <c r="G21" s="1"/>
      <c r="H21" s="1"/>
      <c r="I21" s="1"/>
      <c r="J21" s="1"/>
      <c r="K21" s="1"/>
      <c r="L21" s="1"/>
      <c r="M21" s="1"/>
      <c r="N21" s="1"/>
      <c r="O21" s="1"/>
      <c r="P21" s="1"/>
      <c r="Q21" s="1"/>
      <c r="R21" s="1"/>
      <c r="S21" s="1"/>
      <c r="T21" s="1"/>
      <c r="U21" s="1"/>
      <c r="V21" s="1"/>
      <c r="W21" s="1"/>
      <c r="X21" s="1"/>
      <c r="Y21" s="76"/>
    </row>
    <row r="22" spans="1:25" x14ac:dyDescent="0.35">
      <c r="A22" s="76"/>
      <c r="B22" s="1"/>
      <c r="C22" s="144"/>
      <c r="D22" s="145"/>
      <c r="E22" s="146"/>
      <c r="F22" s="147"/>
      <c r="G22" s="1"/>
      <c r="H22" s="1"/>
      <c r="I22" s="1"/>
      <c r="J22" s="1"/>
      <c r="K22" s="1"/>
      <c r="L22" s="1"/>
      <c r="M22" s="1"/>
      <c r="N22" s="1"/>
      <c r="O22" s="1"/>
      <c r="P22" s="1"/>
      <c r="Q22" s="1"/>
      <c r="R22" s="1"/>
      <c r="S22" s="1"/>
      <c r="T22" s="1"/>
      <c r="U22" s="1"/>
      <c r="V22" s="1"/>
      <c r="W22" s="1"/>
      <c r="X22" s="1"/>
      <c r="Y22" s="76"/>
    </row>
    <row r="23" spans="1:25" x14ac:dyDescent="0.35">
      <c r="A23" s="76"/>
      <c r="B23" s="1"/>
      <c r="C23" s="1"/>
      <c r="D23" s="1"/>
      <c r="E23" s="1"/>
      <c r="F23" s="1"/>
      <c r="G23" s="1"/>
      <c r="H23" s="1"/>
      <c r="I23" s="1"/>
      <c r="J23" s="1"/>
      <c r="K23" s="1"/>
      <c r="L23" s="1"/>
      <c r="M23" s="1"/>
      <c r="N23" s="1"/>
      <c r="O23" s="1"/>
      <c r="P23" s="1"/>
      <c r="Q23" s="1"/>
      <c r="R23" s="1"/>
      <c r="S23" s="1"/>
      <c r="T23" s="1"/>
      <c r="U23" s="1"/>
      <c r="V23" s="1"/>
      <c r="W23" s="1"/>
      <c r="X23" s="1"/>
      <c r="Y23" s="76"/>
    </row>
    <row r="24" spans="1:25" ht="15.5" x14ac:dyDescent="0.35">
      <c r="A24" s="76"/>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76"/>
    </row>
    <row r="25" spans="1:25" ht="15.5" x14ac:dyDescent="0.35">
      <c r="A25" s="76"/>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76"/>
    </row>
    <row r="26" spans="1:25" x14ac:dyDescent="0.35">
      <c r="A26" s="76"/>
      <c r="B26" s="1"/>
      <c r="C26" s="138"/>
      <c r="D26" s="149"/>
      <c r="E26" s="1"/>
      <c r="F26" s="1"/>
      <c r="G26" s="1"/>
      <c r="H26" s="1"/>
      <c r="I26" s="1"/>
      <c r="J26" s="1"/>
      <c r="K26" s="1"/>
      <c r="L26" s="1"/>
      <c r="M26" s="1"/>
      <c r="N26" s="1"/>
      <c r="O26" s="1"/>
      <c r="P26" s="1"/>
      <c r="Q26" s="1"/>
      <c r="R26" s="1"/>
      <c r="S26" s="1"/>
      <c r="T26" s="1"/>
      <c r="U26" s="1"/>
      <c r="V26" s="1"/>
      <c r="W26" s="1"/>
      <c r="X26" s="1"/>
      <c r="Y26" s="76"/>
    </row>
    <row r="27" spans="1:25" x14ac:dyDescent="0.35">
      <c r="A27" s="76"/>
      <c r="B27" s="1"/>
      <c r="C27" s="1"/>
      <c r="D27" s="1"/>
      <c r="E27" s="1"/>
      <c r="F27" s="1"/>
      <c r="G27" s="1"/>
      <c r="H27" s="1"/>
      <c r="I27" s="1"/>
      <c r="J27" s="1"/>
      <c r="K27" s="1"/>
      <c r="L27" s="1"/>
      <c r="M27" s="1"/>
      <c r="N27" s="1"/>
      <c r="O27" s="1"/>
      <c r="P27" s="1"/>
      <c r="Q27" s="1"/>
      <c r="R27" s="1"/>
      <c r="S27" s="1"/>
      <c r="T27" s="1"/>
      <c r="U27" s="1"/>
      <c r="V27" s="1"/>
      <c r="W27" s="1"/>
      <c r="X27" s="1"/>
      <c r="Y27" s="76"/>
    </row>
    <row r="28" spans="1:25" x14ac:dyDescent="0.35">
      <c r="A28" s="76"/>
      <c r="B28" s="1"/>
      <c r="C28" s="138"/>
      <c r="D28" s="138"/>
      <c r="E28" s="1"/>
      <c r="F28" s="1"/>
      <c r="G28" s="1"/>
      <c r="H28" s="1"/>
      <c r="I28" s="1"/>
      <c r="J28" s="1"/>
      <c r="K28" s="1"/>
      <c r="L28" s="1"/>
      <c r="M28" s="1"/>
      <c r="N28" s="1"/>
      <c r="O28" s="1"/>
      <c r="P28" s="1"/>
      <c r="Q28" s="1"/>
      <c r="R28" s="1"/>
      <c r="S28" s="1"/>
      <c r="T28" s="1"/>
      <c r="U28" s="1"/>
      <c r="V28" s="1"/>
      <c r="W28" s="1"/>
      <c r="X28" s="1"/>
      <c r="Y28" s="76"/>
    </row>
    <row r="29" spans="1:25" x14ac:dyDescent="0.35">
      <c r="A29" s="76"/>
      <c r="B29" s="1"/>
      <c r="C29" s="150"/>
      <c r="D29" s="150"/>
      <c r="E29" s="150"/>
      <c r="F29" s="150"/>
      <c r="G29" s="150"/>
      <c r="H29" s="1"/>
      <c r="I29" s="1"/>
      <c r="J29" s="1"/>
      <c r="K29" s="1"/>
      <c r="L29" s="1"/>
      <c r="M29" s="1"/>
      <c r="N29" s="1"/>
      <c r="O29" s="1"/>
      <c r="P29" s="1"/>
      <c r="Q29" s="1"/>
      <c r="R29" s="1"/>
      <c r="S29" s="1"/>
      <c r="T29" s="1"/>
      <c r="U29" s="1"/>
      <c r="V29" s="1"/>
      <c r="W29" s="1"/>
      <c r="X29" s="1"/>
      <c r="Y29" s="76"/>
    </row>
    <row r="30" spans="1:25" x14ac:dyDescent="0.35">
      <c r="A30" s="76"/>
      <c r="B30" s="1"/>
      <c r="C30" s="150"/>
      <c r="D30" s="150"/>
      <c r="E30" s="150"/>
      <c r="F30" s="150"/>
      <c r="G30" s="150"/>
      <c r="H30" s="1"/>
      <c r="I30" s="1"/>
      <c r="J30" s="1"/>
      <c r="K30" s="1"/>
      <c r="L30" s="1"/>
      <c r="M30" s="1"/>
      <c r="N30" s="1"/>
      <c r="O30" s="1"/>
      <c r="P30" s="1"/>
      <c r="Q30" s="1"/>
      <c r="R30" s="1"/>
      <c r="S30" s="1"/>
      <c r="T30" s="1"/>
      <c r="U30" s="1"/>
      <c r="V30" s="1"/>
      <c r="W30" s="1"/>
      <c r="X30" s="1"/>
      <c r="Y30" s="76"/>
    </row>
    <row r="31" spans="1:25" x14ac:dyDescent="0.35">
      <c r="A31" s="76"/>
      <c r="B31" s="76"/>
      <c r="C31" s="76"/>
      <c r="D31" s="76"/>
      <c r="E31" s="76"/>
      <c r="F31" s="76"/>
      <c r="G31" s="76"/>
      <c r="H31" s="76"/>
      <c r="I31" s="76"/>
      <c r="J31" s="76"/>
      <c r="K31" s="76"/>
      <c r="L31" s="76"/>
      <c r="M31" s="76"/>
      <c r="N31" s="76"/>
      <c r="O31" s="76"/>
      <c r="P31" s="76"/>
      <c r="Q31" s="76"/>
      <c r="R31" s="76"/>
      <c r="S31" s="76"/>
      <c r="T31" s="76"/>
      <c r="U31" s="76"/>
      <c r="V31" s="76"/>
      <c r="W31" s="76"/>
      <c r="X31" s="76"/>
      <c r="Y31" s="76"/>
    </row>
  </sheetData>
  <mergeCells count="12">
    <mergeCell ref="C17:E17"/>
    <mergeCell ref="B2:X2"/>
    <mergeCell ref="B3:X3"/>
    <mergeCell ref="B5:C5"/>
    <mergeCell ref="D5:I5"/>
    <mergeCell ref="B7:C7"/>
    <mergeCell ref="B8:C8"/>
    <mergeCell ref="B9:C9"/>
    <mergeCell ref="B10:C10"/>
    <mergeCell ref="B11:C11"/>
    <mergeCell ref="B13:X13"/>
    <mergeCell ref="B15:C15"/>
  </mergeCells>
  <conditionalFormatting sqref="E29:G29">
    <cfRule type="cellIs" dxfId="0" priority="1" stopIfTrue="1" operator="equal">
      <formula>0</formula>
    </cfRule>
  </conditionalFormatting>
  <pageMargins left="0.25" right="0.25" top="0.75" bottom="0.75" header="0.3" footer="0.3"/>
  <pageSetup paperSize="9" scale="58" fitToHeight="0" orientation="landscape"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AQ110"/>
  <sheetViews>
    <sheetView showGridLines="0" tabSelected="1" topLeftCell="A9" zoomScale="84" zoomScaleNormal="84" workbookViewId="0">
      <pane xSplit="3" ySplit="2" topLeftCell="O52" activePane="bottomRight" state="frozen"/>
      <selection pane="topRight" activeCell="D9" sqref="D9"/>
      <selection pane="bottomLeft" activeCell="A11" sqref="A11"/>
      <selection pane="bottomRight" activeCell="AG43" sqref="AG43"/>
    </sheetView>
  </sheetViews>
  <sheetFormatPr defaultColWidth="8.81640625" defaultRowHeight="16.5" x14ac:dyDescent="0.35"/>
  <cols>
    <col min="1" max="1" width="29.26953125" style="164" customWidth="1"/>
    <col min="2" max="2" width="6.453125" style="164" customWidth="1"/>
    <col min="3" max="3" width="28.1796875" style="164" customWidth="1"/>
    <col min="4" max="4" width="31.81640625" style="164" customWidth="1"/>
    <col min="5" max="5" width="24.26953125" style="164" customWidth="1"/>
    <col min="6" max="6" width="25.7265625" style="164" customWidth="1"/>
    <col min="7" max="7" width="27.54296875" style="164" customWidth="1"/>
    <col min="8" max="9" width="25.1796875" style="164" customWidth="1"/>
    <col min="10" max="10" width="69.81640625" style="164" customWidth="1"/>
    <col min="11" max="12" width="25.1796875" style="164" customWidth="1"/>
    <col min="13" max="13" width="45.1796875" style="164" customWidth="1"/>
    <col min="14" max="14" width="27.7265625" style="164" customWidth="1"/>
    <col min="15" max="20" width="26.7265625" style="167" customWidth="1"/>
    <col min="21" max="21" width="132" style="164" customWidth="1"/>
    <col min="22" max="22" width="55.26953125" style="164" customWidth="1"/>
    <col min="23" max="23" width="43" style="164" customWidth="1"/>
    <col min="24" max="24" width="26.7265625" style="164" customWidth="1"/>
    <col min="25" max="25" width="109" style="164" customWidth="1"/>
    <col min="26" max="28" width="28.7265625" style="164" customWidth="1"/>
    <col min="29" max="30" width="18.7265625" style="164" customWidth="1"/>
    <col min="31" max="31" width="29.1796875" style="164" customWidth="1"/>
    <col min="32" max="33" width="18.7265625" style="164" customWidth="1"/>
    <col min="34" max="34" width="23" style="164" bestFit="1" customWidth="1"/>
    <col min="35" max="35" width="18.7265625" style="164" customWidth="1"/>
    <col min="36" max="37" width="22.7265625" style="164" customWidth="1"/>
    <col min="38" max="38" width="2.7265625" style="164" customWidth="1"/>
    <col min="39" max="39" width="7" style="164" customWidth="1"/>
    <col min="40" max="42" width="8.81640625" style="164"/>
    <col min="43" max="43" width="8.81640625" style="164" hidden="1" customWidth="1"/>
    <col min="44" max="16384" width="8.81640625" style="164"/>
  </cols>
  <sheetData>
    <row r="1" spans="1:43" ht="33.75" hidden="1" customHeight="1" thickBot="1" x14ac:dyDescent="0.4">
      <c r="A1" s="333" t="s">
        <v>109</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161"/>
      <c r="AL1" s="162"/>
      <c r="AM1" s="163"/>
    </row>
    <row r="2" spans="1:43" ht="33.75" hidden="1" customHeight="1" thickBot="1" x14ac:dyDescent="0.4">
      <c r="A2" s="165" t="s">
        <v>110</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6"/>
      <c r="AM2" s="163"/>
    </row>
    <row r="3" spans="1:43" ht="17" hidden="1" thickTop="1" x14ac:dyDescent="0.35">
      <c r="AL3" s="168"/>
      <c r="AM3" s="163"/>
    </row>
    <row r="4" spans="1:43" ht="45" hidden="1" customHeight="1" x14ac:dyDescent="0.35">
      <c r="A4" s="169" t="s">
        <v>111</v>
      </c>
      <c r="B4" s="228" t="s">
        <v>112</v>
      </c>
      <c r="C4" s="170"/>
      <c r="D4" s="170"/>
      <c r="E4" s="170"/>
      <c r="F4" s="170"/>
      <c r="G4" s="171"/>
      <c r="H4" s="172"/>
      <c r="I4" s="172"/>
      <c r="J4" s="172"/>
      <c r="K4" s="172"/>
      <c r="L4" s="172"/>
      <c r="M4" s="172"/>
      <c r="N4" s="172"/>
      <c r="O4" s="172"/>
      <c r="P4" s="172"/>
      <c r="Q4" s="172"/>
      <c r="R4" s="172"/>
      <c r="S4" s="172"/>
      <c r="T4" s="164"/>
      <c r="AL4" s="168"/>
      <c r="AM4" s="163"/>
    </row>
    <row r="5" spans="1:43" hidden="1" x14ac:dyDescent="0.35">
      <c r="AL5" s="168"/>
      <c r="AM5" s="163"/>
    </row>
    <row r="6" spans="1:43" ht="27" hidden="1" customHeight="1" x14ac:dyDescent="0.35">
      <c r="A6" s="169" t="s">
        <v>113</v>
      </c>
      <c r="B6" s="173" t="s">
        <v>114</v>
      </c>
      <c r="C6" s="174"/>
      <c r="M6" s="167"/>
      <c r="N6" s="167"/>
      <c r="AL6" s="168"/>
      <c r="AM6" s="163"/>
      <c r="AQ6" s="164" t="s">
        <v>115</v>
      </c>
    </row>
    <row r="7" spans="1:43" ht="17" hidden="1" thickBot="1" x14ac:dyDescent="0.4">
      <c r="AL7" s="168"/>
      <c r="AM7" s="163"/>
      <c r="AQ7" s="175" t="s">
        <v>116</v>
      </c>
    </row>
    <row r="8" spans="1:43" ht="27" hidden="1" customHeight="1" thickBot="1" x14ac:dyDescent="0.4">
      <c r="A8" s="334" t="s">
        <v>117</v>
      </c>
      <c r="B8" s="335"/>
      <c r="C8" s="335"/>
      <c r="D8" s="335"/>
      <c r="E8" s="335"/>
      <c r="F8" s="335"/>
      <c r="G8" s="335"/>
      <c r="H8" s="335"/>
      <c r="I8" s="335"/>
      <c r="J8" s="335"/>
      <c r="K8" s="335"/>
      <c r="L8" s="335"/>
      <c r="M8" s="336"/>
      <c r="N8" s="176"/>
      <c r="O8" s="313" t="s">
        <v>118</v>
      </c>
      <c r="P8" s="314"/>
      <c r="Q8" s="314"/>
      <c r="R8" s="314"/>
      <c r="S8" s="314"/>
      <c r="T8" s="314"/>
      <c r="U8" s="314"/>
      <c r="V8" s="314"/>
      <c r="W8" s="314"/>
      <c r="X8" s="314"/>
      <c r="Y8" s="314"/>
      <c r="Z8" s="315" t="s">
        <v>119</v>
      </c>
      <c r="AA8" s="316"/>
      <c r="AB8" s="316"/>
      <c r="AC8" s="316"/>
      <c r="AD8" s="316"/>
      <c r="AE8" s="316"/>
      <c r="AF8" s="316"/>
      <c r="AG8" s="316"/>
      <c r="AH8" s="316"/>
      <c r="AI8" s="316"/>
      <c r="AJ8" s="316"/>
      <c r="AK8" s="317"/>
      <c r="AL8" s="177"/>
      <c r="AM8" s="163"/>
    </row>
    <row r="9" spans="1:43" ht="57" customHeight="1" x14ac:dyDescent="0.35">
      <c r="A9" s="280" t="s">
        <v>120</v>
      </c>
      <c r="B9" s="276" t="s">
        <v>121</v>
      </c>
      <c r="C9" s="276" t="s">
        <v>2</v>
      </c>
      <c r="D9" s="276" t="s">
        <v>4</v>
      </c>
      <c r="E9" s="278" t="s">
        <v>6</v>
      </c>
      <c r="F9" s="284" t="s">
        <v>8</v>
      </c>
      <c r="G9" s="285"/>
      <c r="H9" s="276" t="s">
        <v>10</v>
      </c>
      <c r="I9" s="276" t="s">
        <v>14</v>
      </c>
      <c r="J9" s="276" t="s">
        <v>12</v>
      </c>
      <c r="K9" s="282" t="s">
        <v>122</v>
      </c>
      <c r="L9" s="283"/>
      <c r="M9" s="276" t="s">
        <v>20</v>
      </c>
      <c r="N9" s="276" t="s">
        <v>22</v>
      </c>
      <c r="O9" s="311" t="s">
        <v>25</v>
      </c>
      <c r="P9" s="309" t="s">
        <v>123</v>
      </c>
      <c r="Q9" s="307" t="s">
        <v>29</v>
      </c>
      <c r="R9" s="305" t="s">
        <v>31</v>
      </c>
      <c r="S9" s="303" t="s">
        <v>33</v>
      </c>
      <c r="T9" s="301" t="s">
        <v>35</v>
      </c>
      <c r="U9" s="288" t="s">
        <v>41</v>
      </c>
      <c r="V9" s="288" t="s">
        <v>43</v>
      </c>
      <c r="W9" s="288" t="s">
        <v>45</v>
      </c>
      <c r="X9" s="288" t="s">
        <v>47</v>
      </c>
      <c r="Y9" s="292" t="s">
        <v>49</v>
      </c>
      <c r="Z9" s="290" t="s">
        <v>52</v>
      </c>
      <c r="AA9" s="286" t="s">
        <v>54</v>
      </c>
      <c r="AB9" s="286" t="s">
        <v>56</v>
      </c>
      <c r="AC9" s="286" t="s">
        <v>58</v>
      </c>
      <c r="AD9" s="286" t="s">
        <v>60</v>
      </c>
      <c r="AE9" s="286" t="s">
        <v>62</v>
      </c>
      <c r="AF9" s="286" t="s">
        <v>64</v>
      </c>
      <c r="AG9" s="286" t="s">
        <v>66</v>
      </c>
      <c r="AH9" s="286" t="s">
        <v>68</v>
      </c>
      <c r="AI9" s="286" t="s">
        <v>70</v>
      </c>
      <c r="AJ9" s="286" t="s">
        <v>124</v>
      </c>
      <c r="AK9" s="286" t="s">
        <v>74</v>
      </c>
      <c r="AL9" s="178"/>
      <c r="AM9" s="163"/>
    </row>
    <row r="10" spans="1:43" ht="18" customHeight="1" thickBot="1" x14ac:dyDescent="0.4">
      <c r="A10" s="281"/>
      <c r="B10" s="277"/>
      <c r="C10" s="277"/>
      <c r="D10" s="277"/>
      <c r="E10" s="279"/>
      <c r="F10" s="179" t="s">
        <v>125</v>
      </c>
      <c r="G10" s="179" t="s">
        <v>126</v>
      </c>
      <c r="H10" s="277"/>
      <c r="I10" s="277"/>
      <c r="J10" s="277"/>
      <c r="K10" s="229" t="s">
        <v>127</v>
      </c>
      <c r="L10" s="229" t="s">
        <v>128</v>
      </c>
      <c r="M10" s="277"/>
      <c r="N10" s="277"/>
      <c r="O10" s="312"/>
      <c r="P10" s="310"/>
      <c r="Q10" s="308"/>
      <c r="R10" s="306"/>
      <c r="S10" s="304"/>
      <c r="T10" s="302"/>
      <c r="U10" s="289"/>
      <c r="V10" s="289"/>
      <c r="W10" s="289"/>
      <c r="X10" s="289"/>
      <c r="Y10" s="293"/>
      <c r="Z10" s="291"/>
      <c r="AA10" s="287"/>
      <c r="AB10" s="287"/>
      <c r="AC10" s="287"/>
      <c r="AD10" s="287"/>
      <c r="AE10" s="287"/>
      <c r="AF10" s="287"/>
      <c r="AG10" s="287"/>
      <c r="AH10" s="287"/>
      <c r="AI10" s="287"/>
      <c r="AJ10" s="287"/>
      <c r="AK10" s="287"/>
      <c r="AL10" s="178"/>
      <c r="AM10" s="163"/>
    </row>
    <row r="11" spans="1:43" ht="409.5" customHeight="1" x14ac:dyDescent="0.35">
      <c r="A11" s="297" t="s">
        <v>129</v>
      </c>
      <c r="B11" s="198" t="s">
        <v>130</v>
      </c>
      <c r="C11" s="214" t="s">
        <v>131</v>
      </c>
      <c r="D11" s="215" t="s">
        <v>132</v>
      </c>
      <c r="E11" s="215" t="s">
        <v>133</v>
      </c>
      <c r="F11" s="216">
        <v>45778</v>
      </c>
      <c r="G11" s="217">
        <v>47604</v>
      </c>
      <c r="H11" s="218" t="s">
        <v>134</v>
      </c>
      <c r="I11" s="219"/>
      <c r="J11" s="220" t="s">
        <v>135</v>
      </c>
      <c r="K11" s="218" t="s">
        <v>136</v>
      </c>
      <c r="L11" s="218" t="s">
        <v>137</v>
      </c>
      <c r="M11" s="215" t="s">
        <v>138</v>
      </c>
      <c r="N11" s="198" t="s">
        <v>139</v>
      </c>
      <c r="O11" s="180"/>
      <c r="P11" s="181"/>
      <c r="Q11" s="180"/>
      <c r="R11" s="180" t="s">
        <v>140</v>
      </c>
      <c r="S11" s="180"/>
      <c r="T11" s="182"/>
      <c r="U11" s="224" t="s">
        <v>141</v>
      </c>
      <c r="V11" s="222"/>
      <c r="W11" s="221" t="s">
        <v>701</v>
      </c>
      <c r="X11" s="221" t="s">
        <v>142</v>
      </c>
      <c r="Y11" s="221" t="s">
        <v>702</v>
      </c>
      <c r="Z11" s="174"/>
      <c r="AA11" s="183"/>
      <c r="AB11" s="183"/>
      <c r="AC11" s="183"/>
      <c r="AD11" s="183"/>
      <c r="AE11" s="183"/>
      <c r="AF11" s="183"/>
      <c r="AG11" s="183"/>
      <c r="AH11" s="183"/>
      <c r="AI11" s="183"/>
      <c r="AJ11" s="183"/>
      <c r="AK11" s="183"/>
      <c r="AL11" s="178"/>
      <c r="AM11" s="163"/>
    </row>
    <row r="12" spans="1:43" ht="217.5" customHeight="1" x14ac:dyDescent="0.35">
      <c r="A12" s="295"/>
      <c r="B12" s="198" t="s">
        <v>143</v>
      </c>
      <c r="C12" s="223" t="s">
        <v>144</v>
      </c>
      <c r="D12" s="215" t="s">
        <v>145</v>
      </c>
      <c r="E12" s="215" t="s">
        <v>146</v>
      </c>
      <c r="F12" s="216">
        <v>45778</v>
      </c>
      <c r="G12" s="217">
        <v>47604</v>
      </c>
      <c r="H12" s="198" t="s">
        <v>147</v>
      </c>
      <c r="I12" s="219"/>
      <c r="J12" s="215" t="s">
        <v>148</v>
      </c>
      <c r="K12" s="218" t="s">
        <v>149</v>
      </c>
      <c r="L12" s="218" t="s">
        <v>150</v>
      </c>
      <c r="M12" s="215"/>
      <c r="N12" s="198" t="s">
        <v>139</v>
      </c>
      <c r="O12" s="180"/>
      <c r="P12" s="180"/>
      <c r="Q12" s="180"/>
      <c r="R12" s="180" t="s">
        <v>140</v>
      </c>
      <c r="S12" s="180"/>
      <c r="T12" s="182"/>
      <c r="U12" s="224" t="s">
        <v>151</v>
      </c>
      <c r="V12" s="222"/>
      <c r="W12" s="221"/>
      <c r="X12" s="221" t="s">
        <v>152</v>
      </c>
      <c r="Y12" s="221" t="s">
        <v>703</v>
      </c>
      <c r="Z12" s="184"/>
      <c r="AA12" s="185"/>
      <c r="AB12" s="185"/>
      <c r="AD12" s="185"/>
      <c r="AE12" s="185"/>
      <c r="AF12" s="185"/>
      <c r="AG12" s="185"/>
      <c r="AH12" s="185"/>
      <c r="AI12" s="185"/>
      <c r="AJ12" s="185"/>
      <c r="AK12" s="183"/>
      <c r="AL12" s="178"/>
      <c r="AM12" s="163"/>
    </row>
    <row r="13" spans="1:43" ht="349.5" customHeight="1" x14ac:dyDescent="0.35">
      <c r="A13" s="295"/>
      <c r="B13" s="198" t="s">
        <v>153</v>
      </c>
      <c r="C13" s="214" t="s">
        <v>154</v>
      </c>
      <c r="D13" s="215" t="s">
        <v>155</v>
      </c>
      <c r="E13" s="215" t="s">
        <v>156</v>
      </c>
      <c r="F13" s="216">
        <v>45778</v>
      </c>
      <c r="G13" s="217">
        <v>47604</v>
      </c>
      <c r="H13" s="198" t="s">
        <v>157</v>
      </c>
      <c r="I13" s="219"/>
      <c r="J13" s="217" t="s">
        <v>158</v>
      </c>
      <c r="K13" s="217" t="s">
        <v>159</v>
      </c>
      <c r="L13" s="218" t="s">
        <v>137</v>
      </c>
      <c r="M13" s="215" t="s">
        <v>160</v>
      </c>
      <c r="N13" s="198" t="s">
        <v>105</v>
      </c>
      <c r="O13" s="180"/>
      <c r="P13" s="180"/>
      <c r="Q13" s="180"/>
      <c r="R13" s="180" t="s">
        <v>140</v>
      </c>
      <c r="S13" s="180"/>
      <c r="T13" s="182"/>
      <c r="U13" s="221" t="s">
        <v>161</v>
      </c>
      <c r="V13" s="221" t="s">
        <v>162</v>
      </c>
      <c r="W13" s="221"/>
      <c r="X13" s="225" t="s">
        <v>163</v>
      </c>
      <c r="Y13" s="221" t="s">
        <v>704</v>
      </c>
      <c r="Z13" s="184"/>
      <c r="AA13" s="185"/>
      <c r="AB13" s="185"/>
      <c r="AC13" s="185"/>
      <c r="AD13" s="185"/>
      <c r="AE13" s="185"/>
      <c r="AF13" s="185"/>
      <c r="AG13" s="185"/>
      <c r="AH13" s="185"/>
      <c r="AI13" s="185"/>
      <c r="AJ13" s="185"/>
      <c r="AK13" s="183"/>
      <c r="AL13" s="178"/>
      <c r="AM13" s="163"/>
    </row>
    <row r="14" spans="1:43" ht="202.5" customHeight="1" x14ac:dyDescent="0.35">
      <c r="A14" s="295"/>
      <c r="B14" s="198" t="s">
        <v>164</v>
      </c>
      <c r="C14" s="214" t="s">
        <v>165</v>
      </c>
      <c r="D14" s="215" t="s">
        <v>166</v>
      </c>
      <c r="E14" s="215" t="s">
        <v>167</v>
      </c>
      <c r="F14" s="216">
        <v>45778</v>
      </c>
      <c r="G14" s="216">
        <v>46692</v>
      </c>
      <c r="H14" s="198" t="s">
        <v>168</v>
      </c>
      <c r="I14" s="219"/>
      <c r="J14" s="217" t="s">
        <v>169</v>
      </c>
      <c r="K14" s="218" t="s">
        <v>170</v>
      </c>
      <c r="L14" s="218" t="s">
        <v>171</v>
      </c>
      <c r="M14" s="215"/>
      <c r="N14" s="198" t="s">
        <v>89</v>
      </c>
      <c r="O14" s="180"/>
      <c r="P14" s="180"/>
      <c r="Q14" s="180"/>
      <c r="R14" s="180" t="s">
        <v>140</v>
      </c>
      <c r="S14" s="180"/>
      <c r="T14" s="182"/>
      <c r="U14" s="221" t="s">
        <v>172</v>
      </c>
      <c r="V14" s="221" t="s">
        <v>173</v>
      </c>
      <c r="W14" s="221"/>
      <c r="X14" s="221" t="s">
        <v>174</v>
      </c>
      <c r="Y14" s="222"/>
      <c r="Z14" s="184"/>
      <c r="AA14" s="185"/>
      <c r="AB14" s="185"/>
      <c r="AC14" s="185"/>
      <c r="AD14" s="185"/>
      <c r="AE14" s="185"/>
      <c r="AF14" s="185"/>
      <c r="AG14" s="185"/>
      <c r="AH14" s="185"/>
      <c r="AI14" s="185"/>
      <c r="AJ14" s="185"/>
      <c r="AK14" s="183"/>
      <c r="AL14" s="178"/>
      <c r="AM14" s="163"/>
    </row>
    <row r="15" spans="1:43" ht="114" customHeight="1" x14ac:dyDescent="0.35">
      <c r="A15" s="295"/>
      <c r="B15" s="198" t="s">
        <v>175</v>
      </c>
      <c r="C15" s="214" t="s">
        <v>176</v>
      </c>
      <c r="D15" s="215" t="s">
        <v>177</v>
      </c>
      <c r="E15" s="215" t="s">
        <v>178</v>
      </c>
      <c r="F15" s="216">
        <v>45778</v>
      </c>
      <c r="G15" s="216">
        <v>46692</v>
      </c>
      <c r="H15" s="198" t="s">
        <v>179</v>
      </c>
      <c r="I15" s="219"/>
      <c r="J15" s="220" t="s">
        <v>180</v>
      </c>
      <c r="K15" s="218" t="s">
        <v>181</v>
      </c>
      <c r="L15" s="218" t="s">
        <v>181</v>
      </c>
      <c r="M15" s="215"/>
      <c r="N15" s="198" t="s">
        <v>105</v>
      </c>
      <c r="O15" s="180"/>
      <c r="P15" s="180"/>
      <c r="Q15" s="180" t="s">
        <v>140</v>
      </c>
      <c r="R15" s="180"/>
      <c r="S15" s="180"/>
      <c r="T15" s="182"/>
      <c r="U15" s="221" t="s">
        <v>182</v>
      </c>
      <c r="V15" s="221"/>
      <c r="W15" s="221" t="s">
        <v>183</v>
      </c>
      <c r="X15" s="221" t="s">
        <v>184</v>
      </c>
      <c r="Y15" s="221" t="s">
        <v>185</v>
      </c>
      <c r="Z15" s="184"/>
      <c r="AA15" s="185"/>
      <c r="AB15" s="185"/>
      <c r="AC15" s="185"/>
      <c r="AD15" s="185"/>
      <c r="AE15" s="185"/>
      <c r="AF15" s="185"/>
      <c r="AG15" s="185"/>
      <c r="AH15" s="185"/>
      <c r="AI15" s="185"/>
      <c r="AJ15" s="185"/>
      <c r="AK15" s="183"/>
      <c r="AL15" s="178"/>
      <c r="AM15" s="163"/>
    </row>
    <row r="16" spans="1:43" ht="220.5" customHeight="1" x14ac:dyDescent="0.35">
      <c r="A16" s="295"/>
      <c r="B16" s="198" t="s">
        <v>186</v>
      </c>
      <c r="C16" s="223" t="s">
        <v>187</v>
      </c>
      <c r="D16" s="215" t="s">
        <v>188</v>
      </c>
      <c r="E16" s="215" t="s">
        <v>189</v>
      </c>
      <c r="F16" s="216">
        <v>45778</v>
      </c>
      <c r="G16" s="217">
        <v>47604</v>
      </c>
      <c r="H16" s="198" t="s">
        <v>190</v>
      </c>
      <c r="I16" s="219"/>
      <c r="J16" s="217" t="s">
        <v>191</v>
      </c>
      <c r="K16" s="218" t="s">
        <v>192</v>
      </c>
      <c r="L16" s="218" t="s">
        <v>181</v>
      </c>
      <c r="M16" s="215" t="s">
        <v>193</v>
      </c>
      <c r="N16" s="198" t="s">
        <v>105</v>
      </c>
      <c r="O16" s="180"/>
      <c r="P16" s="180"/>
      <c r="Q16" s="180" t="s">
        <v>140</v>
      </c>
      <c r="R16" s="180"/>
      <c r="S16" s="180"/>
      <c r="T16" s="182"/>
      <c r="U16" s="230" t="s">
        <v>194</v>
      </c>
      <c r="V16" s="230"/>
      <c r="W16" s="221" t="s">
        <v>195</v>
      </c>
      <c r="X16" s="221" t="s">
        <v>196</v>
      </c>
      <c r="Y16" s="221" t="s">
        <v>197</v>
      </c>
      <c r="Z16" s="184"/>
      <c r="AA16" s="185"/>
      <c r="AB16" s="185"/>
      <c r="AC16" s="185"/>
      <c r="AD16" s="185"/>
      <c r="AE16" s="185"/>
      <c r="AF16" s="185"/>
      <c r="AG16" s="185"/>
      <c r="AH16" s="185"/>
      <c r="AI16" s="185"/>
      <c r="AJ16" s="185"/>
      <c r="AK16" s="183"/>
      <c r="AL16" s="178"/>
      <c r="AM16" s="163"/>
    </row>
    <row r="17" spans="1:39" ht="217.5" customHeight="1" x14ac:dyDescent="0.35">
      <c r="A17" s="295"/>
      <c r="B17" s="198" t="s">
        <v>198</v>
      </c>
      <c r="C17" s="214" t="s">
        <v>199</v>
      </c>
      <c r="D17" s="215" t="s">
        <v>200</v>
      </c>
      <c r="E17" s="215" t="s">
        <v>201</v>
      </c>
      <c r="F17" s="216">
        <v>45778</v>
      </c>
      <c r="G17" s="217">
        <v>47604</v>
      </c>
      <c r="H17" s="198" t="s">
        <v>202</v>
      </c>
      <c r="I17" s="219"/>
      <c r="J17" s="217" t="s">
        <v>203</v>
      </c>
      <c r="K17" s="218" t="s">
        <v>204</v>
      </c>
      <c r="L17" s="218" t="s">
        <v>137</v>
      </c>
      <c r="M17" s="215" t="s">
        <v>205</v>
      </c>
      <c r="N17" s="198" t="s">
        <v>206</v>
      </c>
      <c r="O17" s="180"/>
      <c r="P17" s="180"/>
      <c r="Q17" s="180"/>
      <c r="R17" s="180" t="s">
        <v>140</v>
      </c>
      <c r="S17" s="180"/>
      <c r="T17" s="182"/>
      <c r="U17" s="243" t="s">
        <v>207</v>
      </c>
      <c r="V17" s="221" t="s">
        <v>208</v>
      </c>
      <c r="W17" s="230" t="s">
        <v>209</v>
      </c>
      <c r="X17" s="221" t="s">
        <v>210</v>
      </c>
      <c r="Y17" s="222"/>
      <c r="Z17" s="184"/>
      <c r="AA17" s="185"/>
      <c r="AB17" s="185"/>
      <c r="AC17" s="185"/>
      <c r="AD17" s="185"/>
      <c r="AE17" s="185"/>
      <c r="AF17" s="185"/>
      <c r="AG17" s="185"/>
      <c r="AH17" s="185"/>
      <c r="AI17" s="185"/>
      <c r="AJ17" s="185"/>
      <c r="AK17" s="183"/>
      <c r="AL17" s="178"/>
      <c r="AM17" s="163"/>
    </row>
    <row r="18" spans="1:39" ht="114.75" customHeight="1" x14ac:dyDescent="0.35">
      <c r="A18" s="295"/>
      <c r="B18" s="198" t="s">
        <v>211</v>
      </c>
      <c r="C18" s="214" t="s">
        <v>212</v>
      </c>
      <c r="D18" s="215" t="s">
        <v>213</v>
      </c>
      <c r="E18" s="215" t="s">
        <v>214</v>
      </c>
      <c r="F18" s="216">
        <v>45778</v>
      </c>
      <c r="G18" s="217">
        <v>47604</v>
      </c>
      <c r="H18" s="198" t="s">
        <v>215</v>
      </c>
      <c r="I18" s="219"/>
      <c r="J18" s="217" t="s">
        <v>216</v>
      </c>
      <c r="K18" s="218" t="s">
        <v>204</v>
      </c>
      <c r="L18" s="218" t="s">
        <v>137</v>
      </c>
      <c r="M18" s="215" t="s">
        <v>205</v>
      </c>
      <c r="N18" s="198" t="s">
        <v>105</v>
      </c>
      <c r="O18" s="180"/>
      <c r="P18" s="180"/>
      <c r="Q18" s="180"/>
      <c r="R18" s="180" t="s">
        <v>140</v>
      </c>
      <c r="S18" s="180"/>
      <c r="T18" s="182"/>
      <c r="U18" s="221" t="s">
        <v>217</v>
      </c>
      <c r="V18" s="221" t="s">
        <v>218</v>
      </c>
      <c r="W18" s="221" t="s">
        <v>219</v>
      </c>
      <c r="X18" s="221" t="s">
        <v>220</v>
      </c>
      <c r="Y18" s="221"/>
      <c r="Z18" s="184"/>
      <c r="AA18" s="185"/>
      <c r="AB18" s="185"/>
      <c r="AC18" s="185"/>
      <c r="AD18" s="185"/>
      <c r="AE18" s="185"/>
      <c r="AF18" s="185"/>
      <c r="AG18" s="185"/>
      <c r="AH18" s="185"/>
      <c r="AI18" s="185"/>
      <c r="AJ18" s="185"/>
      <c r="AK18" s="183"/>
      <c r="AL18" s="178"/>
      <c r="AM18" s="163"/>
    </row>
    <row r="19" spans="1:39" ht="147" customHeight="1" x14ac:dyDescent="0.35">
      <c r="A19" s="295"/>
      <c r="B19" s="198" t="s">
        <v>221</v>
      </c>
      <c r="C19" s="214" t="s">
        <v>222</v>
      </c>
      <c r="D19" s="215" t="s">
        <v>223</v>
      </c>
      <c r="E19" s="215" t="s">
        <v>224</v>
      </c>
      <c r="F19" s="216">
        <v>45778</v>
      </c>
      <c r="G19" s="217">
        <v>47604</v>
      </c>
      <c r="H19" s="198" t="s">
        <v>225</v>
      </c>
      <c r="I19" s="231"/>
      <c r="J19" s="217" t="s">
        <v>226</v>
      </c>
      <c r="K19" s="218" t="s">
        <v>204</v>
      </c>
      <c r="L19" s="218" t="s">
        <v>137</v>
      </c>
      <c r="M19" s="215" t="s">
        <v>205</v>
      </c>
      <c r="N19" s="198" t="s">
        <v>87</v>
      </c>
      <c r="O19" s="180"/>
      <c r="P19" s="180" t="s">
        <v>140</v>
      </c>
      <c r="Q19" s="180"/>
      <c r="R19" s="180"/>
      <c r="S19" s="180"/>
      <c r="T19" s="182"/>
      <c r="U19" s="221" t="s">
        <v>227</v>
      </c>
      <c r="V19" s="221"/>
      <c r="W19" s="221" t="s">
        <v>228</v>
      </c>
      <c r="X19" s="221" t="s">
        <v>229</v>
      </c>
      <c r="Y19" s="221" t="s">
        <v>230</v>
      </c>
      <c r="Z19" s="184"/>
      <c r="AA19" s="185"/>
      <c r="AB19" s="185"/>
      <c r="AC19" s="185"/>
      <c r="AD19" s="185"/>
      <c r="AE19" s="185"/>
      <c r="AF19" s="185"/>
      <c r="AG19" s="185"/>
      <c r="AH19" s="185"/>
      <c r="AI19" s="185"/>
      <c r="AJ19" s="185"/>
      <c r="AK19" s="183"/>
      <c r="AL19" s="178"/>
      <c r="AM19" s="163"/>
    </row>
    <row r="20" spans="1:39" ht="184.5" customHeight="1" x14ac:dyDescent="0.35">
      <c r="A20" s="295"/>
      <c r="B20" s="198" t="s">
        <v>231</v>
      </c>
      <c r="C20" s="214" t="s">
        <v>232</v>
      </c>
      <c r="D20" s="215" t="s">
        <v>233</v>
      </c>
      <c r="E20" s="215" t="s">
        <v>234</v>
      </c>
      <c r="F20" s="216">
        <v>46692</v>
      </c>
      <c r="G20" s="217">
        <v>47604</v>
      </c>
      <c r="H20" s="232" t="s">
        <v>235</v>
      </c>
      <c r="I20" s="219"/>
      <c r="J20" s="217" t="s">
        <v>236</v>
      </c>
      <c r="K20" s="218" t="s">
        <v>204</v>
      </c>
      <c r="L20" s="218" t="s">
        <v>137</v>
      </c>
      <c r="M20" s="215" t="s">
        <v>205</v>
      </c>
      <c r="N20" s="198" t="s">
        <v>237</v>
      </c>
      <c r="O20" s="180" t="s">
        <v>140</v>
      </c>
      <c r="P20" s="180"/>
      <c r="Q20" s="180"/>
      <c r="R20" s="180"/>
      <c r="S20" s="180"/>
      <c r="T20" s="182"/>
      <c r="U20" s="221"/>
      <c r="V20" s="222"/>
      <c r="W20" s="221"/>
      <c r="X20" s="221"/>
      <c r="Y20" s="221"/>
      <c r="Z20" s="184"/>
      <c r="AA20" s="185"/>
      <c r="AB20" s="185"/>
      <c r="AC20" s="185"/>
      <c r="AD20" s="185"/>
      <c r="AE20" s="185"/>
      <c r="AF20" s="185"/>
      <c r="AG20" s="185"/>
      <c r="AH20" s="185"/>
      <c r="AI20" s="185"/>
      <c r="AJ20" s="185"/>
      <c r="AK20" s="183"/>
      <c r="AL20" s="178"/>
      <c r="AM20" s="163"/>
    </row>
    <row r="21" spans="1:39" ht="236.25" customHeight="1" x14ac:dyDescent="0.35">
      <c r="A21" s="296"/>
      <c r="B21" s="198" t="s">
        <v>238</v>
      </c>
      <c r="C21" s="214" t="s">
        <v>239</v>
      </c>
      <c r="D21" s="215" t="s">
        <v>240</v>
      </c>
      <c r="E21" s="215" t="s">
        <v>241</v>
      </c>
      <c r="F21" s="216">
        <v>45778</v>
      </c>
      <c r="G21" s="217">
        <v>47604</v>
      </c>
      <c r="H21" s="198" t="s">
        <v>242</v>
      </c>
      <c r="I21" s="219"/>
      <c r="J21" s="217" t="s">
        <v>243</v>
      </c>
      <c r="K21" s="218" t="s">
        <v>204</v>
      </c>
      <c r="L21" s="218" t="s">
        <v>137</v>
      </c>
      <c r="M21" s="215" t="s">
        <v>205</v>
      </c>
      <c r="N21" s="198" t="s">
        <v>89</v>
      </c>
      <c r="O21" s="180"/>
      <c r="P21" s="180"/>
      <c r="Q21" s="180"/>
      <c r="R21" s="180" t="s">
        <v>140</v>
      </c>
      <c r="S21" s="180"/>
      <c r="T21" s="182"/>
      <c r="U21" s="221" t="s">
        <v>244</v>
      </c>
      <c r="V21" s="233" t="s">
        <v>245</v>
      </c>
      <c r="W21" s="221" t="s">
        <v>705</v>
      </c>
      <c r="X21" s="221" t="s">
        <v>246</v>
      </c>
      <c r="Y21" s="221"/>
      <c r="Z21" s="184"/>
      <c r="AA21" s="185"/>
      <c r="AB21" s="185"/>
      <c r="AC21" s="185"/>
      <c r="AD21" s="185"/>
      <c r="AE21" s="185"/>
      <c r="AF21" s="185"/>
      <c r="AG21" s="185"/>
      <c r="AH21" s="185"/>
      <c r="AI21" s="185"/>
      <c r="AJ21" s="185"/>
      <c r="AK21" s="183"/>
      <c r="AL21" s="178"/>
      <c r="AM21" s="163"/>
    </row>
    <row r="22" spans="1:39" ht="167.25" customHeight="1" x14ac:dyDescent="0.35">
      <c r="A22" s="294" t="s">
        <v>247</v>
      </c>
      <c r="B22" s="198" t="s">
        <v>248</v>
      </c>
      <c r="C22" s="226" t="s">
        <v>249</v>
      </c>
      <c r="D22" s="198" t="s">
        <v>250</v>
      </c>
      <c r="E22" s="198" t="s">
        <v>251</v>
      </c>
      <c r="F22" s="217">
        <v>45778</v>
      </c>
      <c r="G22" s="217">
        <v>47604</v>
      </c>
      <c r="H22" s="198" t="s">
        <v>252</v>
      </c>
      <c r="I22" s="227"/>
      <c r="J22" s="218" t="s">
        <v>253</v>
      </c>
      <c r="K22" s="218" t="s">
        <v>204</v>
      </c>
      <c r="L22" s="218" t="s">
        <v>137</v>
      </c>
      <c r="M22" s="215" t="s">
        <v>205</v>
      </c>
      <c r="N22" s="198" t="s">
        <v>254</v>
      </c>
      <c r="O22" s="183"/>
      <c r="P22" s="183"/>
      <c r="Q22" s="183" t="s">
        <v>140</v>
      </c>
      <c r="R22" s="183"/>
      <c r="S22" s="183"/>
      <c r="T22" s="186"/>
      <c r="U22" s="221" t="s">
        <v>255</v>
      </c>
      <c r="V22" s="221"/>
      <c r="W22" s="221"/>
      <c r="X22" s="221" t="s">
        <v>220</v>
      </c>
      <c r="Y22" s="221" t="s">
        <v>256</v>
      </c>
      <c r="Z22" s="184"/>
      <c r="AA22" s="185"/>
      <c r="AB22" s="185"/>
      <c r="AC22" s="185"/>
      <c r="AD22" s="185"/>
      <c r="AE22" s="185"/>
      <c r="AF22" s="185"/>
      <c r="AG22" s="185"/>
      <c r="AH22" s="185"/>
      <c r="AI22" s="185"/>
      <c r="AJ22" s="185"/>
      <c r="AK22" s="183"/>
      <c r="AL22" s="178"/>
      <c r="AM22" s="163"/>
    </row>
    <row r="23" spans="1:39" ht="201.75" customHeight="1" x14ac:dyDescent="0.35">
      <c r="A23" s="296"/>
      <c r="B23" s="198" t="s">
        <v>257</v>
      </c>
      <c r="C23" s="226" t="s">
        <v>258</v>
      </c>
      <c r="D23" s="198" t="s">
        <v>259</v>
      </c>
      <c r="E23" s="198" t="s">
        <v>260</v>
      </c>
      <c r="F23" s="217">
        <v>45778</v>
      </c>
      <c r="G23" s="217">
        <v>47604</v>
      </c>
      <c r="H23" s="198" t="s">
        <v>261</v>
      </c>
      <c r="I23" s="227"/>
      <c r="J23" s="218" t="s">
        <v>262</v>
      </c>
      <c r="K23" s="218" t="s">
        <v>204</v>
      </c>
      <c r="L23" s="218" t="s">
        <v>137</v>
      </c>
      <c r="M23" s="215" t="s">
        <v>205</v>
      </c>
      <c r="N23" s="198" t="s">
        <v>91</v>
      </c>
      <c r="O23" s="183"/>
      <c r="P23" s="183"/>
      <c r="Q23" s="183"/>
      <c r="R23" s="183" t="s">
        <v>140</v>
      </c>
      <c r="S23" s="183"/>
      <c r="T23" s="186"/>
      <c r="U23" s="221" t="s">
        <v>263</v>
      </c>
      <c r="V23" s="221" t="s">
        <v>264</v>
      </c>
      <c r="W23" s="221"/>
      <c r="X23" s="221" t="s">
        <v>265</v>
      </c>
      <c r="Y23" s="221"/>
      <c r="Z23" s="184"/>
      <c r="AA23" s="185"/>
      <c r="AB23" s="185"/>
      <c r="AC23" s="185"/>
      <c r="AD23" s="185"/>
      <c r="AE23" s="185"/>
      <c r="AF23" s="185"/>
      <c r="AG23" s="185"/>
      <c r="AH23" s="185"/>
      <c r="AI23" s="185"/>
      <c r="AJ23" s="185"/>
      <c r="AK23" s="183"/>
      <c r="AL23" s="178"/>
      <c r="AM23" s="163"/>
    </row>
    <row r="24" spans="1:39" ht="83.25" customHeight="1" x14ac:dyDescent="0.35">
      <c r="A24" s="294" t="s">
        <v>266</v>
      </c>
      <c r="B24" s="198" t="s">
        <v>267</v>
      </c>
      <c r="C24" s="226" t="s">
        <v>268</v>
      </c>
      <c r="D24" s="198" t="s">
        <v>269</v>
      </c>
      <c r="E24" s="198" t="s">
        <v>270</v>
      </c>
      <c r="F24" s="218">
        <v>45778</v>
      </c>
      <c r="G24" s="217">
        <v>47604</v>
      </c>
      <c r="H24" s="198" t="s">
        <v>271</v>
      </c>
      <c r="I24" s="227"/>
      <c r="J24" s="218" t="s">
        <v>272</v>
      </c>
      <c r="K24" s="218" t="s">
        <v>273</v>
      </c>
      <c r="L24" s="218" t="s">
        <v>171</v>
      </c>
      <c r="M24" s="198" t="s">
        <v>274</v>
      </c>
      <c r="N24" s="198" t="s">
        <v>91</v>
      </c>
      <c r="O24" s="183"/>
      <c r="P24" s="183"/>
      <c r="Q24" s="183"/>
      <c r="R24" s="183" t="s">
        <v>140</v>
      </c>
      <c r="S24" s="183"/>
      <c r="T24" s="186"/>
      <c r="U24" s="221" t="s">
        <v>275</v>
      </c>
      <c r="V24" s="221"/>
      <c r="W24" s="221"/>
      <c r="X24" s="221" t="s">
        <v>271</v>
      </c>
      <c r="Y24" s="221"/>
      <c r="Z24" s="184"/>
      <c r="AA24" s="185"/>
      <c r="AB24" s="185"/>
      <c r="AC24" s="185"/>
      <c r="AD24" s="185"/>
      <c r="AE24" s="185"/>
      <c r="AF24" s="185"/>
      <c r="AG24" s="185"/>
      <c r="AH24" s="185"/>
      <c r="AI24" s="185"/>
      <c r="AJ24" s="185"/>
      <c r="AK24" s="183"/>
      <c r="AL24" s="178"/>
      <c r="AM24" s="163"/>
    </row>
    <row r="25" spans="1:39" ht="182.25" customHeight="1" x14ac:dyDescent="0.35">
      <c r="A25" s="295"/>
      <c r="B25" s="198" t="s">
        <v>276</v>
      </c>
      <c r="C25" s="226" t="s">
        <v>277</v>
      </c>
      <c r="D25" s="198" t="s">
        <v>278</v>
      </c>
      <c r="E25" s="198" t="s">
        <v>279</v>
      </c>
      <c r="F25" s="218">
        <v>45778</v>
      </c>
      <c r="G25" s="218">
        <v>45992</v>
      </c>
      <c r="H25" s="198" t="s">
        <v>280</v>
      </c>
      <c r="I25" s="227"/>
      <c r="J25" s="234" t="s">
        <v>281</v>
      </c>
      <c r="K25" s="198"/>
      <c r="L25" s="198" t="s">
        <v>181</v>
      </c>
      <c r="M25" s="198" t="s">
        <v>282</v>
      </c>
      <c r="N25" s="198" t="s">
        <v>91</v>
      </c>
      <c r="O25" s="183"/>
      <c r="P25" s="183" t="s">
        <v>140</v>
      </c>
      <c r="Q25" s="183"/>
      <c r="R25" s="183"/>
      <c r="S25" s="183"/>
      <c r="T25" s="186"/>
      <c r="U25" s="221" t="s">
        <v>283</v>
      </c>
      <c r="V25" s="222"/>
      <c r="W25" s="221" t="s">
        <v>706</v>
      </c>
      <c r="X25" s="221" t="s">
        <v>284</v>
      </c>
      <c r="Y25" s="221"/>
      <c r="Z25" s="184"/>
      <c r="AA25" s="185"/>
      <c r="AB25" s="185"/>
      <c r="AC25" s="211">
        <v>46204</v>
      </c>
      <c r="AD25" s="211">
        <v>46722</v>
      </c>
      <c r="AE25" s="185"/>
      <c r="AF25" s="185"/>
      <c r="AG25" s="185"/>
      <c r="AH25" s="185"/>
      <c r="AI25" s="185"/>
      <c r="AJ25" s="185"/>
      <c r="AK25" s="183"/>
      <c r="AL25" s="178"/>
      <c r="AM25" s="163"/>
    </row>
    <row r="26" spans="1:39" ht="132" x14ac:dyDescent="0.35">
      <c r="A26" s="295"/>
      <c r="B26" s="198" t="s">
        <v>285</v>
      </c>
      <c r="C26" s="226" t="s">
        <v>286</v>
      </c>
      <c r="D26" s="198" t="s">
        <v>278</v>
      </c>
      <c r="E26" s="198" t="s">
        <v>287</v>
      </c>
      <c r="F26" s="218">
        <v>45778</v>
      </c>
      <c r="G26" s="218">
        <v>45992</v>
      </c>
      <c r="H26" s="198" t="s">
        <v>280</v>
      </c>
      <c r="I26" s="227"/>
      <c r="J26" s="218" t="s">
        <v>288</v>
      </c>
      <c r="K26" s="218"/>
      <c r="L26" s="218" t="s">
        <v>289</v>
      </c>
      <c r="M26" s="215" t="s">
        <v>290</v>
      </c>
      <c r="N26" s="198" t="s">
        <v>91</v>
      </c>
      <c r="O26" s="183"/>
      <c r="P26" s="183" t="s">
        <v>140</v>
      </c>
      <c r="Q26" s="183"/>
      <c r="R26" s="183"/>
      <c r="S26" s="183"/>
      <c r="T26" s="186"/>
      <c r="U26" s="221" t="s">
        <v>708</v>
      </c>
      <c r="V26" s="221"/>
      <c r="W26" s="221" t="s">
        <v>707</v>
      </c>
      <c r="X26" s="221" t="s">
        <v>284</v>
      </c>
      <c r="Y26" s="221"/>
      <c r="Z26" s="184"/>
      <c r="AA26" s="185"/>
      <c r="AB26" s="185"/>
      <c r="AC26" s="211">
        <v>46204</v>
      </c>
      <c r="AD26" s="211">
        <v>46722</v>
      </c>
      <c r="AE26" s="185"/>
      <c r="AF26" s="185"/>
      <c r="AG26" s="185"/>
      <c r="AH26" s="185"/>
      <c r="AI26" s="185"/>
      <c r="AJ26" s="185"/>
      <c r="AK26" s="183"/>
      <c r="AL26" s="178"/>
      <c r="AM26" s="163"/>
    </row>
    <row r="27" spans="1:39" ht="97.5" customHeight="1" x14ac:dyDescent="0.35">
      <c r="A27" s="295"/>
      <c r="B27" s="198" t="s">
        <v>291</v>
      </c>
      <c r="C27" s="226" t="s">
        <v>292</v>
      </c>
      <c r="D27" s="198" t="s">
        <v>293</v>
      </c>
      <c r="E27" s="198" t="s">
        <v>294</v>
      </c>
      <c r="F27" s="218">
        <v>45778</v>
      </c>
      <c r="G27" s="218">
        <v>45992</v>
      </c>
      <c r="H27" s="198" t="s">
        <v>295</v>
      </c>
      <c r="I27" s="227"/>
      <c r="J27" s="218" t="s">
        <v>296</v>
      </c>
      <c r="K27" s="218" t="s">
        <v>204</v>
      </c>
      <c r="L27" s="218" t="s">
        <v>137</v>
      </c>
      <c r="M27" s="198" t="s">
        <v>205</v>
      </c>
      <c r="N27" s="198" t="s">
        <v>297</v>
      </c>
      <c r="O27" s="183"/>
      <c r="P27" s="183" t="s">
        <v>140</v>
      </c>
      <c r="Q27" s="183"/>
      <c r="R27" s="183"/>
      <c r="S27" s="183"/>
      <c r="T27" s="186"/>
      <c r="U27" s="221" t="s">
        <v>182</v>
      </c>
      <c r="V27" s="221"/>
      <c r="W27" s="221" t="s">
        <v>298</v>
      </c>
      <c r="X27" s="221" t="s">
        <v>174</v>
      </c>
      <c r="Y27" s="222" t="s">
        <v>299</v>
      </c>
      <c r="Z27" s="174"/>
      <c r="AA27" s="183"/>
      <c r="AB27" s="183"/>
      <c r="AC27" s="211">
        <v>46204</v>
      </c>
      <c r="AD27" s="212">
        <v>46235</v>
      </c>
      <c r="AE27" s="183"/>
      <c r="AF27" s="183"/>
      <c r="AG27" s="183"/>
      <c r="AH27" s="183"/>
      <c r="AI27" s="183"/>
      <c r="AJ27" s="183"/>
      <c r="AK27" s="183"/>
      <c r="AL27" s="178"/>
      <c r="AM27" s="163"/>
    </row>
    <row r="28" spans="1:39" ht="153" customHeight="1" x14ac:dyDescent="0.35">
      <c r="A28" s="296"/>
      <c r="B28" s="198" t="s">
        <v>300</v>
      </c>
      <c r="C28" s="226" t="s">
        <v>301</v>
      </c>
      <c r="D28" s="198" t="s">
        <v>302</v>
      </c>
      <c r="E28" s="198" t="s">
        <v>303</v>
      </c>
      <c r="F28" s="218">
        <v>45778</v>
      </c>
      <c r="G28" s="218">
        <v>46692</v>
      </c>
      <c r="H28" s="198" t="s">
        <v>202</v>
      </c>
      <c r="I28" s="227"/>
      <c r="J28" s="218" t="s">
        <v>304</v>
      </c>
      <c r="K28" s="218" t="s">
        <v>204</v>
      </c>
      <c r="L28" s="218" t="s">
        <v>137</v>
      </c>
      <c r="M28" s="215" t="s">
        <v>305</v>
      </c>
      <c r="N28" s="198" t="s">
        <v>91</v>
      </c>
      <c r="O28" s="183"/>
      <c r="P28" s="183"/>
      <c r="Q28" s="183" t="s">
        <v>140</v>
      </c>
      <c r="R28" s="183"/>
      <c r="S28" s="183"/>
      <c r="T28" s="186"/>
      <c r="U28" s="221" t="s">
        <v>306</v>
      </c>
      <c r="V28" s="221"/>
      <c r="W28" s="221"/>
      <c r="X28" s="221" t="s">
        <v>307</v>
      </c>
      <c r="Y28" s="221"/>
      <c r="Z28" s="174"/>
      <c r="AA28" s="183"/>
      <c r="AB28" s="183"/>
      <c r="AC28" s="183"/>
      <c r="AD28" s="183"/>
      <c r="AE28" s="183"/>
      <c r="AF28" s="183"/>
      <c r="AG28" s="183"/>
      <c r="AH28" s="183"/>
      <c r="AI28" s="183"/>
      <c r="AJ28" s="183"/>
      <c r="AK28" s="183"/>
      <c r="AL28" s="178"/>
      <c r="AM28" s="163"/>
    </row>
    <row r="29" spans="1:39" ht="192.75" customHeight="1" x14ac:dyDescent="0.35">
      <c r="A29" s="298" t="s">
        <v>308</v>
      </c>
      <c r="B29" s="198" t="s">
        <v>309</v>
      </c>
      <c r="C29" s="226" t="s">
        <v>310</v>
      </c>
      <c r="D29" s="198" t="s">
        <v>311</v>
      </c>
      <c r="E29" s="198" t="s">
        <v>312</v>
      </c>
      <c r="F29" s="218">
        <v>45778</v>
      </c>
      <c r="G29" s="218">
        <v>47604</v>
      </c>
      <c r="H29" s="218" t="s">
        <v>313</v>
      </c>
      <c r="I29" s="227"/>
      <c r="J29" s="218" t="s">
        <v>314</v>
      </c>
      <c r="K29" s="218" t="s">
        <v>204</v>
      </c>
      <c r="L29" s="218" t="s">
        <v>137</v>
      </c>
      <c r="M29" s="198" t="s">
        <v>315</v>
      </c>
      <c r="N29" s="198" t="s">
        <v>87</v>
      </c>
      <c r="O29" s="183"/>
      <c r="P29" s="183"/>
      <c r="Q29" s="183"/>
      <c r="R29" s="183" t="s">
        <v>140</v>
      </c>
      <c r="S29" s="235"/>
      <c r="T29" s="186"/>
      <c r="U29" s="236" t="s">
        <v>709</v>
      </c>
      <c r="V29" s="221" t="s">
        <v>316</v>
      </c>
      <c r="W29" s="221" t="s">
        <v>317</v>
      </c>
      <c r="X29" s="221" t="s">
        <v>318</v>
      </c>
      <c r="Y29" s="221" t="s">
        <v>720</v>
      </c>
      <c r="Z29" s="184"/>
      <c r="AA29" s="185"/>
      <c r="AB29" s="185"/>
      <c r="AC29" s="185"/>
      <c r="AD29" s="185"/>
      <c r="AE29" s="185"/>
      <c r="AF29" s="185"/>
      <c r="AG29" s="185"/>
      <c r="AH29" s="185"/>
      <c r="AI29" s="185"/>
      <c r="AJ29" s="185"/>
      <c r="AK29" s="183"/>
      <c r="AL29" s="178"/>
      <c r="AM29" s="163"/>
    </row>
    <row r="30" spans="1:39" ht="193.5" customHeight="1" x14ac:dyDescent="0.35">
      <c r="A30" s="299"/>
      <c r="B30" s="198" t="s">
        <v>319</v>
      </c>
      <c r="C30" s="226" t="s">
        <v>320</v>
      </c>
      <c r="D30" s="198" t="s">
        <v>321</v>
      </c>
      <c r="E30" s="198" t="s">
        <v>322</v>
      </c>
      <c r="F30" s="218">
        <v>45778</v>
      </c>
      <c r="G30" s="218">
        <v>47604</v>
      </c>
      <c r="H30" s="218" t="s">
        <v>313</v>
      </c>
      <c r="I30" s="227"/>
      <c r="J30" s="237" t="s">
        <v>323</v>
      </c>
      <c r="K30" s="198" t="s">
        <v>324</v>
      </c>
      <c r="L30" s="198" t="s">
        <v>325</v>
      </c>
      <c r="M30" s="198" t="s">
        <v>326</v>
      </c>
      <c r="N30" s="198" t="s">
        <v>91</v>
      </c>
      <c r="O30" s="183"/>
      <c r="P30" s="183"/>
      <c r="Q30" s="183"/>
      <c r="R30" s="183" t="s">
        <v>140</v>
      </c>
      <c r="S30" s="183"/>
      <c r="T30" s="186"/>
      <c r="U30" s="221" t="s">
        <v>711</v>
      </c>
      <c r="V30" s="221" t="s">
        <v>327</v>
      </c>
      <c r="W30" s="221"/>
      <c r="X30" s="221" t="s">
        <v>313</v>
      </c>
      <c r="Y30" s="230" t="s">
        <v>710</v>
      </c>
      <c r="Z30" s="184"/>
      <c r="AA30" s="185"/>
      <c r="AB30" s="185"/>
      <c r="AC30" s="185"/>
      <c r="AD30" s="185"/>
      <c r="AE30" s="185"/>
      <c r="AF30" s="185"/>
      <c r="AG30" s="185"/>
      <c r="AH30" s="185"/>
      <c r="AI30" s="185"/>
      <c r="AJ30" s="185"/>
      <c r="AK30" s="183"/>
      <c r="AL30" s="178"/>
      <c r="AM30" s="163"/>
    </row>
    <row r="31" spans="1:39" ht="188.25" customHeight="1" x14ac:dyDescent="0.35">
      <c r="A31" s="299"/>
      <c r="B31" s="198" t="s">
        <v>328</v>
      </c>
      <c r="C31" s="226" t="s">
        <v>329</v>
      </c>
      <c r="D31" s="198" t="s">
        <v>330</v>
      </c>
      <c r="E31" s="198" t="s">
        <v>331</v>
      </c>
      <c r="F31" s="218">
        <v>46143</v>
      </c>
      <c r="G31" s="218">
        <v>47604</v>
      </c>
      <c r="H31" s="198" t="s">
        <v>332</v>
      </c>
      <c r="I31" s="227"/>
      <c r="J31" s="237" t="s">
        <v>333</v>
      </c>
      <c r="K31" s="218" t="s">
        <v>204</v>
      </c>
      <c r="L31" s="218" t="s">
        <v>137</v>
      </c>
      <c r="M31" s="198" t="s">
        <v>326</v>
      </c>
      <c r="N31" s="198" t="s">
        <v>91</v>
      </c>
      <c r="O31" s="183"/>
      <c r="P31" s="183"/>
      <c r="Q31" s="183"/>
      <c r="R31" s="183" t="s">
        <v>140</v>
      </c>
      <c r="S31" s="183"/>
      <c r="T31" s="186"/>
      <c r="U31" s="221" t="s">
        <v>712</v>
      </c>
      <c r="V31" s="221"/>
      <c r="W31" s="221"/>
      <c r="X31" s="221" t="s">
        <v>713</v>
      </c>
      <c r="Y31" s="221"/>
      <c r="Z31" s="184"/>
      <c r="AA31" s="185"/>
      <c r="AB31" s="185"/>
      <c r="AC31" s="185"/>
      <c r="AD31" s="185"/>
      <c r="AE31" s="185"/>
      <c r="AF31" s="185"/>
      <c r="AG31" s="185"/>
      <c r="AH31" s="185"/>
      <c r="AI31" s="185"/>
      <c r="AJ31" s="185"/>
      <c r="AK31" s="183"/>
      <c r="AL31" s="178"/>
      <c r="AM31" s="163"/>
    </row>
    <row r="32" spans="1:39" ht="156.75" customHeight="1" x14ac:dyDescent="0.35">
      <c r="A32" s="299"/>
      <c r="B32" s="198" t="s">
        <v>334</v>
      </c>
      <c r="C32" s="226" t="s">
        <v>335</v>
      </c>
      <c r="D32" s="198" t="s">
        <v>336</v>
      </c>
      <c r="E32" s="198" t="s">
        <v>337</v>
      </c>
      <c r="F32" s="218">
        <v>45778</v>
      </c>
      <c r="G32" s="218">
        <v>46692</v>
      </c>
      <c r="H32" s="198" t="s">
        <v>332</v>
      </c>
      <c r="I32" s="227"/>
      <c r="J32" s="237" t="s">
        <v>338</v>
      </c>
      <c r="K32" s="218" t="s">
        <v>204</v>
      </c>
      <c r="L32" s="218" t="s">
        <v>137</v>
      </c>
      <c r="M32" s="198" t="s">
        <v>326</v>
      </c>
      <c r="N32" s="198" t="s">
        <v>91</v>
      </c>
      <c r="O32" s="183"/>
      <c r="P32" s="183" t="s">
        <v>140</v>
      </c>
      <c r="Q32" s="183"/>
      <c r="R32" s="183"/>
      <c r="S32" s="183"/>
      <c r="T32" s="186"/>
      <c r="U32" s="221" t="s">
        <v>227</v>
      </c>
      <c r="V32" s="221"/>
      <c r="W32" s="221" t="s">
        <v>339</v>
      </c>
      <c r="X32" s="189" t="s">
        <v>332</v>
      </c>
      <c r="Y32" s="221"/>
      <c r="Z32" s="184"/>
      <c r="AA32" s="185"/>
      <c r="AB32" s="185"/>
      <c r="AC32" s="185"/>
      <c r="AD32" s="185"/>
      <c r="AE32" s="185"/>
      <c r="AF32" s="185"/>
      <c r="AG32" s="185"/>
      <c r="AH32" s="185"/>
      <c r="AI32" s="185"/>
      <c r="AJ32" s="185"/>
      <c r="AK32" s="183"/>
      <c r="AL32" s="178"/>
      <c r="AM32" s="163"/>
    </row>
    <row r="33" spans="1:39" ht="168.75" customHeight="1" x14ac:dyDescent="0.35">
      <c r="A33" s="299"/>
      <c r="B33" s="198" t="s">
        <v>340</v>
      </c>
      <c r="C33" s="226" t="s">
        <v>341</v>
      </c>
      <c r="D33" s="198" t="s">
        <v>342</v>
      </c>
      <c r="E33" s="198" t="s">
        <v>343</v>
      </c>
      <c r="F33" s="218">
        <v>45778</v>
      </c>
      <c r="G33" s="218">
        <v>46692</v>
      </c>
      <c r="H33" s="198" t="s">
        <v>243</v>
      </c>
      <c r="I33" s="227"/>
      <c r="J33" s="218" t="s">
        <v>344</v>
      </c>
      <c r="K33" s="218" t="s">
        <v>204</v>
      </c>
      <c r="L33" s="218" t="s">
        <v>137</v>
      </c>
      <c r="M33" s="215" t="s">
        <v>345</v>
      </c>
      <c r="N33" s="198" t="s">
        <v>237</v>
      </c>
      <c r="O33" s="183"/>
      <c r="P33" s="183"/>
      <c r="Q33" s="183" t="s">
        <v>140</v>
      </c>
      <c r="R33" s="183"/>
      <c r="S33" s="183"/>
      <c r="T33" s="186"/>
      <c r="U33" s="221" t="s">
        <v>346</v>
      </c>
      <c r="V33" s="221" t="s">
        <v>347</v>
      </c>
      <c r="W33" s="221" t="s">
        <v>348</v>
      </c>
      <c r="X33" s="221" t="s">
        <v>313</v>
      </c>
      <c r="Y33" s="221" t="s">
        <v>349</v>
      </c>
      <c r="Z33" s="184"/>
      <c r="AA33" s="185"/>
      <c r="AB33" s="185"/>
      <c r="AC33" s="185"/>
      <c r="AD33" s="185"/>
      <c r="AE33" s="185"/>
      <c r="AF33" s="185"/>
      <c r="AG33" s="185"/>
      <c r="AH33" s="185"/>
      <c r="AI33" s="185"/>
      <c r="AJ33" s="185"/>
      <c r="AK33" s="183"/>
      <c r="AL33" s="178"/>
      <c r="AM33" s="163"/>
    </row>
    <row r="34" spans="1:39" ht="168.75" customHeight="1" x14ac:dyDescent="0.35">
      <c r="A34" s="300"/>
      <c r="B34" s="198" t="s">
        <v>350</v>
      </c>
      <c r="C34" s="226" t="s">
        <v>351</v>
      </c>
      <c r="D34" s="198" t="s">
        <v>352</v>
      </c>
      <c r="E34" s="198" t="s">
        <v>353</v>
      </c>
      <c r="F34" s="218">
        <v>45778</v>
      </c>
      <c r="G34" s="218">
        <v>47604</v>
      </c>
      <c r="H34" s="218" t="s">
        <v>313</v>
      </c>
      <c r="I34" s="227"/>
      <c r="J34" s="218" t="s">
        <v>354</v>
      </c>
      <c r="K34" s="218" t="s">
        <v>204</v>
      </c>
      <c r="L34" s="218" t="s">
        <v>137</v>
      </c>
      <c r="M34" s="226" t="s">
        <v>355</v>
      </c>
      <c r="N34" s="198" t="s">
        <v>237</v>
      </c>
      <c r="O34" s="183"/>
      <c r="P34" s="183"/>
      <c r="Q34" s="183"/>
      <c r="R34" s="183" t="s">
        <v>140</v>
      </c>
      <c r="S34" s="183"/>
      <c r="T34" s="186"/>
      <c r="U34" s="221" t="s">
        <v>356</v>
      </c>
      <c r="V34" s="221" t="s">
        <v>357</v>
      </c>
      <c r="W34" s="236"/>
      <c r="X34" s="221" t="s">
        <v>313</v>
      </c>
      <c r="Y34" s="221" t="s">
        <v>358</v>
      </c>
      <c r="Z34" s="184"/>
      <c r="AA34" s="185"/>
      <c r="AB34" s="185"/>
      <c r="AC34" s="185"/>
      <c r="AD34" s="185"/>
      <c r="AE34" s="185"/>
      <c r="AF34" s="185"/>
      <c r="AG34" s="185"/>
      <c r="AH34" s="185"/>
      <c r="AI34" s="185"/>
      <c r="AJ34" s="185"/>
      <c r="AK34" s="183"/>
      <c r="AL34" s="178"/>
      <c r="AM34" s="163"/>
    </row>
    <row r="35" spans="1:39" ht="135.75" customHeight="1" x14ac:dyDescent="0.35">
      <c r="A35" s="298" t="s">
        <v>359</v>
      </c>
      <c r="B35" s="198" t="s">
        <v>360</v>
      </c>
      <c r="C35" s="226" t="s">
        <v>361</v>
      </c>
      <c r="D35" s="198" t="s">
        <v>362</v>
      </c>
      <c r="E35" s="198" t="s">
        <v>363</v>
      </c>
      <c r="F35" s="218">
        <v>45778</v>
      </c>
      <c r="G35" s="218">
        <v>45992</v>
      </c>
      <c r="H35" s="218" t="s">
        <v>364</v>
      </c>
      <c r="I35" s="227"/>
      <c r="J35" s="218" t="s">
        <v>365</v>
      </c>
      <c r="K35" s="218" t="s">
        <v>204</v>
      </c>
      <c r="L35" s="218" t="s">
        <v>137</v>
      </c>
      <c r="M35" s="198" t="s">
        <v>205</v>
      </c>
      <c r="N35" s="198" t="s">
        <v>206</v>
      </c>
      <c r="O35" s="183"/>
      <c r="P35" s="183"/>
      <c r="Q35" s="183"/>
      <c r="R35" s="183"/>
      <c r="S35" s="183" t="s">
        <v>140</v>
      </c>
      <c r="T35" s="186"/>
      <c r="U35" s="221" t="s">
        <v>366</v>
      </c>
      <c r="V35" s="221" t="s">
        <v>367</v>
      </c>
      <c r="W35" s="221"/>
      <c r="X35" s="221" t="s">
        <v>368</v>
      </c>
      <c r="Y35" s="221" t="s">
        <v>369</v>
      </c>
      <c r="Z35" s="184"/>
      <c r="AA35" s="185"/>
      <c r="AB35" s="185"/>
      <c r="AC35" s="185"/>
      <c r="AD35" s="185"/>
      <c r="AE35" s="185"/>
      <c r="AF35" s="185"/>
      <c r="AG35" s="185"/>
      <c r="AH35" s="185"/>
      <c r="AI35" s="185"/>
      <c r="AJ35" s="185"/>
      <c r="AK35" s="183"/>
      <c r="AL35" s="178"/>
      <c r="AM35" s="163"/>
    </row>
    <row r="36" spans="1:39" ht="129.75" customHeight="1" x14ac:dyDescent="0.35">
      <c r="A36" s="299"/>
      <c r="B36" s="198" t="s">
        <v>370</v>
      </c>
      <c r="C36" s="226" t="s">
        <v>371</v>
      </c>
      <c r="D36" s="198" t="s">
        <v>372</v>
      </c>
      <c r="E36" s="198" t="s">
        <v>373</v>
      </c>
      <c r="F36" s="218">
        <v>45778</v>
      </c>
      <c r="G36" s="218">
        <v>46143</v>
      </c>
      <c r="H36" s="198" t="s">
        <v>364</v>
      </c>
      <c r="I36" s="227"/>
      <c r="J36" s="198" t="s">
        <v>374</v>
      </c>
      <c r="K36" s="218" t="s">
        <v>204</v>
      </c>
      <c r="L36" s="218" t="s">
        <v>137</v>
      </c>
      <c r="M36" s="198" t="s">
        <v>205</v>
      </c>
      <c r="N36" s="198" t="s">
        <v>206</v>
      </c>
      <c r="O36" s="183"/>
      <c r="P36" s="183" t="s">
        <v>140</v>
      </c>
      <c r="Q36" s="183"/>
      <c r="R36" s="183"/>
      <c r="S36" s="183"/>
      <c r="T36" s="186"/>
      <c r="U36" s="221" t="s">
        <v>227</v>
      </c>
      <c r="V36" s="221"/>
      <c r="W36" s="221" t="s">
        <v>375</v>
      </c>
      <c r="X36" s="221" t="s">
        <v>174</v>
      </c>
      <c r="Y36" s="221"/>
      <c r="Z36" s="184"/>
      <c r="AA36" s="185"/>
      <c r="AB36" s="185"/>
      <c r="AC36" s="211">
        <v>46204</v>
      </c>
      <c r="AD36" s="211">
        <v>47604</v>
      </c>
      <c r="AE36" s="185"/>
      <c r="AF36" s="185"/>
      <c r="AG36" s="185"/>
      <c r="AH36" s="185"/>
      <c r="AI36" s="185"/>
      <c r="AJ36" s="185"/>
      <c r="AK36" s="183"/>
      <c r="AL36" s="178"/>
      <c r="AM36" s="163"/>
    </row>
    <row r="37" spans="1:39" ht="162.75" customHeight="1" x14ac:dyDescent="0.35">
      <c r="A37" s="299"/>
      <c r="B37" s="198" t="s">
        <v>376</v>
      </c>
      <c r="C37" s="238" t="s">
        <v>377</v>
      </c>
      <c r="D37" s="195" t="s">
        <v>378</v>
      </c>
      <c r="E37" s="195" t="s">
        <v>379</v>
      </c>
      <c r="F37" s="218">
        <v>45778</v>
      </c>
      <c r="G37" s="239">
        <v>47604</v>
      </c>
      <c r="H37" s="195" t="s">
        <v>243</v>
      </c>
      <c r="I37" s="196"/>
      <c r="J37" s="239" t="s">
        <v>380</v>
      </c>
      <c r="K37" s="239"/>
      <c r="L37" s="239"/>
      <c r="M37" s="195" t="s">
        <v>381</v>
      </c>
      <c r="N37" s="198" t="s">
        <v>206</v>
      </c>
      <c r="O37" s="183"/>
      <c r="P37" s="183"/>
      <c r="Q37" s="183" t="s">
        <v>140</v>
      </c>
      <c r="R37" s="183"/>
      <c r="S37" s="183"/>
      <c r="T37" s="186"/>
      <c r="U37" s="221" t="s">
        <v>714</v>
      </c>
      <c r="V37" s="221"/>
      <c r="W37" s="236" t="s">
        <v>715</v>
      </c>
      <c r="X37" s="236" t="s">
        <v>382</v>
      </c>
      <c r="Y37" s="221" t="s">
        <v>716</v>
      </c>
      <c r="Z37" s="184"/>
      <c r="AA37" s="185"/>
      <c r="AB37" s="185"/>
      <c r="AC37" s="185"/>
      <c r="AD37" s="185"/>
      <c r="AE37" s="185"/>
      <c r="AF37" s="185"/>
      <c r="AG37" s="185"/>
      <c r="AH37" s="185"/>
      <c r="AI37" s="185"/>
      <c r="AJ37" s="185"/>
      <c r="AK37" s="183"/>
      <c r="AL37" s="178"/>
      <c r="AM37" s="163"/>
    </row>
    <row r="38" spans="1:39" ht="87" customHeight="1" x14ac:dyDescent="0.35">
      <c r="A38" s="300"/>
      <c r="B38" s="198" t="s">
        <v>383</v>
      </c>
      <c r="C38" s="226" t="s">
        <v>384</v>
      </c>
      <c r="D38" s="198" t="s">
        <v>385</v>
      </c>
      <c r="E38" s="198" t="s">
        <v>386</v>
      </c>
      <c r="F38" s="218">
        <v>45778</v>
      </c>
      <c r="G38" s="218">
        <v>47604</v>
      </c>
      <c r="H38" s="198" t="s">
        <v>364</v>
      </c>
      <c r="I38" s="227"/>
      <c r="J38" s="218" t="s">
        <v>387</v>
      </c>
      <c r="K38" s="218"/>
      <c r="L38" s="218"/>
      <c r="M38" s="198" t="s">
        <v>388</v>
      </c>
      <c r="N38" s="198" t="s">
        <v>254</v>
      </c>
      <c r="O38" s="183"/>
      <c r="P38" s="183"/>
      <c r="Q38" s="183"/>
      <c r="R38" s="183" t="s">
        <v>140</v>
      </c>
      <c r="S38" s="183"/>
      <c r="T38" s="186"/>
      <c r="U38" s="221" t="s">
        <v>718</v>
      </c>
      <c r="V38" s="221"/>
      <c r="W38" s="221"/>
      <c r="X38" s="221" t="s">
        <v>717</v>
      </c>
      <c r="Y38" s="221" t="s">
        <v>719</v>
      </c>
      <c r="Z38" s="184"/>
      <c r="AA38" s="185"/>
      <c r="AB38" s="185"/>
      <c r="AC38" s="185"/>
      <c r="AD38" s="185"/>
      <c r="AE38" s="185"/>
      <c r="AF38" s="185"/>
      <c r="AG38" s="185"/>
      <c r="AH38" s="185"/>
      <c r="AI38" s="185"/>
      <c r="AJ38" s="185"/>
      <c r="AK38" s="183"/>
      <c r="AL38" s="178"/>
      <c r="AM38" s="163"/>
    </row>
    <row r="39" spans="1:39" ht="162.75" customHeight="1" x14ac:dyDescent="0.35">
      <c r="A39" s="298" t="s">
        <v>389</v>
      </c>
      <c r="B39" s="198" t="s">
        <v>390</v>
      </c>
      <c r="C39" s="226" t="s">
        <v>391</v>
      </c>
      <c r="D39" s="198" t="s">
        <v>392</v>
      </c>
      <c r="E39" s="198" t="s">
        <v>393</v>
      </c>
      <c r="F39" s="218">
        <v>45778</v>
      </c>
      <c r="G39" s="218">
        <v>47604</v>
      </c>
      <c r="H39" s="198" t="s">
        <v>168</v>
      </c>
      <c r="I39" s="227"/>
      <c r="J39" s="218" t="s">
        <v>394</v>
      </c>
      <c r="K39" s="218" t="s">
        <v>395</v>
      </c>
      <c r="L39" s="198" t="s">
        <v>150</v>
      </c>
      <c r="M39" s="215"/>
      <c r="N39" s="198" t="s">
        <v>97</v>
      </c>
      <c r="O39" s="183"/>
      <c r="P39" s="183"/>
      <c r="Q39" s="183"/>
      <c r="R39" s="183" t="s">
        <v>140</v>
      </c>
      <c r="S39" s="183"/>
      <c r="T39" s="186"/>
      <c r="U39" s="221" t="s">
        <v>396</v>
      </c>
      <c r="V39" s="221" t="s">
        <v>397</v>
      </c>
      <c r="W39" s="221" t="s">
        <v>398</v>
      </c>
      <c r="X39" s="222" t="s">
        <v>399</v>
      </c>
      <c r="Y39" s="221"/>
      <c r="Z39" s="184"/>
      <c r="AA39" s="185"/>
      <c r="AB39" s="185"/>
      <c r="AC39" s="185"/>
      <c r="AD39" s="185"/>
      <c r="AE39" s="185"/>
      <c r="AF39" s="185"/>
      <c r="AG39" s="185"/>
      <c r="AH39" s="185"/>
      <c r="AI39" s="185"/>
      <c r="AJ39" s="185"/>
      <c r="AK39" s="183"/>
      <c r="AL39" s="178"/>
      <c r="AM39" s="163"/>
    </row>
    <row r="40" spans="1:39" ht="82.5" x14ac:dyDescent="0.35">
      <c r="A40" s="299"/>
      <c r="B40" s="198" t="s">
        <v>400</v>
      </c>
      <c r="C40" s="226" t="s">
        <v>401</v>
      </c>
      <c r="D40" s="198" t="s">
        <v>402</v>
      </c>
      <c r="E40" s="198" t="s">
        <v>403</v>
      </c>
      <c r="F40" s="218">
        <v>45778</v>
      </c>
      <c r="G40" s="218">
        <v>46357</v>
      </c>
      <c r="H40" s="198" t="s">
        <v>168</v>
      </c>
      <c r="I40" s="227"/>
      <c r="J40" s="218" t="s">
        <v>404</v>
      </c>
      <c r="K40" s="198" t="s">
        <v>405</v>
      </c>
      <c r="L40" s="198"/>
      <c r="M40" s="215" t="s">
        <v>406</v>
      </c>
      <c r="N40" s="198" t="s">
        <v>97</v>
      </c>
      <c r="O40" s="183"/>
      <c r="P40" s="183"/>
      <c r="Q40" s="183"/>
      <c r="R40" s="183"/>
      <c r="S40" s="183"/>
      <c r="T40" s="186" t="s">
        <v>116</v>
      </c>
      <c r="U40" s="221" t="s">
        <v>407</v>
      </c>
      <c r="V40" s="221"/>
      <c r="W40" s="221"/>
      <c r="X40" s="222" t="s">
        <v>399</v>
      </c>
      <c r="Y40" s="221"/>
      <c r="Z40" s="184"/>
      <c r="AA40" s="185"/>
      <c r="AB40" s="185"/>
      <c r="AC40" s="185"/>
      <c r="AD40" s="185"/>
      <c r="AE40" s="185"/>
      <c r="AF40" s="185"/>
      <c r="AG40" s="185"/>
      <c r="AH40" s="185"/>
      <c r="AI40" s="185"/>
      <c r="AJ40" s="185"/>
      <c r="AK40" s="183"/>
      <c r="AL40" s="178"/>
      <c r="AM40" s="163"/>
    </row>
    <row r="41" spans="1:39" ht="130.5" customHeight="1" x14ac:dyDescent="0.35">
      <c r="A41" s="299"/>
      <c r="B41" s="198" t="s">
        <v>408</v>
      </c>
      <c r="C41" s="226" t="s">
        <v>409</v>
      </c>
      <c r="D41" s="198" t="s">
        <v>410</v>
      </c>
      <c r="E41" s="198" t="s">
        <v>411</v>
      </c>
      <c r="F41" s="218">
        <v>45778</v>
      </c>
      <c r="G41" s="218">
        <v>47604</v>
      </c>
      <c r="H41" s="198" t="s">
        <v>295</v>
      </c>
      <c r="I41" s="227"/>
      <c r="J41" s="218" t="s">
        <v>412</v>
      </c>
      <c r="K41" s="218" t="s">
        <v>204</v>
      </c>
      <c r="L41" s="218" t="s">
        <v>137</v>
      </c>
      <c r="M41" s="215" t="s">
        <v>413</v>
      </c>
      <c r="N41" s="198" t="s">
        <v>254</v>
      </c>
      <c r="O41" s="183"/>
      <c r="P41" s="183"/>
      <c r="Q41" s="183"/>
      <c r="R41" s="183" t="s">
        <v>140</v>
      </c>
      <c r="S41" s="183"/>
      <c r="T41" s="186"/>
      <c r="U41" s="221" t="s">
        <v>414</v>
      </c>
      <c r="V41" s="221" t="s">
        <v>415</v>
      </c>
      <c r="W41" s="221"/>
      <c r="X41" s="222" t="s">
        <v>399</v>
      </c>
      <c r="Y41" s="221"/>
      <c r="Z41" s="184"/>
      <c r="AA41" s="185"/>
      <c r="AB41" s="185"/>
      <c r="AC41" s="185"/>
      <c r="AD41" s="185"/>
      <c r="AE41" s="185"/>
      <c r="AF41" s="185"/>
      <c r="AG41" s="185"/>
      <c r="AH41" s="185"/>
      <c r="AI41" s="185"/>
      <c r="AJ41" s="185"/>
      <c r="AK41" s="183"/>
      <c r="AL41" s="178"/>
      <c r="AM41" s="163"/>
    </row>
    <row r="42" spans="1:39" ht="120" customHeight="1" x14ac:dyDescent="0.35">
      <c r="A42" s="299"/>
      <c r="B42" s="198" t="s">
        <v>416</v>
      </c>
      <c r="C42" s="226" t="s">
        <v>417</v>
      </c>
      <c r="D42" s="198" t="s">
        <v>418</v>
      </c>
      <c r="E42" s="198" t="s">
        <v>419</v>
      </c>
      <c r="F42" s="218">
        <v>45778</v>
      </c>
      <c r="G42" s="218">
        <v>47604</v>
      </c>
      <c r="H42" s="198" t="s">
        <v>190</v>
      </c>
      <c r="I42" s="227"/>
      <c r="J42" s="218" t="s">
        <v>420</v>
      </c>
      <c r="K42" s="218" t="s">
        <v>421</v>
      </c>
      <c r="L42" s="218"/>
      <c r="M42" s="215" t="s">
        <v>422</v>
      </c>
      <c r="N42" s="198" t="s">
        <v>423</v>
      </c>
      <c r="O42" s="183"/>
      <c r="P42" s="183"/>
      <c r="Q42" s="183"/>
      <c r="R42" s="183" t="s">
        <v>140</v>
      </c>
      <c r="S42" s="183"/>
      <c r="T42" s="186"/>
      <c r="U42" s="221" t="s">
        <v>721</v>
      </c>
      <c r="V42" s="222"/>
      <c r="W42" s="221"/>
      <c r="X42" s="221" t="s">
        <v>722</v>
      </c>
      <c r="Y42" s="221"/>
      <c r="Z42" s="184"/>
      <c r="AA42" s="185"/>
      <c r="AB42" s="185"/>
      <c r="AC42" s="185"/>
      <c r="AD42" s="185"/>
      <c r="AE42" s="185"/>
      <c r="AF42" s="185"/>
      <c r="AG42" s="185"/>
      <c r="AH42" s="185"/>
      <c r="AI42" s="185"/>
      <c r="AJ42" s="185"/>
      <c r="AK42" s="183"/>
      <c r="AL42" s="178"/>
      <c r="AM42" s="163"/>
    </row>
    <row r="43" spans="1:39" ht="82.5" x14ac:dyDescent="0.35">
      <c r="A43" s="299"/>
      <c r="B43" s="198" t="s">
        <v>424</v>
      </c>
      <c r="C43" s="226" t="s">
        <v>425</v>
      </c>
      <c r="D43" s="198" t="s">
        <v>426</v>
      </c>
      <c r="E43" s="198" t="s">
        <v>427</v>
      </c>
      <c r="F43" s="218">
        <v>45778</v>
      </c>
      <c r="G43" s="218">
        <v>47604</v>
      </c>
      <c r="H43" s="198" t="s">
        <v>242</v>
      </c>
      <c r="I43" s="227"/>
      <c r="J43" s="218" t="s">
        <v>428</v>
      </c>
      <c r="K43" s="218" t="s">
        <v>429</v>
      </c>
      <c r="L43" s="218"/>
      <c r="M43" s="215" t="s">
        <v>205</v>
      </c>
      <c r="N43" s="198" t="s">
        <v>430</v>
      </c>
      <c r="O43" s="183"/>
      <c r="P43" s="183"/>
      <c r="Q43" s="183"/>
      <c r="R43" s="183" t="s">
        <v>140</v>
      </c>
      <c r="S43" s="183"/>
      <c r="T43" s="250"/>
      <c r="U43" s="251" t="s">
        <v>723</v>
      </c>
      <c r="V43" s="221" t="s">
        <v>431</v>
      </c>
      <c r="W43" s="221"/>
      <c r="X43" s="222" t="s">
        <v>432</v>
      </c>
      <c r="Y43" s="221"/>
      <c r="Z43" s="184"/>
      <c r="AA43" s="185"/>
      <c r="AB43" s="185"/>
      <c r="AC43" s="185"/>
      <c r="AD43" s="185"/>
      <c r="AE43" s="185" t="s">
        <v>433</v>
      </c>
      <c r="AF43" s="185"/>
      <c r="AG43" s="185" t="s">
        <v>242</v>
      </c>
      <c r="AH43" s="185"/>
      <c r="AI43" s="185"/>
      <c r="AJ43" s="185"/>
      <c r="AK43" s="183"/>
      <c r="AL43" s="178"/>
      <c r="AM43" s="163"/>
    </row>
    <row r="44" spans="1:39" ht="154.5" customHeight="1" x14ac:dyDescent="0.35">
      <c r="A44" s="299"/>
      <c r="B44" s="198" t="s">
        <v>434</v>
      </c>
      <c r="C44" s="226" t="s">
        <v>435</v>
      </c>
      <c r="D44" s="198" t="s">
        <v>436</v>
      </c>
      <c r="E44" s="198" t="s">
        <v>437</v>
      </c>
      <c r="F44" s="218">
        <v>45778</v>
      </c>
      <c r="G44" s="218">
        <v>46357</v>
      </c>
      <c r="H44" s="198" t="s">
        <v>190</v>
      </c>
      <c r="I44" s="227"/>
      <c r="J44" s="218" t="s">
        <v>438</v>
      </c>
      <c r="K44" s="218" t="s">
        <v>181</v>
      </c>
      <c r="L44" s="218"/>
      <c r="M44" s="240" t="s">
        <v>439</v>
      </c>
      <c r="N44" s="198" t="s">
        <v>139</v>
      </c>
      <c r="O44" s="183"/>
      <c r="P44" s="183"/>
      <c r="Q44" s="183" t="s">
        <v>140</v>
      </c>
      <c r="R44" s="183"/>
      <c r="S44" s="248"/>
      <c r="T44" s="209"/>
      <c r="U44" s="224" t="s">
        <v>724</v>
      </c>
      <c r="V44" s="249"/>
      <c r="W44" s="221"/>
      <c r="X44" s="221" t="s">
        <v>220</v>
      </c>
      <c r="Y44" s="221"/>
      <c r="Z44" s="184"/>
      <c r="AA44" s="185"/>
      <c r="AB44" s="185"/>
      <c r="AC44" s="211">
        <v>46204</v>
      </c>
      <c r="AD44" s="211">
        <v>46508</v>
      </c>
      <c r="AE44" s="185"/>
      <c r="AF44" s="185"/>
      <c r="AG44" s="185"/>
      <c r="AH44" s="185"/>
      <c r="AI44" s="185"/>
      <c r="AJ44" s="185"/>
      <c r="AK44" s="183"/>
      <c r="AL44" s="178"/>
      <c r="AM44" s="163"/>
    </row>
    <row r="45" spans="1:39" ht="125.25" customHeight="1" x14ac:dyDescent="0.35">
      <c r="A45" s="300"/>
      <c r="B45" s="198" t="s">
        <v>440</v>
      </c>
      <c r="C45" s="226" t="s">
        <v>441</v>
      </c>
      <c r="D45" s="198" t="s">
        <v>442</v>
      </c>
      <c r="E45" s="198" t="s">
        <v>443</v>
      </c>
      <c r="F45" s="218">
        <v>45778</v>
      </c>
      <c r="G45" s="218">
        <v>47604</v>
      </c>
      <c r="H45" s="198" t="s">
        <v>157</v>
      </c>
      <c r="I45" s="227"/>
      <c r="J45" s="218" t="s">
        <v>444</v>
      </c>
      <c r="K45" s="218" t="s">
        <v>445</v>
      </c>
      <c r="L45" s="218"/>
      <c r="M45" s="240" t="s">
        <v>446</v>
      </c>
      <c r="N45" s="198" t="s">
        <v>423</v>
      </c>
      <c r="O45" s="183"/>
      <c r="P45" s="183"/>
      <c r="Q45" s="183"/>
      <c r="R45" s="183" t="s">
        <v>140</v>
      </c>
      <c r="S45" s="183"/>
      <c r="T45" s="186"/>
      <c r="U45" s="252" t="s">
        <v>727</v>
      </c>
      <c r="V45" s="221" t="s">
        <v>725</v>
      </c>
      <c r="W45" s="221"/>
      <c r="X45" s="221" t="s">
        <v>447</v>
      </c>
      <c r="Y45" s="221" t="s">
        <v>726</v>
      </c>
      <c r="Z45" s="184"/>
      <c r="AA45" s="185"/>
      <c r="AB45" s="185"/>
      <c r="AC45" s="185"/>
      <c r="AD45" s="185"/>
      <c r="AE45" s="185"/>
      <c r="AF45" s="185"/>
      <c r="AG45" s="185"/>
      <c r="AH45" s="185"/>
      <c r="AI45" s="185"/>
      <c r="AJ45" s="185"/>
      <c r="AK45" s="183"/>
      <c r="AL45" s="178"/>
      <c r="AM45" s="163"/>
    </row>
    <row r="46" spans="1:39" ht="126.75" customHeight="1" x14ac:dyDescent="0.4">
      <c r="A46" s="298" t="s">
        <v>448</v>
      </c>
      <c r="B46" s="198" t="s">
        <v>449</v>
      </c>
      <c r="C46" s="226" t="s">
        <v>450</v>
      </c>
      <c r="D46" s="198" t="s">
        <v>451</v>
      </c>
      <c r="E46" s="198" t="s">
        <v>452</v>
      </c>
      <c r="F46" s="218">
        <v>45778</v>
      </c>
      <c r="G46" s="218">
        <v>45992</v>
      </c>
      <c r="H46" s="218" t="s">
        <v>453</v>
      </c>
      <c r="I46" s="227"/>
      <c r="J46" s="218" t="s">
        <v>454</v>
      </c>
      <c r="K46" s="218"/>
      <c r="L46" s="218" t="s">
        <v>137</v>
      </c>
      <c r="M46" s="241" t="s">
        <v>455</v>
      </c>
      <c r="N46" s="198" t="s">
        <v>139</v>
      </c>
      <c r="O46" s="183"/>
      <c r="P46" s="183" t="s">
        <v>140</v>
      </c>
      <c r="Q46" s="183"/>
      <c r="R46" s="183"/>
      <c r="S46" s="183"/>
      <c r="T46" s="186"/>
      <c r="U46" s="221" t="s">
        <v>227</v>
      </c>
      <c r="V46" s="221"/>
      <c r="W46" s="236" t="s">
        <v>728</v>
      </c>
      <c r="X46" s="221" t="s">
        <v>457</v>
      </c>
      <c r="Y46" s="221"/>
      <c r="Z46" s="184"/>
      <c r="AA46" s="185"/>
      <c r="AB46" s="185"/>
      <c r="AC46" s="211">
        <v>46204</v>
      </c>
      <c r="AD46" s="211">
        <v>46508</v>
      </c>
      <c r="AE46" s="185"/>
      <c r="AF46" s="185"/>
      <c r="AG46" s="185"/>
      <c r="AH46" s="185"/>
      <c r="AI46" s="185"/>
      <c r="AJ46" s="185"/>
      <c r="AK46" s="183"/>
      <c r="AL46" s="178"/>
      <c r="AM46" s="163"/>
    </row>
    <row r="47" spans="1:39" ht="66" x14ac:dyDescent="0.35">
      <c r="A47" s="299"/>
      <c r="B47" s="198" t="s">
        <v>458</v>
      </c>
      <c r="C47" s="172" t="s">
        <v>459</v>
      </c>
      <c r="D47" s="198" t="s">
        <v>460</v>
      </c>
      <c r="E47" s="198" t="s">
        <v>461</v>
      </c>
      <c r="F47" s="218">
        <v>45778</v>
      </c>
      <c r="G47" s="218">
        <v>46357</v>
      </c>
      <c r="H47" s="198" t="s">
        <v>453</v>
      </c>
      <c r="I47" s="227"/>
      <c r="J47" s="218" t="s">
        <v>462</v>
      </c>
      <c r="K47" s="218"/>
      <c r="L47" s="218" t="s">
        <v>137</v>
      </c>
      <c r="M47" s="198" t="s">
        <v>463</v>
      </c>
      <c r="N47" s="198" t="s">
        <v>297</v>
      </c>
      <c r="O47" s="183"/>
      <c r="P47" s="183"/>
      <c r="Q47" s="183" t="s">
        <v>140</v>
      </c>
      <c r="R47" s="183"/>
      <c r="S47" s="183"/>
      <c r="T47" s="187"/>
      <c r="U47" s="164" t="s">
        <v>227</v>
      </c>
      <c r="V47" s="221"/>
      <c r="W47" s="236" t="s">
        <v>728</v>
      </c>
      <c r="X47" s="221" t="s">
        <v>464</v>
      </c>
      <c r="Y47" s="233" t="s">
        <v>729</v>
      </c>
      <c r="Z47" s="184"/>
      <c r="AA47" s="185"/>
      <c r="AB47" s="185"/>
      <c r="AC47" s="185"/>
      <c r="AD47" s="185"/>
      <c r="AE47" s="185"/>
      <c r="AF47" s="185"/>
      <c r="AG47" s="185"/>
      <c r="AH47" s="185"/>
      <c r="AI47" s="185"/>
      <c r="AJ47" s="185"/>
      <c r="AK47" s="183"/>
      <c r="AL47" s="178"/>
      <c r="AM47" s="163"/>
    </row>
    <row r="48" spans="1:39" ht="108.75" customHeight="1" x14ac:dyDescent="0.35">
      <c r="A48" s="299"/>
      <c r="B48" s="198" t="s">
        <v>465</v>
      </c>
      <c r="C48" s="242" t="s">
        <v>466</v>
      </c>
      <c r="D48" s="198" t="s">
        <v>467</v>
      </c>
      <c r="E48" s="198" t="s">
        <v>468</v>
      </c>
      <c r="F48" s="218">
        <v>46143</v>
      </c>
      <c r="G48" s="218">
        <v>47604</v>
      </c>
      <c r="H48" s="198" t="s">
        <v>469</v>
      </c>
      <c r="I48" s="227"/>
      <c r="J48" s="218" t="s">
        <v>470</v>
      </c>
      <c r="K48" s="218"/>
      <c r="L48" s="218" t="s">
        <v>137</v>
      </c>
      <c r="M48" s="198" t="s">
        <v>471</v>
      </c>
      <c r="N48" s="198" t="s">
        <v>472</v>
      </c>
      <c r="O48" s="183"/>
      <c r="P48" s="183"/>
      <c r="Q48" s="183"/>
      <c r="R48" s="183" t="s">
        <v>140</v>
      </c>
      <c r="S48" s="183"/>
      <c r="T48" s="186"/>
      <c r="U48" s="221" t="s">
        <v>473</v>
      </c>
      <c r="V48" s="221"/>
      <c r="W48" s="221"/>
      <c r="X48" s="221" t="s">
        <v>474</v>
      </c>
      <c r="Y48" s="221"/>
      <c r="Z48" s="184"/>
      <c r="AA48" s="185"/>
      <c r="AB48" s="185"/>
      <c r="AC48" s="185"/>
      <c r="AD48" s="185"/>
      <c r="AE48" s="185" t="s">
        <v>475</v>
      </c>
      <c r="AF48" s="185"/>
      <c r="AG48" s="185"/>
      <c r="AH48" s="185"/>
      <c r="AI48" s="185"/>
      <c r="AJ48" s="185"/>
      <c r="AK48" s="183"/>
      <c r="AL48" s="178"/>
      <c r="AM48" s="163"/>
    </row>
    <row r="49" spans="1:39" ht="171" customHeight="1" x14ac:dyDescent="0.35">
      <c r="A49" s="300"/>
      <c r="B49" s="198" t="s">
        <v>476</v>
      </c>
      <c r="C49" s="242" t="s">
        <v>477</v>
      </c>
      <c r="D49" s="198" t="s">
        <v>478</v>
      </c>
      <c r="E49" s="198" t="s">
        <v>479</v>
      </c>
      <c r="F49" s="218">
        <v>46143</v>
      </c>
      <c r="G49" s="218">
        <v>47604</v>
      </c>
      <c r="H49" s="218" t="s">
        <v>480</v>
      </c>
      <c r="I49" s="227"/>
      <c r="J49" s="218" t="s">
        <v>481</v>
      </c>
      <c r="K49" s="218" t="s">
        <v>482</v>
      </c>
      <c r="L49" s="218" t="s">
        <v>137</v>
      </c>
      <c r="M49" s="198"/>
      <c r="N49" s="198" t="s">
        <v>105</v>
      </c>
      <c r="O49" s="183"/>
      <c r="P49" s="183"/>
      <c r="Q49" s="183" t="s">
        <v>140</v>
      </c>
      <c r="R49" s="183"/>
      <c r="S49" s="183"/>
      <c r="T49" s="186"/>
      <c r="U49" s="253" t="s">
        <v>735</v>
      </c>
      <c r="V49" s="221"/>
      <c r="W49" s="221" t="s">
        <v>456</v>
      </c>
      <c r="X49" s="221" t="s">
        <v>464</v>
      </c>
      <c r="Y49" s="243" t="s">
        <v>730</v>
      </c>
      <c r="Z49" s="184"/>
      <c r="AA49" s="185"/>
      <c r="AB49" s="185"/>
      <c r="AC49" s="185"/>
      <c r="AD49" s="185"/>
      <c r="AE49" s="185"/>
      <c r="AF49" s="185"/>
      <c r="AG49" s="185"/>
      <c r="AH49" s="185"/>
      <c r="AI49" s="185"/>
      <c r="AJ49" s="185"/>
      <c r="AK49" s="183"/>
      <c r="AL49" s="178"/>
      <c r="AM49" s="163"/>
    </row>
    <row r="50" spans="1:39" ht="201" customHeight="1" x14ac:dyDescent="0.35">
      <c r="A50" s="298" t="s">
        <v>483</v>
      </c>
      <c r="B50" s="198" t="s">
        <v>484</v>
      </c>
      <c r="C50" s="188" t="s">
        <v>485</v>
      </c>
      <c r="D50" s="189" t="s">
        <v>486</v>
      </c>
      <c r="E50" s="189" t="s">
        <v>487</v>
      </c>
      <c r="F50" s="218">
        <v>45778</v>
      </c>
      <c r="G50" s="218">
        <v>47604</v>
      </c>
      <c r="H50" s="189" t="s">
        <v>190</v>
      </c>
      <c r="I50" s="190"/>
      <c r="J50" s="191" t="s">
        <v>488</v>
      </c>
      <c r="K50" s="191"/>
      <c r="L50" s="218" t="s">
        <v>137</v>
      </c>
      <c r="M50" s="192" t="s">
        <v>489</v>
      </c>
      <c r="N50" s="198" t="s">
        <v>472</v>
      </c>
      <c r="O50" s="183"/>
      <c r="P50" s="183"/>
      <c r="Q50" s="183"/>
      <c r="R50" s="183" t="s">
        <v>140</v>
      </c>
      <c r="S50" s="183"/>
      <c r="T50" s="186"/>
      <c r="U50" s="224" t="s">
        <v>731</v>
      </c>
      <c r="V50" s="221" t="s">
        <v>732</v>
      </c>
      <c r="W50" s="221"/>
      <c r="X50" s="221" t="s">
        <v>490</v>
      </c>
      <c r="Y50" s="221"/>
      <c r="Z50" s="184"/>
      <c r="AA50" s="185"/>
      <c r="AB50" s="185"/>
      <c r="AC50" s="185"/>
      <c r="AD50" s="185"/>
      <c r="AE50" s="185"/>
      <c r="AF50" s="185"/>
      <c r="AG50" s="185"/>
      <c r="AH50" s="185"/>
      <c r="AI50" s="185"/>
      <c r="AJ50" s="185"/>
      <c r="AK50" s="183"/>
      <c r="AL50" s="178"/>
      <c r="AM50" s="163"/>
    </row>
    <row r="51" spans="1:39" ht="409.5" customHeight="1" x14ac:dyDescent="0.35">
      <c r="A51" s="299"/>
      <c r="B51" s="198" t="s">
        <v>491</v>
      </c>
      <c r="C51" s="193" t="s">
        <v>492</v>
      </c>
      <c r="D51" s="189" t="s">
        <v>493</v>
      </c>
      <c r="E51" s="189" t="s">
        <v>494</v>
      </c>
      <c r="F51" s="218">
        <v>45778</v>
      </c>
      <c r="G51" s="218">
        <v>47604</v>
      </c>
      <c r="H51" s="189" t="s">
        <v>190</v>
      </c>
      <c r="I51" s="190"/>
      <c r="J51" s="191" t="s">
        <v>495</v>
      </c>
      <c r="K51" s="191"/>
      <c r="L51" s="218" t="s">
        <v>137</v>
      </c>
      <c r="M51" s="192" t="s">
        <v>496</v>
      </c>
      <c r="N51" s="198" t="s">
        <v>472</v>
      </c>
      <c r="O51" s="183"/>
      <c r="P51" s="183"/>
      <c r="Q51" s="183"/>
      <c r="R51" s="183" t="s">
        <v>140</v>
      </c>
      <c r="S51" s="183"/>
      <c r="T51" s="186"/>
      <c r="U51" s="221" t="s">
        <v>734</v>
      </c>
      <c r="V51" s="221" t="s">
        <v>497</v>
      </c>
      <c r="W51" s="221"/>
      <c r="X51" s="221" t="s">
        <v>498</v>
      </c>
      <c r="Y51" s="221"/>
      <c r="Z51" s="184"/>
      <c r="AA51" s="185"/>
      <c r="AB51" s="185"/>
      <c r="AC51" s="185"/>
      <c r="AD51" s="185"/>
      <c r="AE51" s="185"/>
      <c r="AF51" s="185"/>
      <c r="AG51" s="185"/>
      <c r="AH51" s="185"/>
      <c r="AI51" s="185"/>
      <c r="AJ51" s="185"/>
      <c r="AK51" s="183"/>
      <c r="AL51" s="178"/>
      <c r="AM51" s="163"/>
    </row>
    <row r="52" spans="1:39" ht="181.5" x14ac:dyDescent="0.35">
      <c r="A52" s="299"/>
      <c r="B52" s="198" t="s">
        <v>499</v>
      </c>
      <c r="C52" s="194" t="s">
        <v>500</v>
      </c>
      <c r="D52" s="195" t="s">
        <v>501</v>
      </c>
      <c r="E52" s="195" t="s">
        <v>502</v>
      </c>
      <c r="F52" s="218">
        <v>45778</v>
      </c>
      <c r="G52" s="218">
        <v>47604</v>
      </c>
      <c r="H52" s="195" t="s">
        <v>242</v>
      </c>
      <c r="I52" s="196"/>
      <c r="J52" s="195" t="s">
        <v>503</v>
      </c>
      <c r="K52" s="195"/>
      <c r="L52" s="218" t="s">
        <v>137</v>
      </c>
      <c r="M52" s="197" t="s">
        <v>504</v>
      </c>
      <c r="N52" s="198" t="s">
        <v>472</v>
      </c>
      <c r="O52" s="183"/>
      <c r="P52" s="183"/>
      <c r="Q52" s="183" t="s">
        <v>140</v>
      </c>
      <c r="R52" s="183"/>
      <c r="S52" s="183"/>
      <c r="T52" s="186"/>
      <c r="U52" s="221" t="s">
        <v>733</v>
      </c>
      <c r="V52" s="221" t="s">
        <v>505</v>
      </c>
      <c r="W52" s="221" t="s">
        <v>506</v>
      </c>
      <c r="X52" s="221" t="s">
        <v>507</v>
      </c>
      <c r="Y52" s="221" t="s">
        <v>508</v>
      </c>
      <c r="Z52" s="254" t="s">
        <v>736</v>
      </c>
      <c r="AA52" s="408" t="s">
        <v>738</v>
      </c>
      <c r="AB52" s="408" t="s">
        <v>737</v>
      </c>
      <c r="AC52" s="211">
        <v>46204</v>
      </c>
      <c r="AD52" s="185"/>
      <c r="AE52" s="185" t="s">
        <v>509</v>
      </c>
      <c r="AF52" s="185"/>
      <c r="AG52" s="185"/>
      <c r="AH52" s="185"/>
      <c r="AI52" s="185"/>
      <c r="AJ52" s="185"/>
      <c r="AK52" s="183"/>
      <c r="AL52" s="178"/>
      <c r="AM52" s="163"/>
    </row>
    <row r="53" spans="1:39" ht="82.5" x14ac:dyDescent="0.4">
      <c r="A53" s="300"/>
      <c r="B53" s="198" t="s">
        <v>510</v>
      </c>
      <c r="C53" s="243" t="s">
        <v>511</v>
      </c>
      <c r="D53" s="198" t="s">
        <v>512</v>
      </c>
      <c r="E53" s="198" t="s">
        <v>513</v>
      </c>
      <c r="F53" s="218">
        <v>45778</v>
      </c>
      <c r="G53" s="218">
        <v>47604</v>
      </c>
      <c r="H53" s="198" t="s">
        <v>242</v>
      </c>
      <c r="I53" s="244"/>
      <c r="J53" s="198" t="s">
        <v>190</v>
      </c>
      <c r="K53" s="245"/>
      <c r="L53" s="218" t="s">
        <v>137</v>
      </c>
      <c r="M53" s="246"/>
      <c r="N53" s="198" t="s">
        <v>472</v>
      </c>
      <c r="O53" s="183"/>
      <c r="P53" s="183" t="s">
        <v>140</v>
      </c>
      <c r="Q53" s="183"/>
      <c r="R53" s="183"/>
      <c r="S53" s="183"/>
      <c r="T53" s="186" t="s">
        <v>115</v>
      </c>
      <c r="U53" s="224" t="s">
        <v>514</v>
      </c>
      <c r="V53" s="221"/>
      <c r="W53" s="221"/>
      <c r="X53" s="221" t="s">
        <v>515</v>
      </c>
      <c r="Y53" s="221" t="s">
        <v>516</v>
      </c>
      <c r="Z53" s="213"/>
      <c r="AA53" s="185"/>
      <c r="AB53" s="408"/>
      <c r="AC53" s="185"/>
      <c r="AD53" s="185"/>
      <c r="AE53" s="185"/>
      <c r="AF53" s="185"/>
      <c r="AG53" s="185"/>
      <c r="AH53" s="185"/>
      <c r="AI53" s="185"/>
      <c r="AJ53" s="185"/>
      <c r="AK53" s="183"/>
      <c r="AL53" s="178"/>
      <c r="AM53" s="163"/>
    </row>
    <row r="54" spans="1:39" x14ac:dyDescent="0.35">
      <c r="AM54" s="163"/>
    </row>
    <row r="55" spans="1:39" x14ac:dyDescent="0.35">
      <c r="B55" s="199"/>
      <c r="AL55" s="200"/>
      <c r="AM55" s="163"/>
    </row>
    <row r="56" spans="1:39" ht="17" thickBot="1" x14ac:dyDescent="0.4">
      <c r="AL56" s="200"/>
      <c r="AM56" s="163"/>
    </row>
    <row r="57" spans="1:39" ht="26.25" customHeight="1" thickBot="1" x14ac:dyDescent="0.4">
      <c r="A57" s="322" t="s">
        <v>517</v>
      </c>
      <c r="B57" s="323"/>
      <c r="C57" s="323"/>
      <c r="D57" s="323"/>
      <c r="E57" s="323"/>
      <c r="F57" s="323"/>
      <c r="G57" s="323"/>
      <c r="H57" s="323"/>
      <c r="I57" s="323"/>
      <c r="J57" s="323"/>
      <c r="K57" s="323"/>
      <c r="L57" s="323"/>
      <c r="M57" s="323"/>
      <c r="N57" s="324"/>
      <c r="AM57" s="163"/>
    </row>
    <row r="58" spans="1:39" ht="26.25" customHeight="1" thickBot="1" x14ac:dyDescent="0.4">
      <c r="A58" s="201"/>
      <c r="B58" s="202"/>
      <c r="C58" s="202"/>
      <c r="D58" s="203"/>
      <c r="E58" s="203"/>
      <c r="F58" s="203"/>
      <c r="G58" s="203"/>
      <c r="H58" s="203"/>
      <c r="I58" s="203"/>
      <c r="J58" s="203"/>
      <c r="K58" s="203"/>
      <c r="L58" s="203"/>
      <c r="M58" s="203"/>
      <c r="N58" s="203"/>
      <c r="O58" s="203"/>
      <c r="AM58" s="163"/>
    </row>
    <row r="59" spans="1:39" ht="43.5" customHeight="1" thickBot="1" x14ac:dyDescent="0.4">
      <c r="A59" s="204" t="s">
        <v>518</v>
      </c>
      <c r="B59" s="205"/>
      <c r="C59" s="206">
        <v>0</v>
      </c>
      <c r="AM59" s="163"/>
    </row>
    <row r="60" spans="1:39" x14ac:dyDescent="0.35">
      <c r="AM60" s="163"/>
    </row>
    <row r="61" spans="1:39" ht="15.75" customHeight="1" x14ac:dyDescent="0.35">
      <c r="A61" s="325" t="s">
        <v>519</v>
      </c>
      <c r="B61" s="318" t="s">
        <v>121</v>
      </c>
      <c r="C61" s="318" t="s">
        <v>2</v>
      </c>
      <c r="D61" s="318" t="s">
        <v>4</v>
      </c>
      <c r="E61" s="327" t="s">
        <v>6</v>
      </c>
      <c r="F61" s="331" t="s">
        <v>8</v>
      </c>
      <c r="G61" s="332"/>
      <c r="H61" s="318" t="s">
        <v>10</v>
      </c>
      <c r="I61" s="318" t="s">
        <v>14</v>
      </c>
      <c r="J61" s="320" t="s">
        <v>12</v>
      </c>
      <c r="K61" s="329" t="s">
        <v>122</v>
      </c>
      <c r="L61" s="330"/>
      <c r="M61" s="320" t="s">
        <v>20</v>
      </c>
      <c r="N61" s="320" t="s">
        <v>22</v>
      </c>
      <c r="O61" s="207"/>
      <c r="AM61" s="163"/>
    </row>
    <row r="62" spans="1:39" x14ac:dyDescent="0.35">
      <c r="A62" s="326"/>
      <c r="B62" s="319"/>
      <c r="C62" s="319"/>
      <c r="D62" s="319"/>
      <c r="E62" s="328"/>
      <c r="F62" s="208" t="s">
        <v>125</v>
      </c>
      <c r="G62" s="208" t="s">
        <v>126</v>
      </c>
      <c r="H62" s="319"/>
      <c r="I62" s="319"/>
      <c r="J62" s="321"/>
      <c r="K62" s="247" t="s">
        <v>127</v>
      </c>
      <c r="L62" s="247" t="s">
        <v>520</v>
      </c>
      <c r="M62" s="321"/>
      <c r="N62" s="321"/>
      <c r="O62" s="164"/>
      <c r="AM62" s="163"/>
    </row>
    <row r="63" spans="1:39" x14ac:dyDescent="0.35">
      <c r="A63" s="209" t="s">
        <v>521</v>
      </c>
      <c r="B63" s="209"/>
      <c r="C63" s="185" t="s">
        <v>522</v>
      </c>
      <c r="D63" s="185"/>
      <c r="E63" s="185"/>
      <c r="F63" s="185"/>
      <c r="G63" s="185"/>
      <c r="H63" s="185"/>
      <c r="I63" s="185"/>
      <c r="J63" s="183"/>
      <c r="K63" s="183"/>
      <c r="L63" s="183"/>
      <c r="M63" s="183"/>
      <c r="N63" s="183"/>
      <c r="O63" s="164"/>
      <c r="AM63" s="163"/>
    </row>
    <row r="64" spans="1:39" x14ac:dyDescent="0.35">
      <c r="A64" s="209"/>
      <c r="B64" s="209"/>
      <c r="C64" s="185"/>
      <c r="D64" s="185"/>
      <c r="E64" s="185"/>
      <c r="F64" s="185"/>
      <c r="G64" s="185"/>
      <c r="H64" s="185"/>
      <c r="I64" s="185"/>
      <c r="J64" s="185"/>
      <c r="K64" s="185"/>
      <c r="L64" s="185"/>
      <c r="M64" s="185"/>
      <c r="N64" s="183"/>
      <c r="O64" s="164"/>
      <c r="AM64" s="163"/>
    </row>
    <row r="65" spans="1:39" x14ac:dyDescent="0.35">
      <c r="A65" s="209"/>
      <c r="B65" s="209"/>
      <c r="C65" s="185"/>
      <c r="D65" s="185"/>
      <c r="E65" s="185"/>
      <c r="F65" s="185"/>
      <c r="G65" s="185"/>
      <c r="H65" s="185"/>
      <c r="I65" s="185"/>
      <c r="J65" s="185"/>
      <c r="K65" s="185"/>
      <c r="L65" s="185"/>
      <c r="M65" s="185"/>
      <c r="N65" s="183"/>
      <c r="O65" s="164"/>
      <c r="AM65" s="163"/>
    </row>
    <row r="66" spans="1:39" x14ac:dyDescent="0.35">
      <c r="A66" s="209"/>
      <c r="B66" s="209"/>
      <c r="C66" s="185"/>
      <c r="D66" s="185"/>
      <c r="E66" s="185"/>
      <c r="F66" s="185"/>
      <c r="G66" s="185"/>
      <c r="H66" s="185"/>
      <c r="I66" s="185"/>
      <c r="J66" s="185"/>
      <c r="K66" s="185"/>
      <c r="L66" s="185"/>
      <c r="M66" s="185"/>
      <c r="N66" s="183"/>
      <c r="O66" s="164"/>
      <c r="AM66" s="163"/>
    </row>
    <row r="67" spans="1:39" x14ac:dyDescent="0.35">
      <c r="A67" s="209"/>
      <c r="B67" s="209"/>
      <c r="C67" s="185"/>
      <c r="D67" s="185"/>
      <c r="E67" s="185"/>
      <c r="F67" s="185"/>
      <c r="G67" s="185"/>
      <c r="H67" s="185"/>
      <c r="I67" s="185"/>
      <c r="J67" s="185"/>
      <c r="K67" s="185"/>
      <c r="L67" s="185"/>
      <c r="M67" s="185"/>
      <c r="N67" s="183"/>
      <c r="O67" s="164"/>
      <c r="AM67" s="163"/>
    </row>
    <row r="68" spans="1:39" x14ac:dyDescent="0.35">
      <c r="A68" s="209"/>
      <c r="B68" s="209"/>
      <c r="C68" s="185"/>
      <c r="D68" s="185"/>
      <c r="E68" s="185"/>
      <c r="F68" s="185"/>
      <c r="G68" s="185"/>
      <c r="H68" s="185"/>
      <c r="I68" s="185"/>
      <c r="J68" s="185"/>
      <c r="K68" s="185"/>
      <c r="L68" s="185"/>
      <c r="M68" s="185"/>
      <c r="N68" s="183"/>
      <c r="O68" s="164"/>
      <c r="AM68" s="163"/>
    </row>
    <row r="69" spans="1:39" x14ac:dyDescent="0.35">
      <c r="A69" s="209"/>
      <c r="B69" s="209"/>
      <c r="C69" s="185"/>
      <c r="D69" s="185"/>
      <c r="E69" s="185"/>
      <c r="F69" s="185"/>
      <c r="G69" s="185"/>
      <c r="H69" s="185"/>
      <c r="I69" s="185"/>
      <c r="J69" s="185"/>
      <c r="K69" s="185"/>
      <c r="L69" s="185"/>
      <c r="M69" s="185"/>
      <c r="N69" s="183"/>
      <c r="O69" s="164"/>
      <c r="AM69" s="163"/>
    </row>
    <row r="70" spans="1:39" x14ac:dyDescent="0.35">
      <c r="A70" s="209"/>
      <c r="B70" s="209"/>
      <c r="C70" s="185"/>
      <c r="D70" s="185"/>
      <c r="E70" s="185"/>
      <c r="F70" s="185"/>
      <c r="G70" s="185"/>
      <c r="H70" s="185"/>
      <c r="I70" s="185"/>
      <c r="J70" s="185"/>
      <c r="K70" s="185"/>
      <c r="L70" s="185"/>
      <c r="M70" s="185"/>
      <c r="N70" s="183"/>
      <c r="O70" s="164"/>
      <c r="AM70" s="163"/>
    </row>
    <row r="71" spans="1:39" x14ac:dyDescent="0.35">
      <c r="A71" s="209"/>
      <c r="B71" s="209"/>
      <c r="C71" s="185"/>
      <c r="D71" s="185"/>
      <c r="E71" s="185"/>
      <c r="F71" s="185"/>
      <c r="G71" s="185"/>
      <c r="H71" s="185"/>
      <c r="I71" s="185"/>
      <c r="J71" s="185"/>
      <c r="K71" s="185"/>
      <c r="L71" s="185"/>
      <c r="M71" s="185"/>
      <c r="N71" s="183"/>
      <c r="O71" s="164"/>
      <c r="AM71" s="163"/>
    </row>
    <row r="72" spans="1:39" x14ac:dyDescent="0.35">
      <c r="AM72" s="163"/>
    </row>
    <row r="73" spans="1:39" ht="15.75" customHeight="1" x14ac:dyDescent="0.35">
      <c r="A73" s="325" t="s">
        <v>519</v>
      </c>
      <c r="B73" s="318" t="s">
        <v>121</v>
      </c>
      <c r="C73" s="318" t="s">
        <v>2</v>
      </c>
      <c r="D73" s="318" t="s">
        <v>4</v>
      </c>
      <c r="E73" s="327" t="s">
        <v>6</v>
      </c>
      <c r="F73" s="331" t="s">
        <v>8</v>
      </c>
      <c r="G73" s="332"/>
      <c r="H73" s="318" t="s">
        <v>10</v>
      </c>
      <c r="I73" s="318" t="s">
        <v>14</v>
      </c>
      <c r="J73" s="318" t="s">
        <v>12</v>
      </c>
      <c r="K73" s="329" t="s">
        <v>122</v>
      </c>
      <c r="L73" s="330"/>
      <c r="M73" s="318" t="s">
        <v>20</v>
      </c>
      <c r="N73" s="320" t="s">
        <v>22</v>
      </c>
      <c r="O73" s="207"/>
      <c r="AM73" s="163"/>
    </row>
    <row r="74" spans="1:39" ht="15" customHeight="1" x14ac:dyDescent="0.35">
      <c r="A74" s="326"/>
      <c r="B74" s="319"/>
      <c r="C74" s="319"/>
      <c r="D74" s="319"/>
      <c r="E74" s="328"/>
      <c r="F74" s="208" t="s">
        <v>125</v>
      </c>
      <c r="G74" s="208" t="s">
        <v>126</v>
      </c>
      <c r="H74" s="319"/>
      <c r="I74" s="319"/>
      <c r="J74" s="319"/>
      <c r="K74" s="247" t="s">
        <v>127</v>
      </c>
      <c r="L74" s="247" t="s">
        <v>520</v>
      </c>
      <c r="M74" s="319"/>
      <c r="N74" s="321"/>
      <c r="O74" s="164"/>
      <c r="AM74" s="163"/>
    </row>
    <row r="75" spans="1:39" x14ac:dyDescent="0.35">
      <c r="A75" s="209" t="s">
        <v>521</v>
      </c>
      <c r="B75" s="209"/>
      <c r="C75" s="185" t="s">
        <v>522</v>
      </c>
      <c r="D75" s="185"/>
      <c r="E75" s="185"/>
      <c r="F75" s="185"/>
      <c r="G75" s="185"/>
      <c r="H75" s="185"/>
      <c r="I75" s="185"/>
      <c r="J75" s="183"/>
      <c r="K75" s="183"/>
      <c r="L75" s="183"/>
      <c r="M75" s="183"/>
      <c r="N75" s="183"/>
      <c r="O75" s="164"/>
      <c r="AM75" s="163"/>
    </row>
    <row r="76" spans="1:39" x14ac:dyDescent="0.35">
      <c r="A76" s="209"/>
      <c r="B76" s="209"/>
      <c r="C76" s="185"/>
      <c r="D76" s="185"/>
      <c r="E76" s="185"/>
      <c r="F76" s="185"/>
      <c r="G76" s="185"/>
      <c r="H76" s="185"/>
      <c r="I76" s="185"/>
      <c r="J76" s="185"/>
      <c r="K76" s="185"/>
      <c r="L76" s="185"/>
      <c r="M76" s="185"/>
      <c r="N76" s="183"/>
      <c r="O76" s="164"/>
      <c r="AM76" s="163"/>
    </row>
    <row r="77" spans="1:39" x14ac:dyDescent="0.35">
      <c r="A77" s="209"/>
      <c r="B77" s="209"/>
      <c r="C77" s="185"/>
      <c r="D77" s="185"/>
      <c r="E77" s="185"/>
      <c r="F77" s="185"/>
      <c r="G77" s="185"/>
      <c r="H77" s="185"/>
      <c r="I77" s="185"/>
      <c r="J77" s="185"/>
      <c r="K77" s="185"/>
      <c r="L77" s="185"/>
      <c r="M77" s="185"/>
      <c r="N77" s="183"/>
      <c r="O77" s="164"/>
      <c r="AM77" s="163"/>
    </row>
    <row r="78" spans="1:39" x14ac:dyDescent="0.35">
      <c r="A78" s="209"/>
      <c r="B78" s="209"/>
      <c r="C78" s="185"/>
      <c r="D78" s="185"/>
      <c r="E78" s="185"/>
      <c r="F78" s="185"/>
      <c r="G78" s="185"/>
      <c r="H78" s="185"/>
      <c r="I78" s="185"/>
      <c r="J78" s="185"/>
      <c r="K78" s="185"/>
      <c r="L78" s="185"/>
      <c r="M78" s="185"/>
      <c r="N78" s="183"/>
      <c r="O78" s="164"/>
      <c r="AM78" s="163"/>
    </row>
    <row r="79" spans="1:39" x14ac:dyDescent="0.35">
      <c r="A79" s="209"/>
      <c r="B79" s="209"/>
      <c r="C79" s="185"/>
      <c r="D79" s="185"/>
      <c r="E79" s="185"/>
      <c r="F79" s="185"/>
      <c r="G79" s="185"/>
      <c r="H79" s="185"/>
      <c r="I79" s="185"/>
      <c r="J79" s="185"/>
      <c r="K79" s="185"/>
      <c r="L79" s="185"/>
      <c r="M79" s="185"/>
      <c r="N79" s="183"/>
      <c r="O79" s="164"/>
      <c r="AM79" s="163"/>
    </row>
    <row r="80" spans="1:39" x14ac:dyDescent="0.35">
      <c r="A80" s="209"/>
      <c r="B80" s="209"/>
      <c r="C80" s="185"/>
      <c r="D80" s="185"/>
      <c r="E80" s="185"/>
      <c r="F80" s="185"/>
      <c r="G80" s="185"/>
      <c r="H80" s="185"/>
      <c r="I80" s="185"/>
      <c r="J80" s="185"/>
      <c r="K80" s="185"/>
      <c r="L80" s="185"/>
      <c r="M80" s="185"/>
      <c r="N80" s="183"/>
      <c r="O80" s="164"/>
      <c r="AM80" s="163"/>
    </row>
    <row r="81" spans="1:39" x14ac:dyDescent="0.35">
      <c r="A81" s="209"/>
      <c r="B81" s="209"/>
      <c r="C81" s="185"/>
      <c r="D81" s="185"/>
      <c r="E81" s="185"/>
      <c r="F81" s="185"/>
      <c r="G81" s="185"/>
      <c r="H81" s="185"/>
      <c r="I81" s="185"/>
      <c r="J81" s="185"/>
      <c r="K81" s="185"/>
      <c r="L81" s="185"/>
      <c r="M81" s="185"/>
      <c r="N81" s="183"/>
      <c r="O81" s="164"/>
      <c r="AM81" s="163"/>
    </row>
    <row r="82" spans="1:39" x14ac:dyDescent="0.35">
      <c r="A82" s="209"/>
      <c r="B82" s="209"/>
      <c r="C82" s="185"/>
      <c r="D82" s="185"/>
      <c r="E82" s="185"/>
      <c r="F82" s="185"/>
      <c r="G82" s="185"/>
      <c r="H82" s="185"/>
      <c r="I82" s="185"/>
      <c r="J82" s="185"/>
      <c r="K82" s="185"/>
      <c r="L82" s="185"/>
      <c r="M82" s="185"/>
      <c r="N82" s="183"/>
      <c r="O82" s="164"/>
      <c r="AM82" s="163"/>
    </row>
    <row r="83" spans="1:39" x14ac:dyDescent="0.35">
      <c r="A83" s="209"/>
      <c r="B83" s="209"/>
      <c r="C83" s="185"/>
      <c r="D83" s="185"/>
      <c r="E83" s="185"/>
      <c r="F83" s="185"/>
      <c r="G83" s="185"/>
      <c r="H83" s="185"/>
      <c r="I83" s="185"/>
      <c r="J83" s="185"/>
      <c r="K83" s="185"/>
      <c r="L83" s="185"/>
      <c r="M83" s="185"/>
      <c r="N83" s="183"/>
      <c r="O83" s="164"/>
      <c r="AM83" s="163"/>
    </row>
    <row r="84" spans="1:39" x14ac:dyDescent="0.35">
      <c r="AM84" s="163"/>
    </row>
    <row r="85" spans="1:39" ht="15.75" customHeight="1" x14ac:dyDescent="0.35">
      <c r="A85" s="325" t="s">
        <v>519</v>
      </c>
      <c r="B85" s="318" t="s">
        <v>121</v>
      </c>
      <c r="C85" s="318" t="s">
        <v>2</v>
      </c>
      <c r="D85" s="318" t="s">
        <v>4</v>
      </c>
      <c r="E85" s="327" t="s">
        <v>6</v>
      </c>
      <c r="F85" s="331" t="s">
        <v>8</v>
      </c>
      <c r="G85" s="332"/>
      <c r="H85" s="318" t="s">
        <v>10</v>
      </c>
      <c r="I85" s="318" t="s">
        <v>14</v>
      </c>
      <c r="J85" s="318" t="s">
        <v>12</v>
      </c>
      <c r="K85" s="329" t="s">
        <v>122</v>
      </c>
      <c r="L85" s="330"/>
      <c r="M85" s="318" t="s">
        <v>20</v>
      </c>
      <c r="N85" s="320" t="s">
        <v>22</v>
      </c>
      <c r="O85" s="207"/>
      <c r="AM85" s="163"/>
    </row>
    <row r="86" spans="1:39" ht="15" customHeight="1" x14ac:dyDescent="0.35">
      <c r="A86" s="326"/>
      <c r="B86" s="319"/>
      <c r="C86" s="319"/>
      <c r="D86" s="319"/>
      <c r="E86" s="328"/>
      <c r="F86" s="208" t="s">
        <v>125</v>
      </c>
      <c r="G86" s="208" t="s">
        <v>126</v>
      </c>
      <c r="H86" s="319"/>
      <c r="I86" s="319"/>
      <c r="J86" s="319"/>
      <c r="K86" s="247" t="s">
        <v>127</v>
      </c>
      <c r="L86" s="247" t="s">
        <v>520</v>
      </c>
      <c r="M86" s="319"/>
      <c r="N86" s="321"/>
      <c r="O86" s="164"/>
      <c r="AM86" s="163"/>
    </row>
    <row r="87" spans="1:39" ht="15" customHeight="1" x14ac:dyDescent="0.35">
      <c r="A87" s="209"/>
      <c r="B87" s="209"/>
      <c r="C87" s="185" t="s">
        <v>522</v>
      </c>
      <c r="D87" s="185"/>
      <c r="E87" s="185"/>
      <c r="F87" s="185"/>
      <c r="G87" s="185"/>
      <c r="H87" s="185"/>
      <c r="I87" s="185"/>
      <c r="J87" s="183"/>
      <c r="K87" s="183"/>
      <c r="L87" s="183"/>
      <c r="M87" s="183"/>
      <c r="N87" s="183"/>
      <c r="O87" s="164"/>
      <c r="AM87" s="163"/>
    </row>
    <row r="88" spans="1:39" x14ac:dyDescent="0.35">
      <c r="A88" s="209"/>
      <c r="B88" s="209"/>
      <c r="C88" s="185"/>
      <c r="D88" s="185"/>
      <c r="E88" s="185"/>
      <c r="F88" s="185"/>
      <c r="G88" s="185"/>
      <c r="H88" s="185"/>
      <c r="I88" s="185"/>
      <c r="J88" s="185"/>
      <c r="K88" s="185"/>
      <c r="L88" s="185"/>
      <c r="M88" s="185"/>
      <c r="N88" s="183"/>
      <c r="O88" s="164"/>
      <c r="AM88" s="163"/>
    </row>
    <row r="89" spans="1:39" x14ac:dyDescent="0.35">
      <c r="A89" s="209"/>
      <c r="B89" s="209"/>
      <c r="C89" s="185"/>
      <c r="D89" s="185"/>
      <c r="E89" s="185"/>
      <c r="F89" s="185"/>
      <c r="G89" s="185"/>
      <c r="H89" s="185"/>
      <c r="I89" s="185"/>
      <c r="J89" s="185"/>
      <c r="K89" s="185"/>
      <c r="L89" s="185"/>
      <c r="M89" s="185"/>
      <c r="N89" s="183"/>
      <c r="O89" s="164"/>
      <c r="AM89" s="163"/>
    </row>
    <row r="90" spans="1:39" x14ac:dyDescent="0.35">
      <c r="A90" s="209"/>
      <c r="B90" s="209"/>
      <c r="C90" s="185"/>
      <c r="D90" s="185"/>
      <c r="E90" s="185"/>
      <c r="F90" s="185"/>
      <c r="G90" s="185"/>
      <c r="H90" s="185"/>
      <c r="I90" s="185"/>
      <c r="J90" s="185"/>
      <c r="K90" s="185"/>
      <c r="L90" s="185"/>
      <c r="M90" s="185"/>
      <c r="N90" s="183"/>
      <c r="O90" s="164"/>
      <c r="AM90" s="163"/>
    </row>
    <row r="91" spans="1:39" x14ac:dyDescent="0.35">
      <c r="A91" s="209"/>
      <c r="B91" s="209"/>
      <c r="C91" s="185"/>
      <c r="D91" s="185"/>
      <c r="E91" s="185"/>
      <c r="F91" s="185"/>
      <c r="G91" s="185"/>
      <c r="H91" s="185"/>
      <c r="I91" s="185"/>
      <c r="J91" s="185"/>
      <c r="K91" s="185"/>
      <c r="L91" s="185"/>
      <c r="M91" s="185"/>
      <c r="N91" s="183"/>
      <c r="O91" s="164"/>
      <c r="AM91" s="163"/>
    </row>
    <row r="92" spans="1:39" x14ac:dyDescent="0.35">
      <c r="A92" s="209"/>
      <c r="B92" s="209"/>
      <c r="C92" s="185"/>
      <c r="D92" s="185"/>
      <c r="E92" s="185"/>
      <c r="F92" s="185"/>
      <c r="G92" s="185"/>
      <c r="H92" s="185"/>
      <c r="I92" s="185"/>
      <c r="J92" s="185"/>
      <c r="K92" s="185"/>
      <c r="L92" s="185"/>
      <c r="M92" s="185"/>
      <c r="N92" s="183"/>
      <c r="O92" s="164"/>
      <c r="AM92" s="163"/>
    </row>
    <row r="93" spans="1:39" x14ac:dyDescent="0.35">
      <c r="A93" s="209"/>
      <c r="B93" s="209"/>
      <c r="C93" s="185"/>
      <c r="D93" s="185"/>
      <c r="E93" s="185"/>
      <c r="F93" s="185"/>
      <c r="G93" s="185"/>
      <c r="H93" s="185"/>
      <c r="I93" s="185"/>
      <c r="J93" s="185"/>
      <c r="K93" s="185"/>
      <c r="L93" s="185"/>
      <c r="M93" s="185"/>
      <c r="N93" s="183"/>
      <c r="O93" s="164"/>
      <c r="AM93" s="163"/>
    </row>
    <row r="94" spans="1:39" x14ac:dyDescent="0.35">
      <c r="A94" s="209"/>
      <c r="B94" s="209"/>
      <c r="C94" s="185"/>
      <c r="D94" s="185"/>
      <c r="E94" s="185"/>
      <c r="F94" s="185"/>
      <c r="G94" s="185"/>
      <c r="H94" s="185"/>
      <c r="I94" s="185"/>
      <c r="J94" s="185"/>
      <c r="K94" s="185"/>
      <c r="L94" s="185"/>
      <c r="M94" s="185"/>
      <c r="N94" s="183"/>
      <c r="O94" s="164"/>
      <c r="AM94" s="163"/>
    </row>
    <row r="95" spans="1:39" x14ac:dyDescent="0.35">
      <c r="A95" s="209"/>
      <c r="B95" s="209"/>
      <c r="C95" s="185"/>
      <c r="D95" s="185"/>
      <c r="E95" s="185"/>
      <c r="F95" s="185"/>
      <c r="G95" s="185"/>
      <c r="H95" s="185"/>
      <c r="I95" s="185"/>
      <c r="J95" s="185"/>
      <c r="K95" s="185"/>
      <c r="L95" s="185"/>
      <c r="M95" s="185"/>
      <c r="N95" s="183"/>
      <c r="O95" s="164"/>
      <c r="AM95" s="163"/>
    </row>
    <row r="96" spans="1:39" x14ac:dyDescent="0.35">
      <c r="AM96" s="163"/>
    </row>
    <row r="97" spans="1:39" ht="15.75" customHeight="1" x14ac:dyDescent="0.35">
      <c r="A97" s="325" t="s">
        <v>523</v>
      </c>
      <c r="B97" s="318" t="s">
        <v>121</v>
      </c>
      <c r="C97" s="318" t="s">
        <v>2</v>
      </c>
      <c r="D97" s="318" t="s">
        <v>4</v>
      </c>
      <c r="E97" s="327" t="s">
        <v>6</v>
      </c>
      <c r="F97" s="331" t="s">
        <v>8</v>
      </c>
      <c r="G97" s="332"/>
      <c r="H97" s="318" t="s">
        <v>10</v>
      </c>
      <c r="I97" s="318" t="s">
        <v>14</v>
      </c>
      <c r="J97" s="318" t="s">
        <v>12</v>
      </c>
      <c r="K97" s="329" t="s">
        <v>122</v>
      </c>
      <c r="L97" s="330"/>
      <c r="M97" s="318" t="s">
        <v>20</v>
      </c>
      <c r="N97" s="320" t="s">
        <v>22</v>
      </c>
      <c r="O97" s="207"/>
      <c r="AM97" s="163"/>
    </row>
    <row r="98" spans="1:39" x14ac:dyDescent="0.35">
      <c r="A98" s="326"/>
      <c r="B98" s="319"/>
      <c r="C98" s="319"/>
      <c r="D98" s="319"/>
      <c r="E98" s="328"/>
      <c r="F98" s="208" t="s">
        <v>125</v>
      </c>
      <c r="G98" s="208" t="s">
        <v>126</v>
      </c>
      <c r="H98" s="319"/>
      <c r="I98" s="319"/>
      <c r="J98" s="319"/>
      <c r="K98" s="247" t="s">
        <v>127</v>
      </c>
      <c r="L98" s="247" t="s">
        <v>520</v>
      </c>
      <c r="M98" s="319"/>
      <c r="N98" s="321"/>
      <c r="O98" s="164"/>
      <c r="AM98" s="163"/>
    </row>
    <row r="99" spans="1:39" x14ac:dyDescent="0.35">
      <c r="A99" s="209"/>
      <c r="B99" s="209"/>
      <c r="C99" s="185"/>
      <c r="D99" s="185"/>
      <c r="E99" s="185"/>
      <c r="F99" s="185"/>
      <c r="G99" s="185"/>
      <c r="H99" s="185"/>
      <c r="I99" s="185"/>
      <c r="J99" s="183"/>
      <c r="K99" s="183"/>
      <c r="L99" s="183"/>
      <c r="M99" s="183"/>
      <c r="N99" s="183"/>
      <c r="O99" s="164"/>
      <c r="AM99" s="163"/>
    </row>
    <row r="100" spans="1:39" x14ac:dyDescent="0.35">
      <c r="A100" s="209"/>
      <c r="B100" s="209"/>
      <c r="C100" s="185"/>
      <c r="D100" s="185"/>
      <c r="E100" s="185"/>
      <c r="F100" s="185"/>
      <c r="G100" s="185"/>
      <c r="H100" s="185"/>
      <c r="I100" s="185"/>
      <c r="J100" s="185"/>
      <c r="K100" s="185"/>
      <c r="L100" s="185"/>
      <c r="M100" s="185"/>
      <c r="N100" s="183"/>
      <c r="O100" s="164"/>
      <c r="AM100" s="163"/>
    </row>
    <row r="101" spans="1:39" x14ac:dyDescent="0.35">
      <c r="A101" s="209"/>
      <c r="B101" s="209"/>
      <c r="C101" s="185"/>
      <c r="D101" s="185"/>
      <c r="E101" s="185"/>
      <c r="F101" s="185"/>
      <c r="G101" s="185"/>
      <c r="H101" s="185"/>
      <c r="I101" s="185"/>
      <c r="J101" s="185"/>
      <c r="K101" s="185"/>
      <c r="L101" s="185"/>
      <c r="M101" s="185"/>
      <c r="N101" s="183"/>
      <c r="O101" s="164"/>
      <c r="AM101" s="163"/>
    </row>
    <row r="102" spans="1:39" x14ac:dyDescent="0.35">
      <c r="A102" s="209"/>
      <c r="B102" s="209"/>
      <c r="C102" s="185"/>
      <c r="D102" s="185"/>
      <c r="E102" s="185"/>
      <c r="F102" s="185"/>
      <c r="G102" s="185"/>
      <c r="H102" s="185"/>
      <c r="I102" s="185"/>
      <c r="J102" s="185"/>
      <c r="K102" s="185"/>
      <c r="L102" s="185"/>
      <c r="M102" s="185"/>
      <c r="N102" s="183"/>
      <c r="O102" s="164"/>
      <c r="AM102" s="163"/>
    </row>
    <row r="103" spans="1:39" x14ac:dyDescent="0.35">
      <c r="A103" s="209"/>
      <c r="B103" s="209"/>
      <c r="C103" s="185"/>
      <c r="D103" s="185"/>
      <c r="E103" s="185"/>
      <c r="F103" s="185"/>
      <c r="G103" s="185"/>
      <c r="H103" s="185"/>
      <c r="I103" s="185"/>
      <c r="J103" s="185"/>
      <c r="K103" s="185"/>
      <c r="L103" s="185"/>
      <c r="M103" s="185"/>
      <c r="N103" s="183"/>
      <c r="O103" s="164"/>
      <c r="AM103" s="163"/>
    </row>
    <row r="104" spans="1:39" x14ac:dyDescent="0.35">
      <c r="A104" s="209"/>
      <c r="B104" s="209"/>
      <c r="C104" s="185"/>
      <c r="D104" s="185"/>
      <c r="E104" s="185"/>
      <c r="F104" s="185"/>
      <c r="G104" s="185"/>
      <c r="H104" s="185"/>
      <c r="I104" s="185"/>
      <c r="J104" s="185"/>
      <c r="K104" s="185"/>
      <c r="L104" s="185"/>
      <c r="M104" s="185"/>
      <c r="N104" s="183"/>
      <c r="O104" s="164"/>
      <c r="AM104" s="163"/>
    </row>
    <row r="105" spans="1:39" x14ac:dyDescent="0.35">
      <c r="A105" s="209"/>
      <c r="B105" s="209"/>
      <c r="C105" s="185"/>
      <c r="D105" s="185"/>
      <c r="E105" s="185"/>
      <c r="F105" s="185"/>
      <c r="G105" s="185"/>
      <c r="H105" s="185"/>
      <c r="I105" s="185"/>
      <c r="J105" s="185"/>
      <c r="K105" s="185"/>
      <c r="L105" s="185"/>
      <c r="M105" s="185"/>
      <c r="N105" s="183"/>
      <c r="O105" s="164"/>
      <c r="AM105" s="163"/>
    </row>
    <row r="106" spans="1:39" x14ac:dyDescent="0.35">
      <c r="A106" s="209"/>
      <c r="B106" s="209"/>
      <c r="C106" s="185"/>
      <c r="D106" s="185"/>
      <c r="E106" s="185"/>
      <c r="F106" s="185"/>
      <c r="G106" s="185"/>
      <c r="H106" s="185"/>
      <c r="I106" s="185"/>
      <c r="J106" s="185"/>
      <c r="K106" s="185"/>
      <c r="L106" s="185"/>
      <c r="M106" s="185"/>
      <c r="N106" s="183"/>
      <c r="O106" s="164"/>
      <c r="AM106" s="163"/>
    </row>
    <row r="107" spans="1:39" x14ac:dyDescent="0.35">
      <c r="A107" s="209"/>
      <c r="B107" s="209"/>
      <c r="C107" s="185"/>
      <c r="D107" s="185"/>
      <c r="E107" s="185"/>
      <c r="F107" s="185"/>
      <c r="G107" s="185"/>
      <c r="H107" s="185"/>
      <c r="I107" s="185"/>
      <c r="J107" s="185"/>
      <c r="K107" s="185"/>
      <c r="L107" s="185"/>
      <c r="M107" s="185"/>
      <c r="N107" s="183"/>
      <c r="O107" s="164"/>
      <c r="AM107" s="163"/>
    </row>
    <row r="108" spans="1:39" x14ac:dyDescent="0.35">
      <c r="A108" s="199"/>
      <c r="B108" s="199"/>
      <c r="O108" s="164"/>
      <c r="AM108" s="163"/>
    </row>
    <row r="109" spans="1:39" x14ac:dyDescent="0.35">
      <c r="A109" s="163"/>
      <c r="B109" s="163"/>
      <c r="C109" s="163"/>
      <c r="D109" s="163"/>
      <c r="E109" s="163"/>
      <c r="F109" s="163"/>
      <c r="G109" s="163"/>
      <c r="H109" s="163"/>
      <c r="I109" s="163"/>
      <c r="J109" s="163"/>
      <c r="K109" s="163"/>
      <c r="L109" s="163"/>
      <c r="M109" s="163"/>
      <c r="N109" s="163"/>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163"/>
      <c r="AM109" s="163"/>
    </row>
    <row r="110" spans="1:39" x14ac:dyDescent="0.35">
      <c r="A110" s="163"/>
      <c r="B110" s="163"/>
      <c r="C110" s="163"/>
      <c r="D110" s="163"/>
      <c r="E110" s="163"/>
      <c r="F110" s="163"/>
      <c r="G110" s="163"/>
      <c r="H110" s="163"/>
      <c r="I110" s="163"/>
      <c r="J110" s="163"/>
      <c r="K110" s="163"/>
      <c r="L110" s="163"/>
      <c r="M110" s="163"/>
      <c r="N110" s="163"/>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163"/>
      <c r="AM110" s="163"/>
    </row>
  </sheetData>
  <mergeCells count="96">
    <mergeCell ref="A1:AJ1"/>
    <mergeCell ref="A8:M8"/>
    <mergeCell ref="A97:A98"/>
    <mergeCell ref="B97:B98"/>
    <mergeCell ref="C97:C98"/>
    <mergeCell ref="D97:D98"/>
    <mergeCell ref="E97:E98"/>
    <mergeCell ref="K97:L97"/>
    <mergeCell ref="F97:G97"/>
    <mergeCell ref="H97:H98"/>
    <mergeCell ref="I97:I98"/>
    <mergeCell ref="K73:L73"/>
    <mergeCell ref="K85:L85"/>
    <mergeCell ref="J97:J98"/>
    <mergeCell ref="H85:H86"/>
    <mergeCell ref="I85:I86"/>
    <mergeCell ref="J85:J86"/>
    <mergeCell ref="F73:G73"/>
    <mergeCell ref="H73:H74"/>
    <mergeCell ref="J73:J74"/>
    <mergeCell ref="F85:G85"/>
    <mergeCell ref="K61:L61"/>
    <mergeCell ref="I73:I74"/>
    <mergeCell ref="A61:A62"/>
    <mergeCell ref="E61:E62"/>
    <mergeCell ref="F61:G61"/>
    <mergeCell ref="H61:H62"/>
    <mergeCell ref="I61:I62"/>
    <mergeCell ref="B61:B62"/>
    <mergeCell ref="C61:C62"/>
    <mergeCell ref="D61:D62"/>
    <mergeCell ref="C73:C74"/>
    <mergeCell ref="D73:D74"/>
    <mergeCell ref="A73:A74"/>
    <mergeCell ref="E73:E74"/>
    <mergeCell ref="B73:B74"/>
    <mergeCell ref="J61:J62"/>
    <mergeCell ref="O8:Y8"/>
    <mergeCell ref="Z8:AK8"/>
    <mergeCell ref="M97:M98"/>
    <mergeCell ref="N61:N62"/>
    <mergeCell ref="N73:N74"/>
    <mergeCell ref="N85:N86"/>
    <mergeCell ref="N97:N98"/>
    <mergeCell ref="M85:M86"/>
    <mergeCell ref="M61:M62"/>
    <mergeCell ref="M73:M74"/>
    <mergeCell ref="A57:N57"/>
    <mergeCell ref="A85:A86"/>
    <mergeCell ref="B85:B86"/>
    <mergeCell ref="C85:C86"/>
    <mergeCell ref="D85:D86"/>
    <mergeCell ref="E85:E86"/>
    <mergeCell ref="M9:M10"/>
    <mergeCell ref="T9:T10"/>
    <mergeCell ref="S9:S10"/>
    <mergeCell ref="N9:N10"/>
    <mergeCell ref="R9:R10"/>
    <mergeCell ref="Q9:Q10"/>
    <mergeCell ref="P9:P10"/>
    <mergeCell ref="O9:O10"/>
    <mergeCell ref="A24:A28"/>
    <mergeCell ref="A22:A23"/>
    <mergeCell ref="A11:A21"/>
    <mergeCell ref="A50:A53"/>
    <mergeCell ref="A46:A49"/>
    <mergeCell ref="A39:A45"/>
    <mergeCell ref="A35:A38"/>
    <mergeCell ref="A29:A34"/>
    <mergeCell ref="W9:W10"/>
    <mergeCell ref="V9:V10"/>
    <mergeCell ref="U9:U10"/>
    <mergeCell ref="AF9:AF10"/>
    <mergeCell ref="AA9:AA10"/>
    <mergeCell ref="Z9:Z10"/>
    <mergeCell ref="Y9:Y10"/>
    <mergeCell ref="AB9:AB10"/>
    <mergeCell ref="X9:X10"/>
    <mergeCell ref="AK9:AK10"/>
    <mergeCell ref="AG9:AG10"/>
    <mergeCell ref="AE9:AE10"/>
    <mergeCell ref="AD9:AD10"/>
    <mergeCell ref="AC9:AC10"/>
    <mergeCell ref="AI9:AI10"/>
    <mergeCell ref="AH9:AH10"/>
    <mergeCell ref="AJ9:AJ10"/>
    <mergeCell ref="K9:L9"/>
    <mergeCell ref="J9:J10"/>
    <mergeCell ref="I9:I10"/>
    <mergeCell ref="H9:H10"/>
    <mergeCell ref="F9:G9"/>
    <mergeCell ref="B9:B10"/>
    <mergeCell ref="E9:E10"/>
    <mergeCell ref="D9:D10"/>
    <mergeCell ref="A9:A10"/>
    <mergeCell ref="C9:C10"/>
  </mergeCells>
  <conditionalFormatting sqref="O11:O53">
    <cfRule type="cellIs" dxfId="44" priority="316" stopIfTrue="1" operator="equal">
      <formula>"x"</formula>
    </cfRule>
  </conditionalFormatting>
  <conditionalFormatting sqref="P11:P53">
    <cfRule type="cellIs" dxfId="43" priority="315" operator="equal">
      <formula>"x"</formula>
    </cfRule>
  </conditionalFormatting>
  <conditionalFormatting sqref="Q11:Q53">
    <cfRule type="cellIs" dxfId="42" priority="314" operator="equal">
      <formula>"x"</formula>
    </cfRule>
  </conditionalFormatting>
  <conditionalFormatting sqref="R11:R53">
    <cfRule type="cellIs" dxfId="41" priority="313" stopIfTrue="1" operator="equal">
      <formula>"x"</formula>
    </cfRule>
  </conditionalFormatting>
  <conditionalFormatting sqref="S11:S53">
    <cfRule type="cellIs" dxfId="40" priority="312" operator="equal">
      <formula>"x"</formula>
    </cfRule>
  </conditionalFormatting>
  <conditionalFormatting sqref="T11:T53">
    <cfRule type="cellIs" dxfId="39" priority="4" stopIfTrue="1" operator="equal">
      <formula>$AQ$7</formula>
    </cfRule>
    <cfRule type="cellIs" dxfId="38" priority="7" stopIfTrue="1" operator="equal">
      <formula>$AQ$6</formula>
    </cfRule>
  </conditionalFormatting>
  <conditionalFormatting sqref="AQ6:AQ7">
    <cfRule type="cellIs" dxfId="37" priority="317" stopIfTrue="1" operator="equal">
      <formula>$AQ$6</formula>
    </cfRule>
  </conditionalFormatting>
  <dataValidations count="1">
    <dataValidation type="list" allowBlank="1" showInputMessage="1" showErrorMessage="1" sqref="T11:T53" xr:uid="{00000000-0002-0000-0100-000000000000}">
      <formula1>$AQ$6:$AQ$7</formula1>
    </dataValidation>
  </dataValidations>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8329F9-4E41-4217-964B-BD1F9155BE60}">
          <x14:formula1>
            <xm:f>LEGENDA!$A$46:$A$60</xm:f>
          </x14:formula1>
          <xm:sqref>N63:N71 N99:N108 N87:N95 N75:N83 AK11:AK53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AD47"/>
  <sheetViews>
    <sheetView showGridLines="0" topLeftCell="E31" zoomScale="110" zoomScaleNormal="110" zoomScalePageLayoutView="70" workbookViewId="0">
      <selection activeCell="L40" sqref="L40"/>
    </sheetView>
  </sheetViews>
  <sheetFormatPr defaultRowHeight="14.5" x14ac:dyDescent="0.35"/>
  <cols>
    <col min="1" max="1" width="2.81640625" customWidth="1"/>
    <col min="2" max="2" width="3.81640625" customWidth="1"/>
    <col min="3" max="3" width="53" bestFit="1" customWidth="1"/>
    <col min="4" max="4" width="12" bestFit="1" customWidth="1"/>
    <col min="5" max="5" width="8.81640625" customWidth="1"/>
    <col min="6" max="6" width="12" bestFit="1" customWidth="1"/>
    <col min="7" max="7" width="8.1796875" customWidth="1"/>
    <col min="8" max="8" width="9.1796875" customWidth="1"/>
    <col min="24" max="24" width="2.81640625" customWidth="1"/>
    <col min="25" max="25" width="6.453125" customWidth="1"/>
    <col min="26" max="26" width="7.81640625" customWidth="1"/>
    <col min="27" max="27" width="8.453125" customWidth="1"/>
    <col min="28" max="28" width="13.1796875" customWidth="1"/>
    <col min="29" max="29" width="4.1796875" customWidth="1"/>
  </cols>
  <sheetData>
    <row r="1" spans="1:28" x14ac:dyDescent="0.35">
      <c r="A1" s="76"/>
      <c r="B1" s="255" t="s">
        <v>109</v>
      </c>
      <c r="C1" s="255"/>
      <c r="D1" s="255"/>
      <c r="E1" s="255"/>
      <c r="F1" s="255"/>
      <c r="G1" s="255"/>
      <c r="H1" s="255"/>
      <c r="I1" s="255"/>
      <c r="J1" s="255"/>
      <c r="K1" s="255"/>
      <c r="L1" s="255"/>
      <c r="M1" s="255"/>
      <c r="N1" s="255"/>
      <c r="O1" s="255"/>
      <c r="P1" s="255"/>
      <c r="Q1" s="255"/>
      <c r="R1" s="255"/>
      <c r="S1" s="255"/>
      <c r="T1" s="255"/>
      <c r="U1" s="255"/>
      <c r="V1" s="255"/>
      <c r="W1" s="255"/>
      <c r="X1" s="76"/>
    </row>
    <row r="2" spans="1:28" s="11" customFormat="1" ht="21" customHeight="1" x14ac:dyDescent="0.35">
      <c r="A2" s="77"/>
      <c r="B2" s="255"/>
      <c r="C2" s="255"/>
      <c r="D2" s="255"/>
      <c r="E2" s="255"/>
      <c r="F2" s="255"/>
      <c r="G2" s="255"/>
      <c r="H2" s="255"/>
      <c r="I2" s="255"/>
      <c r="J2" s="255"/>
      <c r="K2" s="255"/>
      <c r="L2" s="255"/>
      <c r="M2" s="255"/>
      <c r="N2" s="255"/>
      <c r="O2" s="255"/>
      <c r="P2" s="255"/>
      <c r="Q2" s="255"/>
      <c r="R2" s="255"/>
      <c r="S2" s="255"/>
      <c r="T2" s="255"/>
      <c r="U2" s="255"/>
      <c r="V2" s="255"/>
      <c r="W2" s="255"/>
      <c r="X2" s="77"/>
    </row>
    <row r="3" spans="1:28" ht="33.75" customHeight="1" x14ac:dyDescent="0.5">
      <c r="A3" s="76"/>
      <c r="B3" s="262" t="str">
        <f>'Monitoria Anual - 1'!A2</f>
        <v>Plano de Ação Nacional para Conservação dos Primatas do Nordeste - PAN Primatas do Nordeste</v>
      </c>
      <c r="C3" s="262"/>
      <c r="D3" s="262"/>
      <c r="E3" s="262"/>
      <c r="F3" s="262"/>
      <c r="G3" s="262"/>
      <c r="H3" s="262"/>
      <c r="I3" s="262"/>
      <c r="J3" s="262"/>
      <c r="K3" s="262"/>
      <c r="L3" s="262"/>
      <c r="M3" s="262"/>
      <c r="N3" s="262"/>
      <c r="O3" s="262"/>
      <c r="P3" s="262"/>
      <c r="Q3" s="262"/>
      <c r="R3" s="262"/>
      <c r="S3" s="262"/>
      <c r="T3" s="262"/>
      <c r="U3" s="262"/>
      <c r="V3" s="262"/>
      <c r="W3" s="262"/>
      <c r="X3" s="76"/>
    </row>
    <row r="4" spans="1:28" x14ac:dyDescent="0.35">
      <c r="A4" s="76"/>
      <c r="J4" s="8"/>
      <c r="K4" s="8"/>
      <c r="L4" s="8"/>
      <c r="M4" s="8"/>
      <c r="N4" s="8"/>
      <c r="O4" s="8"/>
      <c r="X4" s="76"/>
    </row>
    <row r="5" spans="1:28" s="2" customFormat="1" ht="45" customHeight="1" x14ac:dyDescent="0.35">
      <c r="A5" s="74"/>
      <c r="B5" s="267" t="s">
        <v>524</v>
      </c>
      <c r="C5" s="267"/>
      <c r="D5" s="107" t="str">
        <f>'Monitoria Anual - 1'!B4</f>
        <v>Manter e promover a viabilidade de populações das espécies alvo em 5 anos</v>
      </c>
      <c r="E5" s="107"/>
      <c r="F5" s="107"/>
      <c r="G5" s="107"/>
      <c r="H5" s="107"/>
      <c r="I5" s="107"/>
      <c r="J5" s="107"/>
      <c r="K5" s="107"/>
      <c r="L5" s="107"/>
      <c r="M5" s="108"/>
      <c r="N5" s="9"/>
      <c r="O5" s="9"/>
      <c r="P5" s="9"/>
      <c r="Q5" s="9"/>
      <c r="R5" s="9"/>
      <c r="X5" s="74"/>
    </row>
    <row r="6" spans="1:28" x14ac:dyDescent="0.35">
      <c r="A6" s="76"/>
      <c r="J6" s="8"/>
      <c r="K6" s="8"/>
      <c r="L6" s="8"/>
      <c r="M6" s="8"/>
      <c r="N6" s="8"/>
      <c r="O6" s="8"/>
      <c r="X6" s="76"/>
    </row>
    <row r="7" spans="1:28" ht="26.25" customHeight="1" x14ac:dyDescent="0.35">
      <c r="A7" s="76"/>
      <c r="B7" s="267" t="s">
        <v>113</v>
      </c>
      <c r="C7" s="267"/>
      <c r="D7" s="31" t="str">
        <f>'Monitoria Anual - 1'!B6</f>
        <v>09/06/2026 (virtual)</v>
      </c>
      <c r="E7" s="31"/>
      <c r="F7" s="31"/>
      <c r="G7" s="32"/>
      <c r="H7" s="2"/>
      <c r="I7" s="10"/>
      <c r="J7" s="8"/>
      <c r="K7" s="8"/>
      <c r="L7" s="8"/>
      <c r="M7" s="8"/>
      <c r="N7" s="8"/>
      <c r="O7" s="8"/>
      <c r="X7" s="76"/>
    </row>
    <row r="8" spans="1:28" x14ac:dyDescent="0.35">
      <c r="A8" s="76"/>
      <c r="X8" s="76"/>
    </row>
    <row r="9" spans="1:28" ht="31.5" customHeight="1" x14ac:dyDescent="0.35">
      <c r="A9" s="76"/>
      <c r="B9" s="255" t="s">
        <v>525</v>
      </c>
      <c r="C9" s="255"/>
      <c r="D9" s="255"/>
      <c r="E9" s="255"/>
      <c r="F9" s="255"/>
      <c r="G9" s="255"/>
      <c r="H9" s="255"/>
      <c r="I9" s="255"/>
      <c r="J9" s="255"/>
      <c r="K9" s="255"/>
      <c r="L9" s="255"/>
      <c r="M9" s="255"/>
      <c r="N9" s="255"/>
      <c r="O9" s="255"/>
      <c r="P9" s="255"/>
      <c r="Q9" s="255"/>
      <c r="R9" s="255"/>
      <c r="S9" s="255"/>
      <c r="T9" s="255"/>
      <c r="U9" s="255"/>
      <c r="V9" s="255"/>
      <c r="W9" s="255"/>
      <c r="X9" s="76"/>
    </row>
    <row r="10" spans="1:28" x14ac:dyDescent="0.35">
      <c r="A10" s="76"/>
      <c r="G10" s="7"/>
      <c r="H10" s="7"/>
      <c r="I10" s="7"/>
      <c r="X10" s="76"/>
    </row>
    <row r="11" spans="1:28" ht="15.5" x14ac:dyDescent="0.35">
      <c r="A11" s="76"/>
      <c r="B11" s="256" t="s">
        <v>526</v>
      </c>
      <c r="C11" s="257"/>
      <c r="D11" s="30"/>
      <c r="E11" s="30"/>
      <c r="F11" s="30"/>
      <c r="G11" s="30"/>
      <c r="H11" s="30"/>
      <c r="I11" s="30"/>
      <c r="J11" s="30"/>
      <c r="K11" s="30"/>
      <c r="L11" s="30"/>
      <c r="M11" s="30"/>
      <c r="N11" s="30"/>
      <c r="O11" s="30"/>
      <c r="P11" s="30"/>
      <c r="Q11" s="30"/>
      <c r="R11" s="30"/>
      <c r="S11" s="30"/>
      <c r="T11" s="30"/>
      <c r="U11" s="30"/>
      <c r="V11" s="30"/>
      <c r="W11" s="30"/>
      <c r="X11" s="76"/>
    </row>
    <row r="12" spans="1:28" ht="15" thickBot="1" x14ac:dyDescent="0.4">
      <c r="A12" s="76"/>
      <c r="F12" s="263"/>
      <c r="G12" s="263"/>
      <c r="H12" s="69"/>
      <c r="X12" s="76"/>
    </row>
    <row r="13" spans="1:28" ht="33.75" customHeight="1" x14ac:dyDescent="0.35">
      <c r="A13" s="76"/>
      <c r="C13" s="264" t="s">
        <v>527</v>
      </c>
      <c r="D13" s="265"/>
      <c r="E13" s="265"/>
      <c r="F13" s="265"/>
      <c r="G13" s="266"/>
      <c r="H13" s="3"/>
      <c r="X13" s="76"/>
    </row>
    <row r="14" spans="1:28" s="2" customFormat="1" ht="34.5" customHeight="1" x14ac:dyDescent="0.35">
      <c r="A14" s="74"/>
      <c r="C14" s="82" t="s">
        <v>528</v>
      </c>
      <c r="D14" s="78" t="s">
        <v>529</v>
      </c>
      <c r="E14" s="79" t="s">
        <v>530</v>
      </c>
      <c r="F14" s="80" t="s">
        <v>531</v>
      </c>
      <c r="G14" s="81" t="s">
        <v>530</v>
      </c>
      <c r="H14" s="6"/>
      <c r="X14" s="74"/>
    </row>
    <row r="15" spans="1:28" ht="15.5" x14ac:dyDescent="0.35">
      <c r="A15" s="76"/>
      <c r="C15" s="83" t="s">
        <v>532</v>
      </c>
      <c r="D15" s="56"/>
      <c r="E15" s="64"/>
      <c r="F15" s="56">
        <f>COUNTA('Monitoria Anual - 1'!T11:T893)</f>
        <v>2</v>
      </c>
      <c r="G15" s="64">
        <f t="shared" ref="G15:G21" si="0">F15/$F$22</f>
        <v>4.878048780487805E-2</v>
      </c>
      <c r="H15" s="65"/>
      <c r="X15" s="76"/>
    </row>
    <row r="16" spans="1:28" ht="15.5" x14ac:dyDescent="0.35">
      <c r="A16" s="76"/>
      <c r="C16" s="84" t="s">
        <v>533</v>
      </c>
      <c r="D16" s="57">
        <f>COUNTA('Monitoria Anual - 1'!O11:O893)</f>
        <v>1</v>
      </c>
      <c r="E16" s="66">
        <f>D16/$D$22</f>
        <v>2.3809523809523808E-2</v>
      </c>
      <c r="F16" s="57">
        <f>D16-AB16</f>
        <v>1</v>
      </c>
      <c r="G16" s="66">
        <f t="shared" si="0"/>
        <v>2.4390243902439025E-2</v>
      </c>
      <c r="H16" s="65"/>
      <c r="X16" s="76"/>
      <c r="Z16">
        <f>COUNTIFS('Monitoria Anual - 1'!O:O,"x",'Monitoria Anual - 1'!T:T,"Excluída")</f>
        <v>0</v>
      </c>
      <c r="AA16">
        <f>COUNTIFS('Monitoria Anual - 1'!O:O,"x",'Monitoria Anual - 1'!T:T,"Agrupada")</f>
        <v>0</v>
      </c>
      <c r="AB16">
        <f>Z16+AA16</f>
        <v>0</v>
      </c>
    </row>
    <row r="17" spans="1:28" ht="15.5" x14ac:dyDescent="0.35">
      <c r="A17" s="76"/>
      <c r="C17" s="85" t="s">
        <v>534</v>
      </c>
      <c r="D17" s="57">
        <f>COUNTA('Monitoria Anual - 1'!P11:P893)</f>
        <v>8</v>
      </c>
      <c r="E17" s="66">
        <f>D17/$D$22</f>
        <v>0.19047619047619047</v>
      </c>
      <c r="F17" s="57">
        <f>D17-AB17</f>
        <v>7</v>
      </c>
      <c r="G17" s="66">
        <f t="shared" si="0"/>
        <v>0.17073170731707318</v>
      </c>
      <c r="H17" s="65"/>
      <c r="X17" s="76"/>
      <c r="Z17">
        <f t="array" ref="Z17">COUNTIFS('Monitoria Anual - 1'!P:P,"x",'Monitoria Anual - 1'!T:T,"Excluída")</f>
        <v>0</v>
      </c>
      <c r="AA17">
        <f t="array" ref="AA17">COUNTIFS('Monitoria Anual - 1'!P:P,"x",'Monitoria Anual - 1'!T:T,"Agrupada")</f>
        <v>1</v>
      </c>
      <c r="AB17">
        <f>Z17+AA17</f>
        <v>1</v>
      </c>
    </row>
    <row r="18" spans="1:28" ht="15.5" x14ac:dyDescent="0.35">
      <c r="A18" s="76"/>
      <c r="C18" s="86" t="s">
        <v>535</v>
      </c>
      <c r="D18" s="57">
        <f>COUNTA('Monitoria Anual - 1'!Q11:Q893)</f>
        <v>10</v>
      </c>
      <c r="E18" s="66">
        <f>D18/$D$22</f>
        <v>0.23809523809523808</v>
      </c>
      <c r="F18" s="57">
        <f>D18-AB18</f>
        <v>10</v>
      </c>
      <c r="G18" s="66">
        <f t="shared" si="0"/>
        <v>0.24390243902439024</v>
      </c>
      <c r="H18" s="65"/>
      <c r="X18" s="76"/>
      <c r="Z18">
        <f t="array" ref="Z18">COUNTIFS('Monitoria Anual - 1'!Q:Q,"x",'Monitoria Anual - 1'!T:T,"Excluída")</f>
        <v>0</v>
      </c>
      <c r="AA18">
        <f t="array" ref="AA18">COUNTIFS('Monitoria Anual - 1'!Q:Q,"x",'Monitoria Anual - 1'!T:T,"Agrupada")</f>
        <v>0</v>
      </c>
      <c r="AB18">
        <f>Z18+AA18</f>
        <v>0</v>
      </c>
    </row>
    <row r="19" spans="1:28" ht="15.5" x14ac:dyDescent="0.35">
      <c r="A19" s="76"/>
      <c r="C19" s="87" t="s">
        <v>536</v>
      </c>
      <c r="D19" s="57">
        <f>COUNTA('Monitoria Anual - 1'!R11:R893)</f>
        <v>22</v>
      </c>
      <c r="E19" s="66">
        <f>D19/$D$22</f>
        <v>0.52380952380952384</v>
      </c>
      <c r="F19" s="57">
        <f t="shared" ref="F19:F20" si="1">D19-AB19</f>
        <v>22</v>
      </c>
      <c r="G19" s="66">
        <f t="shared" si="0"/>
        <v>0.53658536585365857</v>
      </c>
      <c r="H19" s="65"/>
      <c r="X19" s="76"/>
      <c r="Z19">
        <f t="array" ref="Z19">COUNTIFS('Monitoria Anual - 1'!R:R,"x",'Monitoria Anual - 1'!T:T,"Excluída")</f>
        <v>0</v>
      </c>
      <c r="AA19">
        <f t="array" ref="AA19">COUNTIFS('Monitoria Anual - 1'!R:R,"x",'Monitoria Anual - 1'!T:T,"Agrupada")</f>
        <v>0</v>
      </c>
      <c r="AB19">
        <f>Z19+AA19</f>
        <v>0</v>
      </c>
    </row>
    <row r="20" spans="1:28" ht="15.5" x14ac:dyDescent="0.35">
      <c r="A20" s="76"/>
      <c r="C20" s="88" t="s">
        <v>537</v>
      </c>
      <c r="D20" s="57">
        <f>COUNTA('Monitoria Anual - 1'!S11:S893)</f>
        <v>1</v>
      </c>
      <c r="E20" s="66">
        <f>D20/$D$22</f>
        <v>2.3809523809523808E-2</v>
      </c>
      <c r="F20" s="57">
        <f t="shared" si="1"/>
        <v>1</v>
      </c>
      <c r="G20" s="66">
        <f t="shared" si="0"/>
        <v>2.4390243902439025E-2</v>
      </c>
      <c r="H20" s="65"/>
      <c r="X20" s="76"/>
      <c r="Z20">
        <f t="array" ref="Z20">COUNTIFS('Monitoria Anual - 1'!S:S,"x",'Monitoria Anual - 1'!T:T,"Excluída")</f>
        <v>0</v>
      </c>
      <c r="AA20">
        <f t="array" ref="AA20">COUNTIFS('Monitoria Anual - 1'!S:S,"x",'Monitoria Anual - 1'!T:T,"Agrupada")</f>
        <v>0</v>
      </c>
      <c r="AB20">
        <f>Z20+AA20</f>
        <v>0</v>
      </c>
    </row>
    <row r="21" spans="1:28" ht="16" thickBot="1" x14ac:dyDescent="0.4">
      <c r="A21" s="76"/>
      <c r="C21" s="89" t="s">
        <v>538</v>
      </c>
      <c r="D21" s="58"/>
      <c r="E21" s="67"/>
      <c r="F21" s="58">
        <f>'Monitoria Anual - 1'!C59</f>
        <v>0</v>
      </c>
      <c r="G21" s="67">
        <f t="shared" si="0"/>
        <v>0</v>
      </c>
      <c r="H21" s="65"/>
      <c r="X21" s="76"/>
    </row>
    <row r="22" spans="1:28" ht="16" thickBot="1" x14ac:dyDescent="0.4">
      <c r="A22" s="76"/>
      <c r="C22" s="90" t="s">
        <v>539</v>
      </c>
      <c r="D22" s="91">
        <f>SUM(D16:D20)</f>
        <v>42</v>
      </c>
      <c r="E22" s="92">
        <f>SUM(E15:E21)</f>
        <v>1</v>
      </c>
      <c r="F22" s="93">
        <f>SUM(F16:F21)</f>
        <v>41</v>
      </c>
      <c r="G22" s="94">
        <f>SUM(G16:G21)</f>
        <v>1</v>
      </c>
      <c r="H22" s="65"/>
      <c r="X22" s="76"/>
    </row>
    <row r="23" spans="1:28" x14ac:dyDescent="0.35">
      <c r="A23" s="76"/>
      <c r="C23" s="96" t="s">
        <v>540</v>
      </c>
      <c r="D23" s="258">
        <f>COUNTIF('Monitoria Anual - 1'!T11:T893,"Agrupada")</f>
        <v>1</v>
      </c>
      <c r="E23" s="258"/>
      <c r="F23" s="258"/>
      <c r="G23" s="259"/>
      <c r="H23" s="5"/>
      <c r="X23" s="76"/>
    </row>
    <row r="24" spans="1:28" ht="15" thickBot="1" x14ac:dyDescent="0.4">
      <c r="A24" s="76"/>
      <c r="C24" s="95" t="s">
        <v>541</v>
      </c>
      <c r="D24" s="260">
        <f>COUNTIF('Monitoria Anual - 1'!T11:T54,"Excluída")</f>
        <v>1</v>
      </c>
      <c r="E24" s="260"/>
      <c r="F24" s="260"/>
      <c r="G24" s="261"/>
      <c r="X24" s="76"/>
    </row>
    <row r="25" spans="1:28" x14ac:dyDescent="0.35">
      <c r="A25" s="76"/>
      <c r="X25" s="76"/>
    </row>
    <row r="26" spans="1:28" x14ac:dyDescent="0.35">
      <c r="A26" s="76"/>
      <c r="X26" s="76"/>
    </row>
    <row r="27" spans="1:28" ht="15.5" x14ac:dyDescent="0.35">
      <c r="A27" s="76"/>
      <c r="B27" s="256" t="s">
        <v>542</v>
      </c>
      <c r="C27" s="257"/>
      <c r="D27" s="30"/>
      <c r="E27" s="30"/>
      <c r="F27" s="30"/>
      <c r="G27" s="30"/>
      <c r="X27" s="76"/>
    </row>
    <row r="28" spans="1:28" ht="16" thickBot="1" x14ac:dyDescent="0.4">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 thickBot="1" x14ac:dyDescent="0.4">
      <c r="A29" s="76"/>
      <c r="B29" s="12"/>
      <c r="C29" s="105" t="s">
        <v>543</v>
      </c>
      <c r="D29" s="52">
        <f>COUNTA('Monitoria Anual - 1'!A11:A53)</f>
        <v>8</v>
      </c>
      <c r="H29" s="12"/>
      <c r="I29" s="12"/>
      <c r="J29" s="12"/>
      <c r="K29" s="12"/>
      <c r="L29" s="12"/>
      <c r="M29" s="12"/>
      <c r="N29" s="12"/>
      <c r="O29" s="12"/>
      <c r="P29" s="12"/>
      <c r="Q29" s="12"/>
      <c r="R29" s="12"/>
      <c r="S29" s="12"/>
      <c r="T29" s="12"/>
      <c r="U29" s="12"/>
      <c r="V29" s="12"/>
      <c r="W29" s="12"/>
      <c r="X29" s="76"/>
    </row>
    <row r="30" spans="1:28" ht="15" thickBot="1" x14ac:dyDescent="0.4">
      <c r="A30" s="76"/>
      <c r="X30" s="76"/>
    </row>
    <row r="31" spans="1:28" ht="15" thickBot="1" x14ac:dyDescent="0.4">
      <c r="A31" s="76"/>
      <c r="C31" s="106" t="s">
        <v>544</v>
      </c>
      <c r="D31" s="106" t="s">
        <v>545</v>
      </c>
      <c r="E31" s="13"/>
      <c r="F31" s="14"/>
      <c r="G31" s="15"/>
      <c r="H31" s="17"/>
      <c r="I31" s="18"/>
      <c r="J31" s="19"/>
      <c r="W31" s="1"/>
      <c r="X31" s="76"/>
    </row>
    <row r="32" spans="1:28" x14ac:dyDescent="0.35">
      <c r="A32" s="76"/>
      <c r="C32" s="53" t="s">
        <v>546</v>
      </c>
      <c r="D32" s="61">
        <f>SUM(F32:J32)</f>
        <v>11</v>
      </c>
      <c r="E32" s="23">
        <f>COUNTA('Monitoria Anual - 1'!T11:T21)</f>
        <v>0</v>
      </c>
      <c r="F32" s="50">
        <f>COUNTA('Monitoria Anual - 1'!O11:O21)</f>
        <v>1</v>
      </c>
      <c r="G32" s="50">
        <f>COUNTA('Monitoria Anual - 1'!P11:P21)</f>
        <v>1</v>
      </c>
      <c r="H32" s="50">
        <f>COUNTA('Monitoria Anual - 1'!Q11:Q21)</f>
        <v>2</v>
      </c>
      <c r="I32" s="50">
        <f>COUNTA('Monitoria Anual - 1'!R11:R21)</f>
        <v>7</v>
      </c>
      <c r="J32" s="51">
        <f>COUNTA('Monitoria Anual - 1'!S11:S21)</f>
        <v>0</v>
      </c>
      <c r="W32" s="1"/>
      <c r="X32" s="76"/>
    </row>
    <row r="33" spans="1:30" x14ac:dyDescent="0.35">
      <c r="A33" s="76"/>
      <c r="C33" s="54" t="s">
        <v>547</v>
      </c>
      <c r="D33" s="53">
        <f>SUM(F33:J33)</f>
        <v>2</v>
      </c>
      <c r="E33" s="24">
        <f>COUNTA('Monitoria Anual - 1'!T22:T23)</f>
        <v>0</v>
      </c>
      <c r="F33" s="25">
        <f>COUNTA('Monitoria Anual - 1'!O22:O23)</f>
        <v>0</v>
      </c>
      <c r="G33" s="25">
        <f>COUNTA('Monitoria Anual - 1'!P22:P23)</f>
        <v>0</v>
      </c>
      <c r="H33" s="25">
        <f>COUNTA('Monitoria Anual - 1'!Q22:Q23)</f>
        <v>1</v>
      </c>
      <c r="I33" s="25">
        <f>COUNTA('Monitoria Anual - 1'!R22:R23)</f>
        <v>1</v>
      </c>
      <c r="J33" s="26">
        <f>COUNTA('Monitoria Anual - 1'!S22:S23)</f>
        <v>0</v>
      </c>
      <c r="W33" s="1"/>
      <c r="X33" s="76"/>
    </row>
    <row r="34" spans="1:30" x14ac:dyDescent="0.35">
      <c r="A34" s="76"/>
      <c r="C34" s="54" t="s">
        <v>548</v>
      </c>
      <c r="D34" s="53">
        <f t="shared" ref="D34:D39" si="2">SUM(F34:J34)</f>
        <v>5</v>
      </c>
      <c r="E34" s="24">
        <f>COUNTA('Monitoria Anual - 1'!T24:T28)</f>
        <v>0</v>
      </c>
      <c r="F34" s="25">
        <f>COUNTA('Monitoria Anual - 1'!O24:O28)</f>
        <v>0</v>
      </c>
      <c r="G34" s="25">
        <f>COUNTA('Monitoria Anual - 1'!P24:P28)</f>
        <v>3</v>
      </c>
      <c r="H34" s="25">
        <f>COUNTA('Monitoria Anual - 1'!Q24:Q28)</f>
        <v>1</v>
      </c>
      <c r="I34" s="25">
        <f>COUNTA('Monitoria Anual - 1'!R24:R28)</f>
        <v>1</v>
      </c>
      <c r="J34" s="26">
        <f>COUNTA('Monitoria Anual - 1'!S24:S28)</f>
        <v>0</v>
      </c>
      <c r="W34" s="1"/>
      <c r="X34" s="76"/>
    </row>
    <row r="35" spans="1:30" x14ac:dyDescent="0.35">
      <c r="A35" s="76"/>
      <c r="C35" s="54" t="s">
        <v>549</v>
      </c>
      <c r="D35" s="53">
        <f t="shared" si="2"/>
        <v>6</v>
      </c>
      <c r="E35" s="24">
        <f>COUNTA('Monitoria Anual - 1'!T29:T34)</f>
        <v>0</v>
      </c>
      <c r="F35" s="25">
        <f>COUNTA('Monitoria Anual - 1'!O29:O34)</f>
        <v>0</v>
      </c>
      <c r="G35" s="25">
        <f>COUNTA('Monitoria Anual - 1'!P29:P34)</f>
        <v>1</v>
      </c>
      <c r="H35" s="25">
        <f>COUNTA('Monitoria Anual - 1'!Q29:Q34)</f>
        <v>1</v>
      </c>
      <c r="I35" s="25">
        <f>COUNTA('Monitoria Anual - 1'!R29:R34)</f>
        <v>4</v>
      </c>
      <c r="J35" s="26">
        <f>COUNTA('Monitoria Anual - 1'!S29:S34)</f>
        <v>0</v>
      </c>
      <c r="W35" s="1"/>
      <c r="X35" s="76"/>
    </row>
    <row r="36" spans="1:30" x14ac:dyDescent="0.35">
      <c r="A36" s="76"/>
      <c r="C36" s="54" t="s">
        <v>550</v>
      </c>
      <c r="D36" s="53">
        <f t="shared" si="2"/>
        <v>4</v>
      </c>
      <c r="E36" s="24">
        <f>COUNTA('Monitoria Anual - 1'!T35:T38)</f>
        <v>0</v>
      </c>
      <c r="F36" s="25">
        <f>COUNTA('Monitoria Anual - 1'!O35:O38)</f>
        <v>0</v>
      </c>
      <c r="G36" s="25">
        <f>COUNTA('Monitoria Anual - 1'!P35:P38)</f>
        <v>1</v>
      </c>
      <c r="H36" s="25">
        <f>COUNTA('Monitoria Anual - 1'!Q35:Q38)</f>
        <v>1</v>
      </c>
      <c r="I36" s="25">
        <f>COUNTA('Monitoria Anual - 1'!R35:R38)</f>
        <v>1</v>
      </c>
      <c r="J36" s="26">
        <f>COUNTA('Monitoria Anual - 1'!S35:S38)</f>
        <v>1</v>
      </c>
      <c r="W36" s="1"/>
      <c r="X36" s="76"/>
    </row>
    <row r="37" spans="1:30" x14ac:dyDescent="0.35">
      <c r="A37" s="76"/>
      <c r="C37" s="54" t="s">
        <v>551</v>
      </c>
      <c r="D37" s="53">
        <f t="shared" si="2"/>
        <v>6</v>
      </c>
      <c r="E37" s="24">
        <f>COUNTA('Monitoria Anual - 1'!T39:T45)</f>
        <v>1</v>
      </c>
      <c r="F37" s="25">
        <f>COUNTA('Monitoria Anual - 1'!O39:O45)</f>
        <v>0</v>
      </c>
      <c r="G37" s="25">
        <f>COUNTA('Monitoria Anual - 1'!P39:P45)</f>
        <v>0</v>
      </c>
      <c r="H37" s="25">
        <f>COUNTA('Monitoria Anual - 1'!Q39:Q45)</f>
        <v>1</v>
      </c>
      <c r="I37" s="25">
        <f>COUNTA('Monitoria Anual - 1'!R39:R45)</f>
        <v>5</v>
      </c>
      <c r="J37" s="26">
        <f>COUNTA('Monitoria Anual - 1'!S39:S45)</f>
        <v>0</v>
      </c>
      <c r="W37" s="1"/>
      <c r="X37" s="76"/>
    </row>
    <row r="38" spans="1:30" x14ac:dyDescent="0.35">
      <c r="A38" s="76"/>
      <c r="C38" s="54" t="s">
        <v>552</v>
      </c>
      <c r="D38" s="53">
        <f t="shared" si="2"/>
        <v>4</v>
      </c>
      <c r="E38" s="24">
        <f>COUNTA('Monitoria Anual - 1'!T46:T49)</f>
        <v>0</v>
      </c>
      <c r="F38" s="25">
        <f>COUNTA('Monitoria Anual - 1'!O46:O49)</f>
        <v>0</v>
      </c>
      <c r="G38" s="25">
        <f>COUNTA('Monitoria Anual - 1'!P46:P49)</f>
        <v>1</v>
      </c>
      <c r="H38" s="25">
        <f>COUNTA('Monitoria Anual - 1'!Q46:Q49)</f>
        <v>2</v>
      </c>
      <c r="I38" s="25">
        <f>COUNTA('Monitoria Anual - 1'!R46:R49)</f>
        <v>1</v>
      </c>
      <c r="J38" s="26">
        <f>COUNTA('Monitoria Anual - 1'!S46:S49)</f>
        <v>0</v>
      </c>
      <c r="W38" s="1"/>
      <c r="X38" s="76"/>
    </row>
    <row r="39" spans="1:30" x14ac:dyDescent="0.35">
      <c r="A39" s="76"/>
      <c r="C39" s="54" t="s">
        <v>553</v>
      </c>
      <c r="D39" s="53">
        <f t="shared" si="2"/>
        <v>4</v>
      </c>
      <c r="E39" s="24">
        <f>COUNTA('Monitoria Anual - 1'!T50:T53)</f>
        <v>1</v>
      </c>
      <c r="F39" s="25">
        <f>COUNTA('Monitoria Anual - 1'!O50:O53)</f>
        <v>0</v>
      </c>
      <c r="G39" s="25">
        <f>COUNTA('Monitoria Anual - 1'!P50:P53)</f>
        <v>1</v>
      </c>
      <c r="H39" s="25">
        <f>COUNTA('Monitoria Anual - 1'!Q50:Q53)</f>
        <v>1</v>
      </c>
      <c r="I39" s="25">
        <f>COUNTA('Monitoria Anual - 1'!R50:R53)</f>
        <v>2</v>
      </c>
      <c r="J39" s="26">
        <f>COUNTA('Monitoria Anual - 1'!S50:S53)</f>
        <v>0</v>
      </c>
      <c r="W39" s="1"/>
      <c r="X39" s="76"/>
    </row>
    <row r="40" spans="1:30" x14ac:dyDescent="0.35">
      <c r="A40" s="76"/>
      <c r="C40" s="54"/>
      <c r="D40" s="53"/>
      <c r="E40" s="24"/>
      <c r="F40" s="25"/>
      <c r="G40" s="25"/>
      <c r="H40" s="25"/>
      <c r="I40" s="25"/>
      <c r="J40" s="26"/>
      <c r="W40" s="1"/>
      <c r="X40" s="76"/>
    </row>
    <row r="41" spans="1:30" ht="15" thickBot="1" x14ac:dyDescent="0.4">
      <c r="A41" s="76"/>
      <c r="C41" s="55"/>
      <c r="D41" s="62"/>
      <c r="E41" s="27"/>
      <c r="F41" s="28"/>
      <c r="G41" s="28"/>
      <c r="H41" s="28"/>
      <c r="I41" s="28"/>
      <c r="J41" s="29"/>
      <c r="W41" s="1"/>
      <c r="X41" s="76"/>
    </row>
    <row r="42" spans="1:30" x14ac:dyDescent="0.35">
      <c r="A42" s="76"/>
      <c r="X42" s="76"/>
    </row>
    <row r="43" spans="1:30" x14ac:dyDescent="0.3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3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3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3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protectedRanges>
    <protectedRange algorithmName="SHA-512" hashValue="zzhv/Dq6/XQDdy4PArewFSu9VLQOsBZ9SvRQwEaPRryxU9jlfehRY4wDYvbp7yw2VZjtzuEFQ9mRoLL/NIyBnw==" saltValue="sDMcZXVTWsRsrO+dPIlxTA==" spinCount="100000" sqref="A1:AD47" name="Intervalo1"/>
  </protectedRanges>
  <mergeCells count="11">
    <mergeCell ref="B1:W2"/>
    <mergeCell ref="B27:C27"/>
    <mergeCell ref="D23:G23"/>
    <mergeCell ref="D24:G24"/>
    <mergeCell ref="B3:W3"/>
    <mergeCell ref="B11:C11"/>
    <mergeCell ref="B9:W9"/>
    <mergeCell ref="F12:G12"/>
    <mergeCell ref="C13:G13"/>
    <mergeCell ref="B5:C5"/>
    <mergeCell ref="B7:C7"/>
  </mergeCells>
  <conditionalFormatting sqref="E32:F32 F32:J41">
    <cfRule type="cellIs" dxfId="36" priority="5"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1:AQ217"/>
  <sheetViews>
    <sheetView showGridLines="0" zoomScale="80" zoomScaleNormal="80" workbookViewId="0">
      <selection activeCell="B6" sqref="B6"/>
    </sheetView>
  </sheetViews>
  <sheetFormatPr defaultColWidth="8.81640625" defaultRowHeight="14.5" x14ac:dyDescent="0.35"/>
  <cols>
    <col min="1" max="1" width="72.54296875" style="2" customWidth="1"/>
    <col min="2" max="2" width="7.26953125" style="2" customWidth="1"/>
    <col min="3" max="3" width="73.54296875" style="2" customWidth="1"/>
    <col min="4" max="4" width="18.7265625" style="2" customWidth="1"/>
    <col min="5" max="5" width="19.453125" style="2" customWidth="1"/>
    <col min="6" max="6" width="25.7265625" style="2" customWidth="1"/>
    <col min="7" max="7" width="27.54296875" style="2" customWidth="1"/>
    <col min="8" max="12" width="25.1796875" style="2" customWidth="1"/>
    <col min="13" max="13" width="27.7265625" style="2" bestFit="1" customWidth="1"/>
    <col min="14" max="14" width="27.7265625" style="2" customWidth="1"/>
    <col min="15" max="20" width="26.7265625" style="43" customWidth="1"/>
    <col min="21" max="21" width="37.81640625" style="2" customWidth="1"/>
    <col min="22" max="22" width="28.7265625" style="2" customWidth="1"/>
    <col min="23" max="23" width="40" style="2" customWidth="1"/>
    <col min="24" max="25" width="26.7265625" style="2" customWidth="1"/>
    <col min="26" max="28" width="28.7265625" style="2" customWidth="1"/>
    <col min="29" max="33" width="18.7265625" style="2" customWidth="1"/>
    <col min="34" max="34" width="23" style="2" bestFit="1" customWidth="1"/>
    <col min="35" max="35" width="18.7265625" style="2" customWidth="1"/>
    <col min="36" max="37" width="22.7265625" style="2" customWidth="1"/>
    <col min="38" max="38" width="2.7265625" style="2" customWidth="1"/>
    <col min="39" max="39" width="7" style="2" customWidth="1"/>
    <col min="40" max="42" width="8.81640625" style="2"/>
    <col min="43" max="43" width="8.81640625" style="2" hidden="1" customWidth="1"/>
    <col min="44" max="16384" width="8.81640625" style="2"/>
  </cols>
  <sheetData>
    <row r="1" spans="1:43" ht="33.75" customHeight="1" x14ac:dyDescent="0.35">
      <c r="A1" s="364" t="s">
        <v>109</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72"/>
      <c r="AL1" s="129"/>
      <c r="AM1" s="74"/>
    </row>
    <row r="2" spans="1:43" ht="33.75" customHeight="1" x14ac:dyDescent="0.35">
      <c r="A2" s="109" t="str">
        <f>'Monitoria Anual - 1'!A2</f>
        <v>Plano de Ação Nacional para Conservação dos Primatas do Nordeste - PAN Primatas do Nordeste</v>
      </c>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30"/>
      <c r="AM2" s="74"/>
    </row>
    <row r="3" spans="1:43" x14ac:dyDescent="0.35">
      <c r="AL3" s="126"/>
      <c r="AM3" s="74"/>
    </row>
    <row r="4" spans="1:43" ht="45" customHeight="1" x14ac:dyDescent="0.35">
      <c r="A4" s="73" t="s">
        <v>111</v>
      </c>
      <c r="B4" s="107" t="str">
        <f>'Monitoria Anual - 1'!B4</f>
        <v>Manter e promover a viabilidade de populações das espécies alvo em 5 anos</v>
      </c>
      <c r="C4" s="107"/>
      <c r="D4" s="107"/>
      <c r="E4" s="107"/>
      <c r="F4" s="107"/>
      <c r="G4" s="108"/>
      <c r="H4" s="9"/>
      <c r="I4" s="9"/>
      <c r="J4" s="9"/>
      <c r="K4" s="9"/>
      <c r="L4" s="9"/>
      <c r="M4" s="9"/>
      <c r="N4" s="9"/>
      <c r="O4" s="9"/>
      <c r="P4" s="9"/>
      <c r="Q4" s="9"/>
      <c r="R4" s="9"/>
      <c r="S4" s="9"/>
      <c r="T4" s="2"/>
      <c r="AL4" s="126"/>
      <c r="AM4" s="74"/>
    </row>
    <row r="5" spans="1:43" x14ac:dyDescent="0.35">
      <c r="AL5" s="126"/>
      <c r="AM5" s="74"/>
    </row>
    <row r="6" spans="1:43" ht="27" customHeight="1" x14ac:dyDescent="0.35">
      <c r="A6" s="73" t="s">
        <v>113</v>
      </c>
      <c r="B6" s="132" t="s">
        <v>554</v>
      </c>
      <c r="C6" s="133"/>
      <c r="M6" s="43"/>
      <c r="N6" s="43"/>
      <c r="AL6" s="126"/>
      <c r="AM6" s="74"/>
      <c r="AQ6" s="2" t="s">
        <v>115</v>
      </c>
    </row>
    <row r="7" spans="1:43" ht="15" thickBot="1" x14ac:dyDescent="0.4">
      <c r="AL7" s="126"/>
      <c r="AM7" s="74"/>
      <c r="AQ7" s="44" t="s">
        <v>116</v>
      </c>
    </row>
    <row r="8" spans="1:43" ht="27" customHeight="1" thickBot="1" x14ac:dyDescent="0.4">
      <c r="A8" s="380" t="s">
        <v>117</v>
      </c>
      <c r="B8" s="381"/>
      <c r="C8" s="381"/>
      <c r="D8" s="381"/>
      <c r="E8" s="381"/>
      <c r="F8" s="381"/>
      <c r="G8" s="381"/>
      <c r="H8" s="381"/>
      <c r="I8" s="381"/>
      <c r="J8" s="381"/>
      <c r="K8" s="381"/>
      <c r="L8" s="381"/>
      <c r="M8" s="382"/>
      <c r="N8" s="70"/>
      <c r="O8" s="365" t="s">
        <v>118</v>
      </c>
      <c r="P8" s="366"/>
      <c r="Q8" s="366"/>
      <c r="R8" s="366"/>
      <c r="S8" s="366"/>
      <c r="T8" s="366"/>
      <c r="U8" s="366"/>
      <c r="V8" s="366"/>
      <c r="W8" s="366"/>
      <c r="X8" s="366"/>
      <c r="Y8" s="366"/>
      <c r="Z8" s="367" t="s">
        <v>119</v>
      </c>
      <c r="AA8" s="368"/>
      <c r="AB8" s="368"/>
      <c r="AC8" s="368"/>
      <c r="AD8" s="368"/>
      <c r="AE8" s="368"/>
      <c r="AF8" s="368"/>
      <c r="AG8" s="368"/>
      <c r="AH8" s="368"/>
      <c r="AI8" s="368"/>
      <c r="AJ8" s="368"/>
      <c r="AK8" s="369"/>
      <c r="AL8" s="127"/>
      <c r="AM8" s="74"/>
    </row>
    <row r="9" spans="1:43" ht="64.5" customHeight="1" x14ac:dyDescent="0.35">
      <c r="A9" s="372" t="s">
        <v>120</v>
      </c>
      <c r="B9" s="370" t="s">
        <v>121</v>
      </c>
      <c r="C9" s="370" t="s">
        <v>2</v>
      </c>
      <c r="D9" s="370" t="s">
        <v>4</v>
      </c>
      <c r="E9" s="374" t="s">
        <v>6</v>
      </c>
      <c r="F9" s="376" t="s">
        <v>8</v>
      </c>
      <c r="G9" s="377"/>
      <c r="H9" s="370" t="s">
        <v>10</v>
      </c>
      <c r="I9" s="370" t="s">
        <v>14</v>
      </c>
      <c r="J9" s="370" t="s">
        <v>12</v>
      </c>
      <c r="K9" s="378" t="s">
        <v>122</v>
      </c>
      <c r="L9" s="379"/>
      <c r="M9" s="370" t="s">
        <v>20</v>
      </c>
      <c r="N9" s="370" t="s">
        <v>22</v>
      </c>
      <c r="O9" s="346" t="s">
        <v>25</v>
      </c>
      <c r="P9" s="348" t="s">
        <v>123</v>
      </c>
      <c r="Q9" s="350" t="s">
        <v>29</v>
      </c>
      <c r="R9" s="352" t="s">
        <v>31</v>
      </c>
      <c r="S9" s="354" t="s">
        <v>33</v>
      </c>
      <c r="T9" s="383" t="s">
        <v>35</v>
      </c>
      <c r="U9" s="356" t="s">
        <v>41</v>
      </c>
      <c r="V9" s="356" t="s">
        <v>43</v>
      </c>
      <c r="W9" s="356" t="s">
        <v>45</v>
      </c>
      <c r="X9" s="356" t="s">
        <v>47</v>
      </c>
      <c r="Y9" s="362" t="s">
        <v>49</v>
      </c>
      <c r="Z9" s="344" t="s">
        <v>52</v>
      </c>
      <c r="AA9" s="339" t="s">
        <v>54</v>
      </c>
      <c r="AB9" s="339" t="s">
        <v>56</v>
      </c>
      <c r="AC9" s="339" t="s">
        <v>58</v>
      </c>
      <c r="AD9" s="339" t="s">
        <v>60</v>
      </c>
      <c r="AE9" s="339" t="s">
        <v>62</v>
      </c>
      <c r="AF9" s="339" t="s">
        <v>64</v>
      </c>
      <c r="AG9" s="339" t="s">
        <v>66</v>
      </c>
      <c r="AH9" s="339" t="s">
        <v>68</v>
      </c>
      <c r="AI9" s="339" t="s">
        <v>70</v>
      </c>
      <c r="AJ9" s="339" t="s">
        <v>124</v>
      </c>
      <c r="AK9" s="339" t="s">
        <v>74</v>
      </c>
      <c r="AL9" s="128"/>
      <c r="AM9" s="74"/>
    </row>
    <row r="10" spans="1:43" ht="45.75" customHeight="1" thickBot="1" x14ac:dyDescent="0.4">
      <c r="A10" s="373"/>
      <c r="B10" s="371"/>
      <c r="C10" s="371"/>
      <c r="D10" s="371"/>
      <c r="E10" s="375"/>
      <c r="F10" s="39" t="s">
        <v>125</v>
      </c>
      <c r="G10" s="39" t="s">
        <v>126</v>
      </c>
      <c r="H10" s="371"/>
      <c r="I10" s="371"/>
      <c r="J10" s="371"/>
      <c r="K10" s="60" t="s">
        <v>127</v>
      </c>
      <c r="L10" s="60" t="s">
        <v>128</v>
      </c>
      <c r="M10" s="371"/>
      <c r="N10" s="371"/>
      <c r="O10" s="347"/>
      <c r="P10" s="349"/>
      <c r="Q10" s="351"/>
      <c r="R10" s="353"/>
      <c r="S10" s="355"/>
      <c r="T10" s="384"/>
      <c r="U10" s="357"/>
      <c r="V10" s="357"/>
      <c r="W10" s="357"/>
      <c r="X10" s="357"/>
      <c r="Y10" s="363"/>
      <c r="Z10" s="345"/>
      <c r="AA10" s="340"/>
      <c r="AB10" s="340"/>
      <c r="AC10" s="340"/>
      <c r="AD10" s="340"/>
      <c r="AE10" s="340"/>
      <c r="AF10" s="340"/>
      <c r="AG10" s="340"/>
      <c r="AH10" s="340"/>
      <c r="AI10" s="340"/>
      <c r="AJ10" s="340"/>
      <c r="AK10" s="340"/>
      <c r="AL10" s="128"/>
      <c r="AM10" s="74"/>
    </row>
    <row r="11" spans="1:43" ht="30" customHeight="1" x14ac:dyDescent="0.35">
      <c r="A11" s="358" t="s">
        <v>555</v>
      </c>
      <c r="B11" s="68" t="s">
        <v>130</v>
      </c>
      <c r="C11" s="45"/>
      <c r="D11" s="45"/>
      <c r="E11" s="45"/>
      <c r="F11" s="45"/>
      <c r="G11" s="45"/>
      <c r="H11" s="45"/>
      <c r="I11" s="45"/>
      <c r="J11" s="45"/>
      <c r="K11" s="45"/>
      <c r="L11" s="45"/>
      <c r="M11" s="45"/>
      <c r="N11" s="45"/>
      <c r="O11" s="45"/>
      <c r="P11" s="46"/>
      <c r="Q11" s="45" t="s">
        <v>140</v>
      </c>
      <c r="R11" s="45"/>
      <c r="S11" s="45"/>
      <c r="T11" s="47" t="s">
        <v>116</v>
      </c>
      <c r="U11" s="45"/>
      <c r="V11" s="45"/>
      <c r="W11" s="45"/>
      <c r="X11" s="45"/>
      <c r="Y11" s="45"/>
      <c r="Z11" s="45"/>
      <c r="AA11" s="45"/>
      <c r="AB11" s="45"/>
      <c r="AC11" s="45"/>
      <c r="AD11" s="45"/>
      <c r="AE11" s="45"/>
      <c r="AF11" s="45"/>
      <c r="AG11" s="45"/>
      <c r="AH11" s="45"/>
      <c r="AI11" s="45"/>
      <c r="AJ11" s="45"/>
      <c r="AK11" s="45"/>
      <c r="AL11" s="128"/>
      <c r="AM11" s="74"/>
    </row>
    <row r="12" spans="1:43" ht="30" customHeight="1" x14ac:dyDescent="0.35">
      <c r="A12" s="359"/>
      <c r="B12" s="33" t="s">
        <v>143</v>
      </c>
      <c r="C12" s="48"/>
      <c r="D12" s="48"/>
      <c r="E12" s="48"/>
      <c r="F12" s="48"/>
      <c r="G12" s="48"/>
      <c r="H12" s="48"/>
      <c r="I12" s="48"/>
      <c r="J12" s="48"/>
      <c r="K12" s="48"/>
      <c r="L12" s="48"/>
      <c r="M12" s="48"/>
      <c r="N12" s="45"/>
      <c r="O12" s="45"/>
      <c r="P12" s="45"/>
      <c r="Q12" s="45" t="s">
        <v>140</v>
      </c>
      <c r="R12" s="45"/>
      <c r="S12" s="45"/>
      <c r="T12" s="47" t="s">
        <v>116</v>
      </c>
      <c r="U12" s="48"/>
      <c r="V12" s="48"/>
      <c r="W12" s="48"/>
      <c r="X12" s="48"/>
      <c r="Y12" s="48"/>
      <c r="Z12" s="48"/>
      <c r="AA12" s="48"/>
      <c r="AB12" s="48"/>
      <c r="AC12" s="48"/>
      <c r="AD12" s="48"/>
      <c r="AE12" s="48"/>
      <c r="AF12" s="48"/>
      <c r="AG12" s="48"/>
      <c r="AH12" s="48"/>
      <c r="AI12" s="48"/>
      <c r="AJ12" s="48"/>
      <c r="AK12" s="45"/>
      <c r="AL12" s="128"/>
      <c r="AM12" s="74"/>
    </row>
    <row r="13" spans="1:43" ht="30" customHeight="1" x14ac:dyDescent="0.35">
      <c r="A13" s="359"/>
      <c r="B13" s="33" t="s">
        <v>153</v>
      </c>
      <c r="C13" s="48"/>
      <c r="D13" s="48"/>
      <c r="E13" s="48"/>
      <c r="F13" s="48"/>
      <c r="G13" s="48"/>
      <c r="H13" s="48"/>
      <c r="I13" s="48"/>
      <c r="J13" s="48"/>
      <c r="K13" s="48"/>
      <c r="L13" s="48"/>
      <c r="M13" s="48"/>
      <c r="N13" s="45"/>
      <c r="O13" s="45"/>
      <c r="P13" s="45"/>
      <c r="Q13" s="45"/>
      <c r="R13" s="45" t="s">
        <v>140</v>
      </c>
      <c r="S13" s="45"/>
      <c r="T13" s="47"/>
      <c r="U13" s="48"/>
      <c r="V13" s="48"/>
      <c r="W13" s="48"/>
      <c r="X13" s="48"/>
      <c r="Y13" s="48"/>
      <c r="Z13" s="48"/>
      <c r="AA13" s="48"/>
      <c r="AB13" s="48"/>
      <c r="AC13" s="48"/>
      <c r="AD13" s="48"/>
      <c r="AE13" s="48"/>
      <c r="AF13" s="48"/>
      <c r="AG13" s="48"/>
      <c r="AH13" s="48"/>
      <c r="AI13" s="48"/>
      <c r="AJ13" s="48"/>
      <c r="AK13" s="45"/>
      <c r="AL13" s="128"/>
      <c r="AM13" s="74"/>
    </row>
    <row r="14" spans="1:43" ht="30" customHeight="1" x14ac:dyDescent="0.35">
      <c r="A14" s="359"/>
      <c r="B14" s="33" t="s">
        <v>164</v>
      </c>
      <c r="C14" s="48"/>
      <c r="D14" s="48"/>
      <c r="E14" s="48"/>
      <c r="F14" s="48"/>
      <c r="G14" s="48"/>
      <c r="H14" s="48"/>
      <c r="I14" s="48"/>
      <c r="J14" s="48"/>
      <c r="K14" s="48"/>
      <c r="L14" s="48"/>
      <c r="M14" s="48"/>
      <c r="N14" s="45"/>
      <c r="O14" s="45"/>
      <c r="P14" s="45"/>
      <c r="Q14" s="45"/>
      <c r="R14" s="45" t="s">
        <v>140</v>
      </c>
      <c r="S14" s="45"/>
      <c r="T14" s="47"/>
      <c r="U14" s="48"/>
      <c r="V14" s="48"/>
      <c r="W14" s="48"/>
      <c r="X14" s="48"/>
      <c r="Y14" s="48"/>
      <c r="Z14" s="48"/>
      <c r="AA14" s="48"/>
      <c r="AB14" s="48"/>
      <c r="AC14" s="48"/>
      <c r="AD14" s="48"/>
      <c r="AE14" s="48"/>
      <c r="AF14" s="48"/>
      <c r="AG14" s="48"/>
      <c r="AH14" s="48"/>
      <c r="AI14" s="48"/>
      <c r="AJ14" s="48"/>
      <c r="AK14" s="45"/>
      <c r="AL14" s="128"/>
      <c r="AM14" s="74"/>
    </row>
    <row r="15" spans="1:43" ht="30" customHeight="1" x14ac:dyDescent="0.35">
      <c r="A15" s="359"/>
      <c r="B15" s="33" t="s">
        <v>175</v>
      </c>
      <c r="C15" s="48"/>
      <c r="D15" s="48"/>
      <c r="E15" s="48"/>
      <c r="F15" s="48"/>
      <c r="G15" s="48"/>
      <c r="H15" s="48"/>
      <c r="I15" s="48"/>
      <c r="J15" s="48"/>
      <c r="K15" s="48"/>
      <c r="L15" s="48"/>
      <c r="M15" s="48"/>
      <c r="N15" s="45"/>
      <c r="O15" s="45"/>
      <c r="P15" s="45"/>
      <c r="Q15" s="45"/>
      <c r="R15" s="45" t="s">
        <v>140</v>
      </c>
      <c r="S15" s="45"/>
      <c r="T15" s="47"/>
      <c r="U15" s="48"/>
      <c r="V15" s="48"/>
      <c r="W15" s="48"/>
      <c r="X15" s="48"/>
      <c r="Y15" s="48"/>
      <c r="Z15" s="48"/>
      <c r="AA15" s="48"/>
      <c r="AB15" s="48"/>
      <c r="AC15" s="48"/>
      <c r="AD15" s="48"/>
      <c r="AE15" s="48"/>
      <c r="AF15" s="48"/>
      <c r="AG15" s="48"/>
      <c r="AH15" s="48"/>
      <c r="AI15" s="48"/>
      <c r="AJ15" s="48"/>
      <c r="AK15" s="45"/>
      <c r="AL15" s="128"/>
      <c r="AM15" s="74"/>
    </row>
    <row r="16" spans="1:43" ht="30" customHeight="1" x14ac:dyDescent="0.35">
      <c r="A16" s="359"/>
      <c r="B16" s="33" t="s">
        <v>186</v>
      </c>
      <c r="C16" s="48"/>
      <c r="D16" s="48"/>
      <c r="E16" s="48"/>
      <c r="F16" s="48"/>
      <c r="G16" s="48"/>
      <c r="H16" s="48"/>
      <c r="I16" s="48"/>
      <c r="J16" s="48"/>
      <c r="K16" s="48"/>
      <c r="L16" s="48"/>
      <c r="M16" s="48"/>
      <c r="N16" s="45"/>
      <c r="O16" s="45"/>
      <c r="P16" s="45" t="s">
        <v>140</v>
      </c>
      <c r="Q16" s="45"/>
      <c r="R16" s="45"/>
      <c r="S16" s="45"/>
      <c r="T16" s="47"/>
      <c r="U16" s="48"/>
      <c r="V16" s="48"/>
      <c r="W16" s="48"/>
      <c r="X16" s="48"/>
      <c r="Y16" s="48"/>
      <c r="Z16" s="48"/>
      <c r="AA16" s="48"/>
      <c r="AB16" s="48"/>
      <c r="AC16" s="48"/>
      <c r="AD16" s="48"/>
      <c r="AE16" s="48"/>
      <c r="AF16" s="48"/>
      <c r="AG16" s="48"/>
      <c r="AH16" s="48"/>
      <c r="AI16" s="48"/>
      <c r="AJ16" s="48"/>
      <c r="AK16" s="45"/>
      <c r="AL16" s="128"/>
      <c r="AM16" s="74"/>
    </row>
    <row r="17" spans="1:39" ht="30" customHeight="1" x14ac:dyDescent="0.35">
      <c r="A17" s="359"/>
      <c r="B17" s="33" t="s">
        <v>198</v>
      </c>
      <c r="C17" s="48"/>
      <c r="D17" s="48"/>
      <c r="E17" s="48"/>
      <c r="F17" s="48"/>
      <c r="G17" s="48"/>
      <c r="H17" s="48"/>
      <c r="I17" s="48"/>
      <c r="J17" s="48"/>
      <c r="K17" s="48"/>
      <c r="L17" s="48"/>
      <c r="M17" s="48"/>
      <c r="N17" s="45"/>
      <c r="O17" s="45"/>
      <c r="P17" s="45" t="s">
        <v>140</v>
      </c>
      <c r="Q17" s="45"/>
      <c r="R17" s="45"/>
      <c r="S17" s="45"/>
      <c r="T17" s="47" t="s">
        <v>115</v>
      </c>
      <c r="U17" s="48"/>
      <c r="V17" s="48"/>
      <c r="W17" s="48"/>
      <c r="X17" s="48"/>
      <c r="Y17" s="48"/>
      <c r="Z17" s="48"/>
      <c r="AA17" s="48"/>
      <c r="AB17" s="48"/>
      <c r="AC17" s="48"/>
      <c r="AD17" s="48"/>
      <c r="AE17" s="48"/>
      <c r="AF17" s="48"/>
      <c r="AG17" s="48"/>
      <c r="AH17" s="48"/>
      <c r="AI17" s="48"/>
      <c r="AJ17" s="48"/>
      <c r="AK17" s="45"/>
      <c r="AL17" s="128"/>
      <c r="AM17" s="74"/>
    </row>
    <row r="18" spans="1:39" ht="30" customHeight="1" x14ac:dyDescent="0.35">
      <c r="A18" s="359"/>
      <c r="B18" s="33" t="s">
        <v>211</v>
      </c>
      <c r="C18" s="48"/>
      <c r="D18" s="48"/>
      <c r="E18" s="48"/>
      <c r="F18" s="48"/>
      <c r="G18" s="48"/>
      <c r="H18" s="48"/>
      <c r="I18" s="48"/>
      <c r="J18" s="48"/>
      <c r="K18" s="48"/>
      <c r="L18" s="48"/>
      <c r="M18" s="48"/>
      <c r="N18" s="45"/>
      <c r="O18" s="45"/>
      <c r="P18" s="45"/>
      <c r="Q18" s="45"/>
      <c r="R18" s="45" t="s">
        <v>556</v>
      </c>
      <c r="S18" s="45"/>
      <c r="T18" s="47"/>
      <c r="U18" s="48"/>
      <c r="V18" s="48"/>
      <c r="W18" s="48"/>
      <c r="X18" s="48"/>
      <c r="Y18" s="48"/>
      <c r="Z18" s="48"/>
      <c r="AA18" s="48"/>
      <c r="AB18" s="48"/>
      <c r="AC18" s="48"/>
      <c r="AD18" s="48"/>
      <c r="AE18" s="48"/>
      <c r="AF18" s="48"/>
      <c r="AG18" s="48"/>
      <c r="AH18" s="48"/>
      <c r="AI18" s="48"/>
      <c r="AJ18" s="48"/>
      <c r="AK18" s="45"/>
      <c r="AL18" s="128"/>
      <c r="AM18" s="74"/>
    </row>
    <row r="19" spans="1:39" ht="30" customHeight="1" x14ac:dyDescent="0.35">
      <c r="A19" s="359"/>
      <c r="B19" s="33" t="s">
        <v>221</v>
      </c>
      <c r="C19" s="48"/>
      <c r="D19" s="48"/>
      <c r="E19" s="48"/>
      <c r="F19" s="48"/>
      <c r="G19" s="48"/>
      <c r="H19" s="48"/>
      <c r="I19" s="48"/>
      <c r="J19" s="48"/>
      <c r="K19" s="48"/>
      <c r="L19" s="48"/>
      <c r="M19" s="48"/>
      <c r="N19" s="45"/>
      <c r="O19" s="45"/>
      <c r="P19" s="45"/>
      <c r="Q19" s="45" t="s">
        <v>140</v>
      </c>
      <c r="R19" s="45"/>
      <c r="S19" s="45"/>
      <c r="T19" s="47"/>
      <c r="U19" s="48"/>
      <c r="V19" s="48"/>
      <c r="W19" s="48"/>
      <c r="X19" s="48"/>
      <c r="Y19" s="48"/>
      <c r="Z19" s="48"/>
      <c r="AA19" s="48"/>
      <c r="AB19" s="48"/>
      <c r="AC19" s="48"/>
      <c r="AD19" s="48"/>
      <c r="AE19" s="48"/>
      <c r="AF19" s="48"/>
      <c r="AG19" s="48"/>
      <c r="AH19" s="48"/>
      <c r="AI19" s="48"/>
      <c r="AJ19" s="48"/>
      <c r="AK19" s="45"/>
      <c r="AL19" s="128"/>
      <c r="AM19" s="74"/>
    </row>
    <row r="20" spans="1:39" ht="30" customHeight="1" x14ac:dyDescent="0.35">
      <c r="A20" s="359"/>
      <c r="B20" s="33" t="s">
        <v>231</v>
      </c>
      <c r="C20" s="48"/>
      <c r="D20" s="48"/>
      <c r="E20" s="48"/>
      <c r="F20" s="48"/>
      <c r="G20" s="48"/>
      <c r="H20" s="48"/>
      <c r="I20" s="48"/>
      <c r="J20" s="48"/>
      <c r="K20" s="48"/>
      <c r="L20" s="48"/>
      <c r="M20" s="48"/>
      <c r="N20" s="45"/>
      <c r="O20" s="45"/>
      <c r="P20" s="45" t="s">
        <v>140</v>
      </c>
      <c r="Q20" s="45"/>
      <c r="R20" s="45"/>
      <c r="S20" s="45"/>
      <c r="T20" s="47" t="s">
        <v>115</v>
      </c>
      <c r="U20" s="48"/>
      <c r="V20" s="48"/>
      <c r="W20" s="48"/>
      <c r="X20" s="48"/>
      <c r="Y20" s="48"/>
      <c r="Z20" s="48"/>
      <c r="AA20" s="48"/>
      <c r="AB20" s="48"/>
      <c r="AC20" s="48"/>
      <c r="AD20" s="48"/>
      <c r="AE20" s="48"/>
      <c r="AF20" s="48"/>
      <c r="AG20" s="48"/>
      <c r="AH20" s="48"/>
      <c r="AI20" s="48"/>
      <c r="AJ20" s="48"/>
      <c r="AK20" s="45"/>
      <c r="AL20" s="128"/>
      <c r="AM20" s="74"/>
    </row>
    <row r="21" spans="1:39" ht="30" customHeight="1" x14ac:dyDescent="0.35">
      <c r="A21" s="359"/>
      <c r="B21" s="33" t="s">
        <v>238</v>
      </c>
      <c r="C21" s="48"/>
      <c r="D21" s="48"/>
      <c r="E21" s="48"/>
      <c r="F21" s="48"/>
      <c r="G21" s="48"/>
      <c r="H21" s="48"/>
      <c r="I21" s="48"/>
      <c r="J21" s="48"/>
      <c r="K21" s="48"/>
      <c r="L21" s="48"/>
      <c r="M21" s="48"/>
      <c r="N21" s="45"/>
      <c r="O21" s="45"/>
      <c r="P21" s="45"/>
      <c r="Q21" s="45"/>
      <c r="R21" s="45" t="s">
        <v>140</v>
      </c>
      <c r="S21" s="45"/>
      <c r="T21" s="47"/>
      <c r="U21" s="48"/>
      <c r="V21" s="48"/>
      <c r="W21" s="48"/>
      <c r="X21" s="48"/>
      <c r="Y21" s="48"/>
      <c r="Z21" s="48"/>
      <c r="AA21" s="48"/>
      <c r="AB21" s="48"/>
      <c r="AC21" s="48"/>
      <c r="AD21" s="48"/>
      <c r="AE21" s="48"/>
      <c r="AF21" s="48"/>
      <c r="AG21" s="48"/>
      <c r="AH21" s="48"/>
      <c r="AI21" s="48"/>
      <c r="AJ21" s="48"/>
      <c r="AK21" s="45"/>
      <c r="AL21" s="128"/>
      <c r="AM21" s="74"/>
    </row>
    <row r="22" spans="1:39" ht="30" customHeight="1" x14ac:dyDescent="0.35">
      <c r="A22" s="359"/>
      <c r="B22" s="33" t="s">
        <v>557</v>
      </c>
      <c r="C22" s="48"/>
      <c r="D22" s="48"/>
      <c r="E22" s="48"/>
      <c r="F22" s="48"/>
      <c r="G22" s="48"/>
      <c r="H22" s="48"/>
      <c r="I22" s="48"/>
      <c r="J22" s="48"/>
      <c r="K22" s="48"/>
      <c r="L22" s="48"/>
      <c r="M22" s="48"/>
      <c r="N22" s="45"/>
      <c r="O22" s="45"/>
      <c r="P22" s="45" t="s">
        <v>140</v>
      </c>
      <c r="Q22" s="45"/>
      <c r="R22" s="45"/>
      <c r="S22" s="45"/>
      <c r="T22" s="47"/>
      <c r="U22" s="48"/>
      <c r="V22" s="48"/>
      <c r="W22" s="48"/>
      <c r="X22" s="48"/>
      <c r="Y22" s="48"/>
      <c r="Z22" s="48"/>
      <c r="AA22" s="48"/>
      <c r="AB22" s="48"/>
      <c r="AC22" s="48"/>
      <c r="AD22" s="48"/>
      <c r="AE22" s="48"/>
      <c r="AF22" s="48"/>
      <c r="AG22" s="48"/>
      <c r="AH22" s="48"/>
      <c r="AI22" s="48"/>
      <c r="AJ22" s="48"/>
      <c r="AK22" s="45"/>
      <c r="AL22" s="128"/>
      <c r="AM22" s="74"/>
    </row>
    <row r="23" spans="1:39" ht="30" customHeight="1" x14ac:dyDescent="0.35">
      <c r="A23" s="359"/>
      <c r="B23" s="33" t="s">
        <v>558</v>
      </c>
      <c r="C23" s="48"/>
      <c r="D23" s="48"/>
      <c r="E23" s="48"/>
      <c r="F23" s="48"/>
      <c r="G23" s="48"/>
      <c r="H23" s="48"/>
      <c r="I23" s="48"/>
      <c r="J23" s="48"/>
      <c r="K23" s="48"/>
      <c r="L23" s="48"/>
      <c r="M23" s="48"/>
      <c r="N23" s="45"/>
      <c r="O23" s="45"/>
      <c r="P23" s="45"/>
      <c r="Q23" s="45"/>
      <c r="R23" s="45" t="s">
        <v>140</v>
      </c>
      <c r="S23" s="45"/>
      <c r="T23" s="47"/>
      <c r="U23" s="48"/>
      <c r="V23" s="48"/>
      <c r="W23" s="48"/>
      <c r="X23" s="48"/>
      <c r="Y23" s="48"/>
      <c r="Z23" s="48"/>
      <c r="AA23" s="48"/>
      <c r="AB23" s="48"/>
      <c r="AC23" s="48"/>
      <c r="AD23" s="48"/>
      <c r="AE23" s="48"/>
      <c r="AF23" s="48"/>
      <c r="AG23" s="48"/>
      <c r="AH23" s="48"/>
      <c r="AI23" s="48"/>
      <c r="AJ23" s="48"/>
      <c r="AK23" s="45"/>
      <c r="AL23" s="128"/>
      <c r="AM23" s="74"/>
    </row>
    <row r="24" spans="1:39" ht="30" customHeight="1" x14ac:dyDescent="0.35">
      <c r="A24" s="359"/>
      <c r="B24" s="33" t="s">
        <v>559</v>
      </c>
      <c r="C24" s="48"/>
      <c r="D24" s="48"/>
      <c r="E24" s="48"/>
      <c r="F24" s="48"/>
      <c r="G24" s="48"/>
      <c r="H24" s="48"/>
      <c r="I24" s="48"/>
      <c r="J24" s="48"/>
      <c r="K24" s="48"/>
      <c r="L24" s="48"/>
      <c r="M24" s="48"/>
      <c r="N24" s="45"/>
      <c r="O24" s="45"/>
      <c r="P24" s="45" t="s">
        <v>140</v>
      </c>
      <c r="Q24" s="45"/>
      <c r="R24" s="45"/>
      <c r="S24" s="45"/>
      <c r="T24" s="47"/>
      <c r="U24" s="48"/>
      <c r="V24" s="48"/>
      <c r="W24" s="48"/>
      <c r="X24" s="48"/>
      <c r="Y24" s="48"/>
      <c r="Z24" s="48"/>
      <c r="AA24" s="48"/>
      <c r="AB24" s="48"/>
      <c r="AC24" s="48"/>
      <c r="AD24" s="48"/>
      <c r="AE24" s="48"/>
      <c r="AF24" s="48"/>
      <c r="AG24" s="48"/>
      <c r="AH24" s="48"/>
      <c r="AI24" s="48"/>
      <c r="AJ24" s="48"/>
      <c r="AK24" s="45"/>
      <c r="AL24" s="128"/>
      <c r="AM24" s="74"/>
    </row>
    <row r="25" spans="1:39" ht="30" customHeight="1" x14ac:dyDescent="0.35">
      <c r="A25" s="360"/>
      <c r="B25" s="33" t="s">
        <v>560</v>
      </c>
      <c r="C25" s="48"/>
      <c r="D25" s="48"/>
      <c r="E25" s="48"/>
      <c r="F25" s="48"/>
      <c r="G25" s="48"/>
      <c r="H25" s="48"/>
      <c r="I25" s="48"/>
      <c r="J25" s="48"/>
      <c r="K25" s="48"/>
      <c r="L25" s="48"/>
      <c r="M25" s="48"/>
      <c r="N25" s="45"/>
      <c r="O25" s="45"/>
      <c r="P25" s="45" t="s">
        <v>140</v>
      </c>
      <c r="Q25" s="45"/>
      <c r="R25" s="45"/>
      <c r="S25" s="45"/>
      <c r="T25" s="47" t="s">
        <v>116</v>
      </c>
      <c r="U25" s="48"/>
      <c r="V25" s="48"/>
      <c r="W25" s="48"/>
      <c r="X25" s="48"/>
      <c r="Y25" s="48"/>
      <c r="Z25" s="48"/>
      <c r="AA25" s="48"/>
      <c r="AB25" s="48"/>
      <c r="AC25" s="48"/>
      <c r="AD25" s="48"/>
      <c r="AE25" s="48"/>
      <c r="AF25" s="48"/>
      <c r="AG25" s="48"/>
      <c r="AH25" s="48"/>
      <c r="AI25" s="48"/>
      <c r="AJ25" s="48"/>
      <c r="AK25" s="45"/>
      <c r="AL25" s="128"/>
      <c r="AM25" s="74"/>
    </row>
    <row r="26" spans="1:39" ht="30" customHeight="1" x14ac:dyDescent="0.35">
      <c r="A26" s="361" t="s">
        <v>561</v>
      </c>
      <c r="B26" s="33" t="s">
        <v>248</v>
      </c>
      <c r="C26" s="48"/>
      <c r="D26" s="48"/>
      <c r="E26" s="48"/>
      <c r="F26" s="48"/>
      <c r="G26" s="48"/>
      <c r="H26" s="48"/>
      <c r="I26" s="48"/>
      <c r="J26" s="48"/>
      <c r="K26" s="48"/>
      <c r="L26" s="48"/>
      <c r="M26" s="48"/>
      <c r="N26" s="45"/>
      <c r="O26" s="45"/>
      <c r="P26" s="45" t="s">
        <v>140</v>
      </c>
      <c r="Q26" s="45"/>
      <c r="R26" s="45"/>
      <c r="S26" s="45"/>
      <c r="T26" s="47"/>
      <c r="U26" s="48"/>
      <c r="V26" s="48"/>
      <c r="W26" s="48"/>
      <c r="X26" s="48"/>
      <c r="Y26" s="48"/>
      <c r="Z26" s="48"/>
      <c r="AA26" s="48"/>
      <c r="AB26" s="48"/>
      <c r="AC26" s="48"/>
      <c r="AD26" s="48"/>
      <c r="AE26" s="48"/>
      <c r="AF26" s="48"/>
      <c r="AG26" s="48"/>
      <c r="AH26" s="48"/>
      <c r="AI26" s="48"/>
      <c r="AJ26" s="48"/>
      <c r="AK26" s="45"/>
      <c r="AL26" s="128"/>
      <c r="AM26" s="74"/>
    </row>
    <row r="27" spans="1:39" ht="30" customHeight="1" x14ac:dyDescent="0.35">
      <c r="A27" s="359"/>
      <c r="B27" s="33" t="s">
        <v>257</v>
      </c>
      <c r="C27" s="48"/>
      <c r="D27" s="48"/>
      <c r="E27" s="48"/>
      <c r="F27" s="48"/>
      <c r="G27" s="48"/>
      <c r="H27" s="48"/>
      <c r="I27" s="48"/>
      <c r="J27" s="48"/>
      <c r="K27" s="48"/>
      <c r="L27" s="48"/>
      <c r="M27" s="48"/>
      <c r="N27" s="45"/>
      <c r="O27" s="45"/>
      <c r="P27" s="45"/>
      <c r="Q27" s="45"/>
      <c r="R27" s="45" t="s">
        <v>140</v>
      </c>
      <c r="S27" s="45"/>
      <c r="T27" s="47"/>
      <c r="U27" s="48"/>
      <c r="V27" s="48"/>
      <c r="W27" s="48"/>
      <c r="X27" s="48"/>
      <c r="Y27" s="48"/>
      <c r="Z27" s="48"/>
      <c r="AA27" s="48"/>
      <c r="AB27" s="48"/>
      <c r="AC27" s="48"/>
      <c r="AD27" s="48"/>
      <c r="AE27" s="48"/>
      <c r="AF27" s="48"/>
      <c r="AG27" s="48"/>
      <c r="AH27" s="48"/>
      <c r="AI27" s="48"/>
      <c r="AJ27" s="48"/>
      <c r="AK27" s="45"/>
      <c r="AL27" s="128"/>
      <c r="AM27" s="74"/>
    </row>
    <row r="28" spans="1:39" ht="30" customHeight="1" x14ac:dyDescent="0.35">
      <c r="A28" s="359"/>
      <c r="B28" s="33" t="s">
        <v>562</v>
      </c>
      <c r="C28" s="45"/>
      <c r="D28" s="45"/>
      <c r="E28" s="45"/>
      <c r="F28" s="45"/>
      <c r="G28" s="45"/>
      <c r="H28" s="45"/>
      <c r="I28" s="45"/>
      <c r="J28" s="45"/>
      <c r="K28" s="45"/>
      <c r="L28" s="45"/>
      <c r="M28" s="45"/>
      <c r="N28" s="45"/>
      <c r="O28" s="45"/>
      <c r="P28" s="45" t="s">
        <v>140</v>
      </c>
      <c r="Q28" s="45"/>
      <c r="R28" s="45"/>
      <c r="S28" s="45"/>
      <c r="T28" s="47" t="s">
        <v>116</v>
      </c>
      <c r="U28" s="45"/>
      <c r="V28" s="45"/>
      <c r="W28" s="45"/>
      <c r="X28" s="45"/>
      <c r="Y28" s="45"/>
      <c r="Z28" s="45"/>
      <c r="AA28" s="45"/>
      <c r="AB28" s="45"/>
      <c r="AC28" s="45"/>
      <c r="AD28" s="45"/>
      <c r="AE28" s="45"/>
      <c r="AF28" s="45"/>
      <c r="AG28" s="45"/>
      <c r="AH28" s="45"/>
      <c r="AI28" s="45"/>
      <c r="AJ28" s="45"/>
      <c r="AK28" s="45"/>
      <c r="AL28" s="128"/>
      <c r="AM28" s="74"/>
    </row>
    <row r="29" spans="1:39" ht="30" customHeight="1" x14ac:dyDescent="0.35">
      <c r="A29" s="359"/>
      <c r="B29" s="33" t="s">
        <v>563</v>
      </c>
      <c r="C29" s="45"/>
      <c r="D29" s="45"/>
      <c r="E29" s="45"/>
      <c r="F29" s="45"/>
      <c r="G29" s="45"/>
      <c r="H29" s="45"/>
      <c r="I29" s="45"/>
      <c r="J29" s="45"/>
      <c r="K29" s="45"/>
      <c r="L29" s="45"/>
      <c r="M29" s="45"/>
      <c r="N29" s="45"/>
      <c r="O29" s="45"/>
      <c r="P29" s="45"/>
      <c r="Q29" s="45" t="s">
        <v>140</v>
      </c>
      <c r="R29" s="45"/>
      <c r="S29" s="45"/>
      <c r="T29" s="47"/>
      <c r="U29" s="45"/>
      <c r="V29" s="45"/>
      <c r="W29" s="45"/>
      <c r="X29" s="45"/>
      <c r="Y29" s="45"/>
      <c r="Z29" s="45"/>
      <c r="AA29" s="45"/>
      <c r="AB29" s="45"/>
      <c r="AC29" s="45"/>
      <c r="AD29" s="45"/>
      <c r="AE29" s="45"/>
      <c r="AF29" s="45"/>
      <c r="AG29" s="45"/>
      <c r="AH29" s="45"/>
      <c r="AI29" s="45"/>
      <c r="AJ29" s="45"/>
      <c r="AK29" s="45"/>
      <c r="AL29" s="128"/>
      <c r="AM29" s="74"/>
    </row>
    <row r="30" spans="1:39" ht="30" customHeight="1" x14ac:dyDescent="0.35">
      <c r="A30" s="359"/>
      <c r="B30" s="33" t="s">
        <v>564</v>
      </c>
      <c r="C30" s="45"/>
      <c r="D30" s="45"/>
      <c r="E30" s="45"/>
      <c r="F30" s="45"/>
      <c r="G30" s="45"/>
      <c r="H30" s="45"/>
      <c r="I30" s="45"/>
      <c r="J30" s="45"/>
      <c r="K30" s="45"/>
      <c r="L30" s="45"/>
      <c r="M30" s="45"/>
      <c r="N30" s="45"/>
      <c r="O30" s="45"/>
      <c r="P30" s="45"/>
      <c r="Q30" s="45"/>
      <c r="R30" s="45" t="s">
        <v>140</v>
      </c>
      <c r="S30" s="45"/>
      <c r="T30" s="47"/>
      <c r="U30" s="45"/>
      <c r="V30" s="45"/>
      <c r="W30" s="45"/>
      <c r="X30" s="45"/>
      <c r="Y30" s="45"/>
      <c r="Z30" s="45"/>
      <c r="AA30" s="45"/>
      <c r="AB30" s="45"/>
      <c r="AC30" s="45"/>
      <c r="AD30" s="45"/>
      <c r="AE30" s="45"/>
      <c r="AF30" s="45"/>
      <c r="AG30" s="45"/>
      <c r="AH30" s="45"/>
      <c r="AI30" s="45"/>
      <c r="AJ30" s="45"/>
      <c r="AK30" s="45"/>
      <c r="AL30" s="128"/>
      <c r="AM30" s="74"/>
    </row>
    <row r="31" spans="1:39" ht="30" customHeight="1" x14ac:dyDescent="0.35">
      <c r="A31" s="359"/>
      <c r="B31" s="33" t="s">
        <v>565</v>
      </c>
      <c r="C31" s="45"/>
      <c r="D31" s="45"/>
      <c r="E31" s="45"/>
      <c r="F31" s="45"/>
      <c r="G31" s="45"/>
      <c r="H31" s="45"/>
      <c r="I31" s="45"/>
      <c r="J31" s="45"/>
      <c r="K31" s="45"/>
      <c r="L31" s="45"/>
      <c r="M31" s="45"/>
      <c r="N31" s="45"/>
      <c r="O31" s="45"/>
      <c r="P31" s="45" t="s">
        <v>140</v>
      </c>
      <c r="Q31" s="45"/>
      <c r="R31" s="45"/>
      <c r="S31" s="45"/>
      <c r="T31" s="47"/>
      <c r="U31" s="45"/>
      <c r="V31" s="45"/>
      <c r="W31" s="45"/>
      <c r="X31" s="45"/>
      <c r="Y31" s="45"/>
      <c r="Z31" s="45"/>
      <c r="AA31" s="45"/>
      <c r="AB31" s="45"/>
      <c r="AC31" s="45"/>
      <c r="AD31" s="45"/>
      <c r="AE31" s="45"/>
      <c r="AF31" s="45"/>
      <c r="AG31" s="45"/>
      <c r="AH31" s="45"/>
      <c r="AI31" s="45"/>
      <c r="AJ31" s="45"/>
      <c r="AK31" s="45"/>
      <c r="AL31" s="128"/>
      <c r="AM31" s="74"/>
    </row>
    <row r="32" spans="1:39" ht="30" customHeight="1" x14ac:dyDescent="0.35">
      <c r="A32" s="359"/>
      <c r="B32" s="33" t="s">
        <v>566</v>
      </c>
      <c r="C32" s="45"/>
      <c r="D32" s="45"/>
      <c r="E32" s="45"/>
      <c r="F32" s="45"/>
      <c r="G32" s="45"/>
      <c r="H32" s="45"/>
      <c r="I32" s="45"/>
      <c r="J32" s="45"/>
      <c r="K32" s="45"/>
      <c r="L32" s="45"/>
      <c r="M32" s="45"/>
      <c r="N32" s="45"/>
      <c r="O32" s="45"/>
      <c r="P32" s="45"/>
      <c r="Q32" s="45"/>
      <c r="R32" s="45" t="s">
        <v>140</v>
      </c>
      <c r="S32" s="45"/>
      <c r="T32" s="47"/>
      <c r="U32" s="45"/>
      <c r="V32" s="45"/>
      <c r="W32" s="45"/>
      <c r="X32" s="45"/>
      <c r="Y32" s="45"/>
      <c r="Z32" s="45"/>
      <c r="AA32" s="45"/>
      <c r="AB32" s="45"/>
      <c r="AC32" s="45"/>
      <c r="AD32" s="45"/>
      <c r="AE32" s="45"/>
      <c r="AF32" s="45"/>
      <c r="AG32" s="45"/>
      <c r="AH32" s="45"/>
      <c r="AI32" s="45"/>
      <c r="AJ32" s="45"/>
      <c r="AK32" s="45"/>
      <c r="AL32" s="128"/>
      <c r="AM32" s="74"/>
    </row>
    <row r="33" spans="1:39" ht="30" customHeight="1" x14ac:dyDescent="0.35">
      <c r="A33" s="359"/>
      <c r="B33" s="33" t="s">
        <v>567</v>
      </c>
      <c r="C33" s="45"/>
      <c r="D33" s="45"/>
      <c r="E33" s="45"/>
      <c r="F33" s="45"/>
      <c r="G33" s="45"/>
      <c r="H33" s="45"/>
      <c r="I33" s="45"/>
      <c r="J33" s="45"/>
      <c r="K33" s="45"/>
      <c r="L33" s="45"/>
      <c r="M33" s="45"/>
      <c r="N33" s="45"/>
      <c r="O33" s="45"/>
      <c r="P33" s="45"/>
      <c r="Q33" s="45" t="s">
        <v>140</v>
      </c>
      <c r="R33" s="45"/>
      <c r="S33" s="45"/>
      <c r="T33" s="47" t="s">
        <v>115</v>
      </c>
      <c r="U33" s="45"/>
      <c r="V33" s="45"/>
      <c r="W33" s="45"/>
      <c r="X33" s="45"/>
      <c r="Y33" s="45"/>
      <c r="Z33" s="45"/>
      <c r="AA33" s="45"/>
      <c r="AB33" s="45"/>
      <c r="AC33" s="45"/>
      <c r="AD33" s="45"/>
      <c r="AE33" s="45"/>
      <c r="AF33" s="45"/>
      <c r="AG33" s="45"/>
      <c r="AH33" s="45"/>
      <c r="AI33" s="45"/>
      <c r="AJ33" s="45"/>
      <c r="AK33" s="45"/>
      <c r="AL33" s="128"/>
      <c r="AM33" s="74"/>
    </row>
    <row r="34" spans="1:39" ht="30" customHeight="1" x14ac:dyDescent="0.35">
      <c r="A34" s="359"/>
      <c r="B34" s="33" t="s">
        <v>568</v>
      </c>
      <c r="C34" s="45"/>
      <c r="D34" s="45"/>
      <c r="E34" s="45"/>
      <c r="F34" s="45"/>
      <c r="G34" s="45"/>
      <c r="H34" s="45"/>
      <c r="I34" s="45"/>
      <c r="J34" s="45"/>
      <c r="K34" s="45"/>
      <c r="L34" s="45"/>
      <c r="M34" s="45"/>
      <c r="N34" s="45"/>
      <c r="O34" s="45"/>
      <c r="P34" s="45"/>
      <c r="Q34" s="45"/>
      <c r="R34" s="45" t="s">
        <v>140</v>
      </c>
      <c r="S34" s="45"/>
      <c r="T34" s="47"/>
      <c r="U34" s="45"/>
      <c r="V34" s="45"/>
      <c r="W34" s="45"/>
      <c r="X34" s="45"/>
      <c r="Y34" s="45"/>
      <c r="Z34" s="45"/>
      <c r="AA34" s="45"/>
      <c r="AB34" s="45"/>
      <c r="AC34" s="45"/>
      <c r="AD34" s="45"/>
      <c r="AE34" s="45"/>
      <c r="AF34" s="45"/>
      <c r="AG34" s="45"/>
      <c r="AH34" s="45"/>
      <c r="AI34" s="45"/>
      <c r="AJ34" s="45"/>
      <c r="AK34" s="45"/>
      <c r="AL34" s="128"/>
      <c r="AM34" s="74"/>
    </row>
    <row r="35" spans="1:39" ht="30" customHeight="1" x14ac:dyDescent="0.35">
      <c r="A35" s="359"/>
      <c r="B35" s="33" t="s">
        <v>569</v>
      </c>
      <c r="C35" s="45"/>
      <c r="D35" s="45"/>
      <c r="E35" s="45"/>
      <c r="F35" s="45"/>
      <c r="G35" s="45"/>
      <c r="H35" s="45"/>
      <c r="I35" s="45"/>
      <c r="J35" s="45"/>
      <c r="K35" s="45"/>
      <c r="L35" s="45"/>
      <c r="M35" s="45"/>
      <c r="N35" s="45"/>
      <c r="O35" s="45"/>
      <c r="P35" s="45"/>
      <c r="Q35" s="45"/>
      <c r="R35" s="45"/>
      <c r="S35" s="45" t="s">
        <v>140</v>
      </c>
      <c r="T35" s="47"/>
      <c r="U35" s="45"/>
      <c r="V35" s="45"/>
      <c r="W35" s="45"/>
      <c r="X35" s="45"/>
      <c r="Y35" s="45"/>
      <c r="Z35" s="45"/>
      <c r="AA35" s="45"/>
      <c r="AB35" s="45"/>
      <c r="AC35" s="45"/>
      <c r="AD35" s="45"/>
      <c r="AE35" s="45"/>
      <c r="AF35" s="45"/>
      <c r="AG35" s="45"/>
      <c r="AH35" s="45"/>
      <c r="AI35" s="45"/>
      <c r="AJ35" s="45"/>
      <c r="AK35" s="45"/>
      <c r="AL35" s="128"/>
      <c r="AM35" s="74"/>
    </row>
    <row r="36" spans="1:39" ht="30" customHeight="1" x14ac:dyDescent="0.35">
      <c r="A36" s="359"/>
      <c r="B36" s="33" t="s">
        <v>570</v>
      </c>
      <c r="C36" s="45"/>
      <c r="D36" s="45"/>
      <c r="E36" s="45"/>
      <c r="F36" s="45"/>
      <c r="G36" s="45"/>
      <c r="H36" s="45"/>
      <c r="I36" s="45"/>
      <c r="J36" s="45"/>
      <c r="K36" s="45"/>
      <c r="L36" s="45"/>
      <c r="M36" s="45"/>
      <c r="N36" s="45"/>
      <c r="O36" s="45"/>
      <c r="P36" s="45"/>
      <c r="Q36" s="45"/>
      <c r="R36" s="45" t="s">
        <v>140</v>
      </c>
      <c r="S36" s="45"/>
      <c r="T36" s="47"/>
      <c r="U36" s="45"/>
      <c r="V36" s="45"/>
      <c r="W36" s="45"/>
      <c r="X36" s="45"/>
      <c r="Y36" s="45"/>
      <c r="Z36" s="45"/>
      <c r="AA36" s="45"/>
      <c r="AB36" s="45"/>
      <c r="AC36" s="45"/>
      <c r="AD36" s="45"/>
      <c r="AE36" s="45"/>
      <c r="AF36" s="45"/>
      <c r="AG36" s="45"/>
      <c r="AH36" s="45"/>
      <c r="AI36" s="45"/>
      <c r="AJ36" s="45"/>
      <c r="AK36" s="45"/>
      <c r="AL36" s="128"/>
      <c r="AM36" s="74"/>
    </row>
    <row r="37" spans="1:39" ht="30" customHeight="1" x14ac:dyDescent="0.35">
      <c r="A37" s="359"/>
      <c r="B37" s="33" t="s">
        <v>571</v>
      </c>
      <c r="C37" s="45"/>
      <c r="D37" s="45"/>
      <c r="E37" s="45"/>
      <c r="F37" s="45"/>
      <c r="G37" s="45"/>
      <c r="H37" s="45"/>
      <c r="I37" s="45"/>
      <c r="J37" s="45"/>
      <c r="K37" s="45"/>
      <c r="L37" s="45"/>
      <c r="M37" s="45"/>
      <c r="N37" s="45"/>
      <c r="O37" s="45"/>
      <c r="P37" s="45"/>
      <c r="Q37" s="45"/>
      <c r="R37" s="45"/>
      <c r="S37" s="45" t="s">
        <v>140</v>
      </c>
      <c r="T37" s="47"/>
      <c r="U37" s="45"/>
      <c r="V37" s="45"/>
      <c r="W37" s="45"/>
      <c r="X37" s="45"/>
      <c r="Y37" s="45"/>
      <c r="Z37" s="45"/>
      <c r="AA37" s="45"/>
      <c r="AB37" s="45"/>
      <c r="AC37" s="45"/>
      <c r="AD37" s="45"/>
      <c r="AE37" s="45"/>
      <c r="AF37" s="45"/>
      <c r="AG37" s="45"/>
      <c r="AH37" s="45"/>
      <c r="AI37" s="45"/>
      <c r="AJ37" s="45"/>
      <c r="AK37" s="45"/>
      <c r="AL37" s="128"/>
      <c r="AM37" s="74"/>
    </row>
    <row r="38" spans="1:39" ht="30" customHeight="1" x14ac:dyDescent="0.35">
      <c r="A38" s="359"/>
      <c r="B38" s="33" t="s">
        <v>572</v>
      </c>
      <c r="C38" s="45"/>
      <c r="D38" s="45"/>
      <c r="E38" s="45"/>
      <c r="F38" s="45"/>
      <c r="G38" s="45"/>
      <c r="H38" s="45"/>
      <c r="I38" s="45"/>
      <c r="J38" s="45"/>
      <c r="K38" s="45"/>
      <c r="L38" s="45"/>
      <c r="M38" s="45"/>
      <c r="N38" s="45"/>
      <c r="O38" s="45"/>
      <c r="P38" s="45"/>
      <c r="Q38" s="45"/>
      <c r="R38" s="45" t="s">
        <v>140</v>
      </c>
      <c r="S38" s="45"/>
      <c r="T38" s="47"/>
      <c r="U38" s="45"/>
      <c r="V38" s="45"/>
      <c r="W38" s="45"/>
      <c r="X38" s="45"/>
      <c r="Y38" s="45"/>
      <c r="Z38" s="45"/>
      <c r="AA38" s="45"/>
      <c r="AB38" s="45"/>
      <c r="AC38" s="45"/>
      <c r="AD38" s="45"/>
      <c r="AE38" s="45"/>
      <c r="AF38" s="45"/>
      <c r="AG38" s="45"/>
      <c r="AH38" s="45"/>
      <c r="AI38" s="45"/>
      <c r="AJ38" s="45"/>
      <c r="AK38" s="45"/>
      <c r="AL38" s="128"/>
      <c r="AM38" s="74"/>
    </row>
    <row r="39" spans="1:39" ht="30" customHeight="1" x14ac:dyDescent="0.35">
      <c r="A39" s="359"/>
      <c r="B39" s="33" t="s">
        <v>573</v>
      </c>
      <c r="C39" s="45"/>
      <c r="D39" s="45"/>
      <c r="E39" s="45"/>
      <c r="F39" s="45"/>
      <c r="G39" s="45"/>
      <c r="H39" s="45"/>
      <c r="I39" s="45"/>
      <c r="J39" s="45"/>
      <c r="K39" s="45"/>
      <c r="L39" s="45"/>
      <c r="M39" s="45"/>
      <c r="N39" s="45"/>
      <c r="O39" s="45"/>
      <c r="P39" s="45"/>
      <c r="Q39" s="45"/>
      <c r="R39" s="45"/>
      <c r="S39" s="45" t="s">
        <v>140</v>
      </c>
      <c r="T39" s="47"/>
      <c r="U39" s="45"/>
      <c r="V39" s="45"/>
      <c r="W39" s="45"/>
      <c r="X39" s="45"/>
      <c r="Y39" s="45"/>
      <c r="Z39" s="45"/>
      <c r="AA39" s="45"/>
      <c r="AB39" s="45"/>
      <c r="AC39" s="45"/>
      <c r="AD39" s="45"/>
      <c r="AE39" s="45"/>
      <c r="AF39" s="45"/>
      <c r="AG39" s="45"/>
      <c r="AH39" s="45"/>
      <c r="AI39" s="45"/>
      <c r="AJ39" s="45"/>
      <c r="AK39" s="45"/>
      <c r="AL39" s="128"/>
      <c r="AM39" s="74"/>
    </row>
    <row r="40" spans="1:39" ht="30" customHeight="1" x14ac:dyDescent="0.35">
      <c r="A40" s="360"/>
      <c r="B40" s="33" t="s">
        <v>574</v>
      </c>
      <c r="C40" s="45"/>
      <c r="D40" s="45"/>
      <c r="E40" s="45"/>
      <c r="F40" s="45"/>
      <c r="G40" s="45"/>
      <c r="H40" s="45"/>
      <c r="I40" s="45"/>
      <c r="J40" s="45"/>
      <c r="K40" s="45"/>
      <c r="L40" s="45"/>
      <c r="M40" s="45"/>
      <c r="N40" s="45"/>
      <c r="O40" s="45"/>
      <c r="P40" s="45"/>
      <c r="Q40" s="45"/>
      <c r="R40" s="45" t="s">
        <v>140</v>
      </c>
      <c r="S40" s="45"/>
      <c r="T40" s="47"/>
      <c r="U40" s="45"/>
      <c r="V40" s="45"/>
      <c r="W40" s="45"/>
      <c r="X40" s="45"/>
      <c r="Y40" s="45"/>
      <c r="Z40" s="45"/>
      <c r="AA40" s="45"/>
      <c r="AB40" s="45"/>
      <c r="AC40" s="45"/>
      <c r="AD40" s="45"/>
      <c r="AE40" s="45"/>
      <c r="AF40" s="45"/>
      <c r="AG40" s="45"/>
      <c r="AH40" s="45"/>
      <c r="AI40" s="45"/>
      <c r="AJ40" s="45"/>
      <c r="AK40" s="45"/>
      <c r="AL40" s="128"/>
      <c r="AM40" s="74"/>
    </row>
    <row r="41" spans="1:39" ht="30" customHeight="1" x14ac:dyDescent="0.35">
      <c r="A41" s="361" t="s">
        <v>575</v>
      </c>
      <c r="B41" s="33" t="s">
        <v>267</v>
      </c>
      <c r="C41" s="48" t="s">
        <v>576</v>
      </c>
      <c r="D41" s="48"/>
      <c r="E41" s="48"/>
      <c r="F41" s="48"/>
      <c r="G41" s="48"/>
      <c r="H41" s="48"/>
      <c r="I41" s="48"/>
      <c r="J41" s="48"/>
      <c r="K41" s="48"/>
      <c r="L41" s="48"/>
      <c r="M41" s="48"/>
      <c r="N41" s="45"/>
      <c r="O41" s="45"/>
      <c r="P41" s="45"/>
      <c r="Q41" s="45"/>
      <c r="R41" s="45" t="s">
        <v>140</v>
      </c>
      <c r="S41" s="45"/>
      <c r="T41" s="47"/>
      <c r="U41" s="48"/>
      <c r="V41" s="48"/>
      <c r="W41" s="48"/>
      <c r="X41" s="48"/>
      <c r="Y41" s="48"/>
      <c r="Z41" s="48"/>
      <c r="AA41" s="48"/>
      <c r="AB41" s="48"/>
      <c r="AC41" s="48"/>
      <c r="AD41" s="48"/>
      <c r="AE41" s="48"/>
      <c r="AF41" s="48"/>
      <c r="AG41" s="48"/>
      <c r="AH41" s="48"/>
      <c r="AI41" s="48"/>
      <c r="AJ41" s="48"/>
      <c r="AK41" s="45"/>
      <c r="AL41" s="128"/>
      <c r="AM41" s="74"/>
    </row>
    <row r="42" spans="1:39" ht="30" customHeight="1" x14ac:dyDescent="0.35">
      <c r="A42" s="359"/>
      <c r="B42" s="33" t="s">
        <v>276</v>
      </c>
      <c r="C42" s="48" t="s">
        <v>576</v>
      </c>
      <c r="D42" s="48"/>
      <c r="E42" s="48"/>
      <c r="F42" s="48"/>
      <c r="G42" s="48"/>
      <c r="H42" s="48"/>
      <c r="I42" s="48"/>
      <c r="J42" s="48"/>
      <c r="K42" s="48"/>
      <c r="L42" s="48"/>
      <c r="M42" s="48"/>
      <c r="N42" s="45"/>
      <c r="O42" s="45"/>
      <c r="P42" s="45"/>
      <c r="Q42" s="45"/>
      <c r="R42" s="45"/>
      <c r="S42" s="45" t="s">
        <v>140</v>
      </c>
      <c r="T42" s="47"/>
      <c r="U42" s="48"/>
      <c r="V42" s="48"/>
      <c r="W42" s="48"/>
      <c r="X42" s="48"/>
      <c r="Y42" s="48"/>
      <c r="Z42" s="48"/>
      <c r="AA42" s="48"/>
      <c r="AB42" s="48"/>
      <c r="AC42" s="48"/>
      <c r="AD42" s="48"/>
      <c r="AE42" s="48"/>
      <c r="AF42" s="48"/>
      <c r="AG42" s="48"/>
      <c r="AH42" s="48"/>
      <c r="AI42" s="48"/>
      <c r="AJ42" s="48"/>
      <c r="AK42" s="45"/>
      <c r="AL42" s="128"/>
      <c r="AM42" s="74"/>
    </row>
    <row r="43" spans="1:39" ht="30" customHeight="1" x14ac:dyDescent="0.35">
      <c r="A43" s="359"/>
      <c r="B43" s="33" t="s">
        <v>285</v>
      </c>
      <c r="C43" s="48" t="s">
        <v>576</v>
      </c>
      <c r="D43" s="48"/>
      <c r="E43" s="48"/>
      <c r="F43" s="48"/>
      <c r="G43" s="48"/>
      <c r="H43" s="48"/>
      <c r="I43" s="48"/>
      <c r="J43" s="48"/>
      <c r="K43" s="48"/>
      <c r="L43" s="48"/>
      <c r="M43" s="48"/>
      <c r="N43" s="45"/>
      <c r="O43" s="45"/>
      <c r="P43" s="45"/>
      <c r="Q43" s="45"/>
      <c r="R43" s="45"/>
      <c r="S43" s="45" t="s">
        <v>140</v>
      </c>
      <c r="T43" s="47"/>
      <c r="U43" s="48"/>
      <c r="V43" s="48"/>
      <c r="W43" s="48"/>
      <c r="X43" s="48"/>
      <c r="Y43" s="48"/>
      <c r="Z43" s="48"/>
      <c r="AA43" s="48"/>
      <c r="AB43" s="48"/>
      <c r="AC43" s="48"/>
      <c r="AD43" s="48"/>
      <c r="AE43" s="48"/>
      <c r="AF43" s="48"/>
      <c r="AG43" s="48"/>
      <c r="AH43" s="48"/>
      <c r="AI43" s="48"/>
      <c r="AJ43" s="48"/>
      <c r="AK43" s="45"/>
      <c r="AL43" s="128"/>
      <c r="AM43" s="74"/>
    </row>
    <row r="44" spans="1:39" ht="30" customHeight="1" x14ac:dyDescent="0.35">
      <c r="A44" s="359"/>
      <c r="B44" s="33" t="s">
        <v>291</v>
      </c>
      <c r="C44" s="48"/>
      <c r="D44" s="45"/>
      <c r="E44" s="45"/>
      <c r="F44" s="45"/>
      <c r="G44" s="45"/>
      <c r="H44" s="45"/>
      <c r="I44" s="45"/>
      <c r="J44" s="45"/>
      <c r="K44" s="45"/>
      <c r="L44" s="45"/>
      <c r="M44" s="45"/>
      <c r="N44" s="45"/>
      <c r="O44" s="45"/>
      <c r="P44" s="45"/>
      <c r="Q44" s="45"/>
      <c r="R44" s="45" t="s">
        <v>140</v>
      </c>
      <c r="S44" s="45"/>
      <c r="T44" s="47"/>
      <c r="U44" s="45"/>
      <c r="V44" s="45"/>
      <c r="W44" s="45"/>
      <c r="X44" s="45"/>
      <c r="Y44" s="45"/>
      <c r="Z44" s="45"/>
      <c r="AA44" s="45"/>
      <c r="AB44" s="45"/>
      <c r="AC44" s="45"/>
      <c r="AD44" s="45"/>
      <c r="AE44" s="45"/>
      <c r="AF44" s="45"/>
      <c r="AG44" s="45"/>
      <c r="AH44" s="45"/>
      <c r="AI44" s="45"/>
      <c r="AJ44" s="45"/>
      <c r="AK44" s="45"/>
      <c r="AL44" s="128"/>
      <c r="AM44" s="74"/>
    </row>
    <row r="45" spans="1:39" ht="30" customHeight="1" x14ac:dyDescent="0.35">
      <c r="A45" s="359"/>
      <c r="B45" s="33" t="s">
        <v>300</v>
      </c>
      <c r="C45" s="48"/>
      <c r="D45" s="45"/>
      <c r="E45" s="45"/>
      <c r="F45" s="45"/>
      <c r="G45" s="45"/>
      <c r="H45" s="45"/>
      <c r="I45" s="45"/>
      <c r="J45" s="45"/>
      <c r="K45" s="45"/>
      <c r="L45" s="45"/>
      <c r="M45" s="45"/>
      <c r="N45" s="45"/>
      <c r="O45" s="45"/>
      <c r="P45" s="45"/>
      <c r="Q45" s="45"/>
      <c r="R45" s="45"/>
      <c r="S45" s="45" t="s">
        <v>140</v>
      </c>
      <c r="T45" s="47"/>
      <c r="U45" s="45"/>
      <c r="V45" s="45"/>
      <c r="W45" s="45"/>
      <c r="X45" s="45"/>
      <c r="Y45" s="45"/>
      <c r="Z45" s="45"/>
      <c r="AA45" s="45"/>
      <c r="AB45" s="45"/>
      <c r="AC45" s="45"/>
      <c r="AD45" s="45"/>
      <c r="AE45" s="45"/>
      <c r="AF45" s="45"/>
      <c r="AG45" s="45"/>
      <c r="AH45" s="45"/>
      <c r="AI45" s="45"/>
      <c r="AJ45" s="45"/>
      <c r="AK45" s="45"/>
      <c r="AL45" s="128"/>
      <c r="AM45" s="74"/>
    </row>
    <row r="46" spans="1:39" ht="30" customHeight="1" x14ac:dyDescent="0.35">
      <c r="A46" s="359"/>
      <c r="B46" s="33" t="s">
        <v>577</v>
      </c>
      <c r="C46" s="48"/>
      <c r="D46" s="45"/>
      <c r="E46" s="45"/>
      <c r="F46" s="45"/>
      <c r="G46" s="45"/>
      <c r="H46" s="45"/>
      <c r="I46" s="45"/>
      <c r="J46" s="45"/>
      <c r="K46" s="45"/>
      <c r="L46" s="45"/>
      <c r="M46" s="45"/>
      <c r="N46" s="45"/>
      <c r="O46" s="45"/>
      <c r="P46" s="45"/>
      <c r="Q46" s="45"/>
      <c r="R46" s="45" t="s">
        <v>140</v>
      </c>
      <c r="S46" s="45"/>
      <c r="T46" s="47"/>
      <c r="U46" s="45"/>
      <c r="V46" s="45"/>
      <c r="W46" s="45"/>
      <c r="X46" s="45"/>
      <c r="Y46" s="45"/>
      <c r="Z46" s="45"/>
      <c r="AA46" s="45"/>
      <c r="AB46" s="45"/>
      <c r="AC46" s="45"/>
      <c r="AD46" s="45"/>
      <c r="AE46" s="45"/>
      <c r="AF46" s="45"/>
      <c r="AG46" s="45"/>
      <c r="AH46" s="45"/>
      <c r="AI46" s="45"/>
      <c r="AJ46" s="45"/>
      <c r="AK46" s="45"/>
      <c r="AL46" s="128"/>
      <c r="AM46" s="74"/>
    </row>
    <row r="47" spans="1:39" ht="30" customHeight="1" x14ac:dyDescent="0.35">
      <c r="A47" s="359"/>
      <c r="B47" s="33" t="s">
        <v>578</v>
      </c>
      <c r="C47" s="48"/>
      <c r="D47" s="45"/>
      <c r="E47" s="45"/>
      <c r="F47" s="45"/>
      <c r="G47" s="45"/>
      <c r="H47" s="45"/>
      <c r="I47" s="45"/>
      <c r="J47" s="45"/>
      <c r="K47" s="45"/>
      <c r="L47" s="45"/>
      <c r="M47" s="45"/>
      <c r="N47" s="45"/>
      <c r="O47" s="45"/>
      <c r="P47" s="45"/>
      <c r="Q47" s="45"/>
      <c r="R47" s="45"/>
      <c r="S47" s="45" t="s">
        <v>140</v>
      </c>
      <c r="T47" s="47"/>
      <c r="U47" s="45"/>
      <c r="V47" s="45"/>
      <c r="W47" s="45"/>
      <c r="X47" s="45"/>
      <c r="Y47" s="45"/>
      <c r="Z47" s="45"/>
      <c r="AA47" s="45"/>
      <c r="AB47" s="45"/>
      <c r="AC47" s="45"/>
      <c r="AD47" s="45"/>
      <c r="AE47" s="45"/>
      <c r="AF47" s="45"/>
      <c r="AG47" s="45"/>
      <c r="AH47" s="45"/>
      <c r="AI47" s="45"/>
      <c r="AJ47" s="45"/>
      <c r="AK47" s="45"/>
      <c r="AL47" s="128"/>
      <c r="AM47" s="74"/>
    </row>
    <row r="48" spans="1:39" ht="30" customHeight="1" x14ac:dyDescent="0.35">
      <c r="A48" s="359"/>
      <c r="B48" s="33" t="s">
        <v>579</v>
      </c>
      <c r="C48" s="48"/>
      <c r="D48" s="45"/>
      <c r="E48" s="45"/>
      <c r="F48" s="45"/>
      <c r="G48" s="45"/>
      <c r="H48" s="45"/>
      <c r="I48" s="45"/>
      <c r="J48" s="45"/>
      <c r="K48" s="45"/>
      <c r="L48" s="45"/>
      <c r="M48" s="45"/>
      <c r="N48" s="45"/>
      <c r="O48" s="45"/>
      <c r="P48" s="45"/>
      <c r="Q48" s="45"/>
      <c r="R48" s="45" t="s">
        <v>140</v>
      </c>
      <c r="S48" s="45"/>
      <c r="T48" s="47"/>
      <c r="U48" s="45"/>
      <c r="V48" s="45"/>
      <c r="W48" s="45"/>
      <c r="X48" s="45"/>
      <c r="Y48" s="45"/>
      <c r="Z48" s="45"/>
      <c r="AA48" s="45"/>
      <c r="AB48" s="45"/>
      <c r="AC48" s="45"/>
      <c r="AD48" s="45"/>
      <c r="AE48" s="45"/>
      <c r="AF48" s="45"/>
      <c r="AG48" s="45"/>
      <c r="AH48" s="45"/>
      <c r="AI48" s="45"/>
      <c r="AJ48" s="45"/>
      <c r="AK48" s="45"/>
      <c r="AL48" s="128"/>
      <c r="AM48" s="74"/>
    </row>
    <row r="49" spans="1:39" ht="30" customHeight="1" x14ac:dyDescent="0.35">
      <c r="A49" s="359"/>
      <c r="B49" s="33" t="s">
        <v>580</v>
      </c>
      <c r="C49" s="48" t="s">
        <v>576</v>
      </c>
      <c r="D49" s="45"/>
      <c r="E49" s="45"/>
      <c r="F49" s="45"/>
      <c r="G49" s="45"/>
      <c r="H49" s="45"/>
      <c r="I49" s="45"/>
      <c r="J49" s="45"/>
      <c r="K49" s="45"/>
      <c r="L49" s="45"/>
      <c r="M49" s="45"/>
      <c r="N49" s="45"/>
      <c r="O49" s="45"/>
      <c r="P49" s="45"/>
      <c r="Q49" s="45"/>
      <c r="R49" s="45"/>
      <c r="S49" s="45" t="s">
        <v>140</v>
      </c>
      <c r="T49" s="47"/>
      <c r="U49" s="45"/>
      <c r="V49" s="45"/>
      <c r="W49" s="45"/>
      <c r="X49" s="45"/>
      <c r="Y49" s="45"/>
      <c r="Z49" s="45"/>
      <c r="AA49" s="45"/>
      <c r="AB49" s="45"/>
      <c r="AC49" s="45"/>
      <c r="AD49" s="45"/>
      <c r="AE49" s="45"/>
      <c r="AF49" s="45"/>
      <c r="AG49" s="45"/>
      <c r="AH49" s="45"/>
      <c r="AI49" s="45"/>
      <c r="AJ49" s="45"/>
      <c r="AK49" s="45"/>
      <c r="AL49" s="128"/>
      <c r="AM49" s="74"/>
    </row>
    <row r="50" spans="1:39" ht="30" customHeight="1" x14ac:dyDescent="0.35">
      <c r="A50" s="359"/>
      <c r="B50" s="33" t="s">
        <v>581</v>
      </c>
      <c r="C50" s="48"/>
      <c r="D50" s="45"/>
      <c r="E50" s="45"/>
      <c r="F50" s="45"/>
      <c r="G50" s="45"/>
      <c r="H50" s="45"/>
      <c r="I50" s="45"/>
      <c r="J50" s="45"/>
      <c r="K50" s="45"/>
      <c r="L50" s="45"/>
      <c r="M50" s="45"/>
      <c r="N50" s="45"/>
      <c r="O50" s="45"/>
      <c r="P50" s="45"/>
      <c r="Q50" s="45"/>
      <c r="R50" s="45" t="s">
        <v>140</v>
      </c>
      <c r="S50" s="45"/>
      <c r="T50" s="47"/>
      <c r="U50" s="45"/>
      <c r="V50" s="45"/>
      <c r="W50" s="45"/>
      <c r="X50" s="45"/>
      <c r="Y50" s="45"/>
      <c r="Z50" s="45"/>
      <c r="AA50" s="45"/>
      <c r="AB50" s="45"/>
      <c r="AC50" s="45"/>
      <c r="AD50" s="45"/>
      <c r="AE50" s="45"/>
      <c r="AF50" s="45"/>
      <c r="AG50" s="45"/>
      <c r="AH50" s="45"/>
      <c r="AI50" s="45"/>
      <c r="AJ50" s="45"/>
      <c r="AK50" s="45"/>
      <c r="AL50" s="128"/>
      <c r="AM50" s="74"/>
    </row>
    <row r="51" spans="1:39" ht="30" customHeight="1" x14ac:dyDescent="0.35">
      <c r="A51" s="359"/>
      <c r="B51" s="33" t="s">
        <v>582</v>
      </c>
      <c r="C51" s="48"/>
      <c r="D51" s="45"/>
      <c r="E51" s="45"/>
      <c r="F51" s="45"/>
      <c r="G51" s="45"/>
      <c r="H51" s="45"/>
      <c r="I51" s="45"/>
      <c r="J51" s="45"/>
      <c r="K51" s="45"/>
      <c r="L51" s="45"/>
      <c r="M51" s="45"/>
      <c r="N51" s="45"/>
      <c r="O51" s="45"/>
      <c r="P51" s="45"/>
      <c r="Q51" s="45"/>
      <c r="R51" s="45" t="s">
        <v>140</v>
      </c>
      <c r="S51" s="45"/>
      <c r="T51" s="47"/>
      <c r="U51" s="45"/>
      <c r="V51" s="45"/>
      <c r="W51" s="45"/>
      <c r="X51" s="45"/>
      <c r="Y51" s="45"/>
      <c r="Z51" s="45"/>
      <c r="AA51" s="45"/>
      <c r="AB51" s="45"/>
      <c r="AC51" s="45"/>
      <c r="AD51" s="45"/>
      <c r="AE51" s="45"/>
      <c r="AF51" s="45"/>
      <c r="AG51" s="45"/>
      <c r="AH51" s="45"/>
      <c r="AI51" s="45"/>
      <c r="AJ51" s="45"/>
      <c r="AK51" s="45"/>
      <c r="AL51" s="128"/>
      <c r="AM51" s="74"/>
    </row>
    <row r="52" spans="1:39" ht="30" customHeight="1" x14ac:dyDescent="0.35">
      <c r="A52" s="359"/>
      <c r="B52" s="33" t="s">
        <v>583</v>
      </c>
      <c r="C52" s="48"/>
      <c r="D52" s="45"/>
      <c r="E52" s="45"/>
      <c r="F52" s="45"/>
      <c r="G52" s="45"/>
      <c r="H52" s="45"/>
      <c r="I52" s="45"/>
      <c r="J52" s="45"/>
      <c r="K52" s="45"/>
      <c r="L52" s="45"/>
      <c r="M52" s="45"/>
      <c r="N52" s="45"/>
      <c r="O52" s="45"/>
      <c r="P52" s="45"/>
      <c r="Q52" s="45"/>
      <c r="R52" s="45"/>
      <c r="S52" s="45" t="s">
        <v>140</v>
      </c>
      <c r="T52" s="47"/>
      <c r="U52" s="45"/>
      <c r="V52" s="45"/>
      <c r="W52" s="45"/>
      <c r="X52" s="45"/>
      <c r="Y52" s="45"/>
      <c r="Z52" s="45"/>
      <c r="AA52" s="45"/>
      <c r="AB52" s="45"/>
      <c r="AC52" s="45"/>
      <c r="AD52" s="45"/>
      <c r="AE52" s="45"/>
      <c r="AF52" s="45"/>
      <c r="AG52" s="45"/>
      <c r="AH52" s="45"/>
      <c r="AI52" s="45"/>
      <c r="AJ52" s="45"/>
      <c r="AK52" s="45"/>
      <c r="AL52" s="128"/>
      <c r="AM52" s="74"/>
    </row>
    <row r="53" spans="1:39" ht="30" customHeight="1" x14ac:dyDescent="0.35">
      <c r="A53" s="359"/>
      <c r="B53" s="33" t="s">
        <v>584</v>
      </c>
      <c r="C53" s="48"/>
      <c r="D53" s="45"/>
      <c r="E53" s="45"/>
      <c r="F53" s="45"/>
      <c r="G53" s="45"/>
      <c r="H53" s="45"/>
      <c r="I53" s="45"/>
      <c r="J53" s="45"/>
      <c r="K53" s="45"/>
      <c r="L53" s="45"/>
      <c r="M53" s="45"/>
      <c r="N53" s="45"/>
      <c r="O53" s="45"/>
      <c r="P53" s="45"/>
      <c r="Q53" s="45"/>
      <c r="R53" s="45" t="s">
        <v>140</v>
      </c>
      <c r="S53" s="45"/>
      <c r="T53" s="47"/>
      <c r="U53" s="45"/>
      <c r="V53" s="45"/>
      <c r="W53" s="45"/>
      <c r="X53" s="45"/>
      <c r="Y53" s="45"/>
      <c r="Z53" s="45"/>
      <c r="AA53" s="45"/>
      <c r="AB53" s="45"/>
      <c r="AC53" s="45"/>
      <c r="AD53" s="45"/>
      <c r="AE53" s="45"/>
      <c r="AF53" s="45"/>
      <c r="AG53" s="45"/>
      <c r="AH53" s="45"/>
      <c r="AI53" s="45"/>
      <c r="AJ53" s="45"/>
      <c r="AK53" s="45"/>
      <c r="AL53" s="128"/>
      <c r="AM53" s="74"/>
    </row>
    <row r="54" spans="1:39" ht="30" customHeight="1" x14ac:dyDescent="0.35">
      <c r="A54" s="359"/>
      <c r="B54" s="33" t="s">
        <v>585</v>
      </c>
      <c r="C54" s="48"/>
      <c r="D54" s="45"/>
      <c r="E54" s="45"/>
      <c r="F54" s="45"/>
      <c r="G54" s="45"/>
      <c r="H54" s="45"/>
      <c r="I54" s="45"/>
      <c r="J54" s="45"/>
      <c r="K54" s="45"/>
      <c r="L54" s="45"/>
      <c r="M54" s="45"/>
      <c r="N54" s="45"/>
      <c r="O54" s="45"/>
      <c r="P54" s="45"/>
      <c r="Q54" s="45"/>
      <c r="R54" s="45" t="s">
        <v>140</v>
      </c>
      <c r="S54" s="45"/>
      <c r="T54" s="47"/>
      <c r="U54" s="45"/>
      <c r="V54" s="45"/>
      <c r="W54" s="45"/>
      <c r="X54" s="45"/>
      <c r="Y54" s="45"/>
      <c r="Z54" s="45"/>
      <c r="AA54" s="45"/>
      <c r="AB54" s="45"/>
      <c r="AC54" s="45"/>
      <c r="AD54" s="45"/>
      <c r="AE54" s="45"/>
      <c r="AF54" s="45"/>
      <c r="AG54" s="45"/>
      <c r="AH54" s="45"/>
      <c r="AI54" s="45"/>
      <c r="AJ54" s="45"/>
      <c r="AK54" s="45"/>
      <c r="AL54" s="128"/>
      <c r="AM54" s="74"/>
    </row>
    <row r="55" spans="1:39" ht="30" customHeight="1" x14ac:dyDescent="0.35">
      <c r="A55" s="360"/>
      <c r="B55" s="33" t="s">
        <v>586</v>
      </c>
      <c r="C55" s="48"/>
      <c r="D55" s="45"/>
      <c r="E55" s="45"/>
      <c r="F55" s="45"/>
      <c r="G55" s="45"/>
      <c r="H55" s="45"/>
      <c r="I55" s="45"/>
      <c r="J55" s="45"/>
      <c r="K55" s="45"/>
      <c r="L55" s="45"/>
      <c r="M55" s="45"/>
      <c r="N55" s="45"/>
      <c r="O55" s="45"/>
      <c r="P55" s="45"/>
      <c r="Q55" s="45" t="s">
        <v>140</v>
      </c>
      <c r="R55" s="45"/>
      <c r="S55" s="45"/>
      <c r="T55" s="47"/>
      <c r="U55" s="45"/>
      <c r="V55" s="45"/>
      <c r="W55" s="45"/>
      <c r="X55" s="45"/>
      <c r="Y55" s="45"/>
      <c r="Z55" s="45"/>
      <c r="AA55" s="45"/>
      <c r="AB55" s="45"/>
      <c r="AC55" s="45"/>
      <c r="AD55" s="45"/>
      <c r="AE55" s="45"/>
      <c r="AF55" s="45"/>
      <c r="AG55" s="45"/>
      <c r="AH55" s="45"/>
      <c r="AI55" s="45"/>
      <c r="AJ55" s="45"/>
      <c r="AK55" s="45"/>
      <c r="AL55" s="128"/>
      <c r="AM55" s="74"/>
    </row>
    <row r="56" spans="1:39" ht="30" customHeight="1" x14ac:dyDescent="0.35">
      <c r="A56" s="361" t="s">
        <v>587</v>
      </c>
      <c r="B56" s="33" t="s">
        <v>309</v>
      </c>
      <c r="C56" s="48" t="s">
        <v>588</v>
      </c>
      <c r="D56" s="48"/>
      <c r="E56" s="48"/>
      <c r="F56" s="48"/>
      <c r="G56" s="48"/>
      <c r="H56" s="48"/>
      <c r="I56" s="48"/>
      <c r="J56" s="48"/>
      <c r="K56" s="48"/>
      <c r="L56" s="48"/>
      <c r="M56" s="48"/>
      <c r="N56" s="45"/>
      <c r="O56" s="45"/>
      <c r="P56" s="45"/>
      <c r="Q56" s="45"/>
      <c r="R56" s="45"/>
      <c r="S56" s="45" t="s">
        <v>140</v>
      </c>
      <c r="T56" s="47"/>
      <c r="U56" s="48"/>
      <c r="V56" s="48"/>
      <c r="W56" s="48"/>
      <c r="X56" s="48"/>
      <c r="Y56" s="48"/>
      <c r="Z56" s="48"/>
      <c r="AA56" s="48"/>
      <c r="AB56" s="48"/>
      <c r="AC56" s="48"/>
      <c r="AD56" s="48"/>
      <c r="AE56" s="48"/>
      <c r="AF56" s="48"/>
      <c r="AG56" s="48"/>
      <c r="AH56" s="48"/>
      <c r="AI56" s="48"/>
      <c r="AJ56" s="48"/>
      <c r="AK56" s="45"/>
      <c r="AL56" s="128"/>
      <c r="AM56" s="74"/>
    </row>
    <row r="57" spans="1:39" ht="30" customHeight="1" x14ac:dyDescent="0.35">
      <c r="A57" s="359"/>
      <c r="B57" s="33" t="s">
        <v>319</v>
      </c>
      <c r="C57" s="48" t="s">
        <v>588</v>
      </c>
      <c r="D57" s="48"/>
      <c r="E57" s="48"/>
      <c r="F57" s="48"/>
      <c r="G57" s="48"/>
      <c r="H57" s="48"/>
      <c r="I57" s="48"/>
      <c r="J57" s="48"/>
      <c r="K57" s="48"/>
      <c r="L57" s="48"/>
      <c r="M57" s="48"/>
      <c r="N57" s="45"/>
      <c r="O57" s="45"/>
      <c r="P57" s="45"/>
      <c r="Q57" s="45"/>
      <c r="R57" s="45"/>
      <c r="S57" s="45" t="s">
        <v>140</v>
      </c>
      <c r="T57" s="47"/>
      <c r="U57" s="48"/>
      <c r="V57" s="48"/>
      <c r="W57" s="48"/>
      <c r="X57" s="48"/>
      <c r="Y57" s="48"/>
      <c r="Z57" s="48"/>
      <c r="AA57" s="48"/>
      <c r="AB57" s="48"/>
      <c r="AC57" s="48"/>
      <c r="AD57" s="48"/>
      <c r="AE57" s="48"/>
      <c r="AF57" s="48"/>
      <c r="AG57" s="48"/>
      <c r="AH57" s="48"/>
      <c r="AI57" s="48"/>
      <c r="AJ57" s="48"/>
      <c r="AK57" s="45"/>
      <c r="AL57" s="128"/>
      <c r="AM57" s="74"/>
    </row>
    <row r="58" spans="1:39" ht="30" customHeight="1" x14ac:dyDescent="0.35">
      <c r="A58" s="359"/>
      <c r="B58" s="33" t="s">
        <v>328</v>
      </c>
      <c r="C58" s="48"/>
      <c r="D58" s="48"/>
      <c r="E58" s="48"/>
      <c r="F58" s="48"/>
      <c r="G58" s="48"/>
      <c r="H58" s="48"/>
      <c r="I58" s="48"/>
      <c r="J58" s="48"/>
      <c r="K58" s="48"/>
      <c r="L58" s="48"/>
      <c r="M58" s="48"/>
      <c r="N58" s="45"/>
      <c r="O58" s="45"/>
      <c r="P58" s="45"/>
      <c r="Q58" s="45"/>
      <c r="R58" s="45" t="s">
        <v>140</v>
      </c>
      <c r="S58" s="45"/>
      <c r="T58" s="47"/>
      <c r="U58" s="48"/>
      <c r="V58" s="48"/>
      <c r="W58" s="48"/>
      <c r="X58" s="48"/>
      <c r="Y58" s="48"/>
      <c r="Z58" s="48"/>
      <c r="AA58" s="48"/>
      <c r="AB58" s="48"/>
      <c r="AC58" s="48"/>
      <c r="AD58" s="48"/>
      <c r="AE58" s="48"/>
      <c r="AF58" s="48"/>
      <c r="AG58" s="48"/>
      <c r="AH58" s="48"/>
      <c r="AI58" s="48"/>
      <c r="AJ58" s="48"/>
      <c r="AK58" s="45"/>
      <c r="AL58" s="128"/>
      <c r="AM58" s="74"/>
    </row>
    <row r="59" spans="1:39" ht="30" customHeight="1" x14ac:dyDescent="0.35">
      <c r="A59" s="359"/>
      <c r="B59" s="33" t="s">
        <v>334</v>
      </c>
      <c r="C59" s="48"/>
      <c r="D59" s="48"/>
      <c r="E59" s="48"/>
      <c r="F59" s="48"/>
      <c r="G59" s="48"/>
      <c r="H59" s="48"/>
      <c r="I59" s="48"/>
      <c r="J59" s="48"/>
      <c r="K59" s="48"/>
      <c r="L59" s="48"/>
      <c r="M59" s="48"/>
      <c r="N59" s="45"/>
      <c r="O59" s="45"/>
      <c r="P59" s="45"/>
      <c r="Q59" s="45"/>
      <c r="R59" s="45"/>
      <c r="S59" s="45" t="s">
        <v>140</v>
      </c>
      <c r="T59" s="47"/>
      <c r="U59" s="48"/>
      <c r="V59" s="48"/>
      <c r="W59" s="48"/>
      <c r="X59" s="48"/>
      <c r="Y59" s="48"/>
      <c r="Z59" s="48"/>
      <c r="AA59" s="48"/>
      <c r="AB59" s="48"/>
      <c r="AC59" s="48"/>
      <c r="AD59" s="48"/>
      <c r="AE59" s="48"/>
      <c r="AF59" s="48"/>
      <c r="AG59" s="48"/>
      <c r="AH59" s="48"/>
      <c r="AI59" s="48"/>
      <c r="AJ59" s="48"/>
      <c r="AK59" s="45"/>
      <c r="AL59" s="128"/>
      <c r="AM59" s="74"/>
    </row>
    <row r="60" spans="1:39" ht="30" customHeight="1" x14ac:dyDescent="0.35">
      <c r="A60" s="359"/>
      <c r="B60" s="33" t="s">
        <v>340</v>
      </c>
      <c r="C60" s="48"/>
      <c r="D60" s="48"/>
      <c r="E60" s="48"/>
      <c r="F60" s="48"/>
      <c r="G60" s="48"/>
      <c r="H60" s="48"/>
      <c r="I60" s="48"/>
      <c r="J60" s="48"/>
      <c r="K60" s="48"/>
      <c r="L60" s="48"/>
      <c r="M60" s="48"/>
      <c r="N60" s="45"/>
      <c r="O60" s="45"/>
      <c r="P60" s="45"/>
      <c r="Q60" s="45"/>
      <c r="R60" s="45" t="s">
        <v>140</v>
      </c>
      <c r="S60" s="45"/>
      <c r="T60" s="47"/>
      <c r="U60" s="48"/>
      <c r="V60" s="48"/>
      <c r="W60" s="48"/>
      <c r="X60" s="48"/>
      <c r="Y60" s="48"/>
      <c r="Z60" s="48"/>
      <c r="AA60" s="48"/>
      <c r="AB60" s="48"/>
      <c r="AC60" s="48"/>
      <c r="AD60" s="48"/>
      <c r="AE60" s="48"/>
      <c r="AF60" s="48"/>
      <c r="AG60" s="48"/>
      <c r="AH60" s="48"/>
      <c r="AI60" s="48"/>
      <c r="AJ60" s="48"/>
      <c r="AK60" s="45"/>
      <c r="AL60" s="128"/>
      <c r="AM60" s="74"/>
    </row>
    <row r="61" spans="1:39" ht="30" customHeight="1" x14ac:dyDescent="0.35">
      <c r="A61" s="359"/>
      <c r="B61" s="33" t="s">
        <v>350</v>
      </c>
      <c r="C61" s="48"/>
      <c r="D61" s="48"/>
      <c r="E61" s="48"/>
      <c r="F61" s="48"/>
      <c r="G61" s="48"/>
      <c r="H61" s="48"/>
      <c r="I61" s="48"/>
      <c r="J61" s="48"/>
      <c r="K61" s="48"/>
      <c r="L61" s="48"/>
      <c r="M61" s="48"/>
      <c r="N61" s="45"/>
      <c r="O61" s="45"/>
      <c r="P61" s="45"/>
      <c r="Q61" s="45"/>
      <c r="R61" s="45"/>
      <c r="S61" s="45" t="s">
        <v>140</v>
      </c>
      <c r="T61" s="47"/>
      <c r="U61" s="48"/>
      <c r="V61" s="48"/>
      <c r="W61" s="48"/>
      <c r="X61" s="48"/>
      <c r="Y61" s="48"/>
      <c r="Z61" s="48"/>
      <c r="AA61" s="48"/>
      <c r="AB61" s="48"/>
      <c r="AC61" s="48"/>
      <c r="AD61" s="48"/>
      <c r="AE61" s="48"/>
      <c r="AF61" s="48"/>
      <c r="AG61" s="48"/>
      <c r="AH61" s="48"/>
      <c r="AI61" s="48"/>
      <c r="AJ61" s="48"/>
      <c r="AK61" s="45"/>
      <c r="AL61" s="128"/>
      <c r="AM61" s="74"/>
    </row>
    <row r="62" spans="1:39" ht="30" customHeight="1" x14ac:dyDescent="0.35">
      <c r="A62" s="359"/>
      <c r="B62" s="33" t="s">
        <v>589</v>
      </c>
      <c r="C62" s="48"/>
      <c r="D62" s="48"/>
      <c r="E62" s="48"/>
      <c r="F62" s="48"/>
      <c r="G62" s="48"/>
      <c r="H62" s="48"/>
      <c r="I62" s="48"/>
      <c r="J62" s="48"/>
      <c r="K62" s="48"/>
      <c r="L62" s="48"/>
      <c r="M62" s="48"/>
      <c r="N62" s="45"/>
      <c r="O62" s="45"/>
      <c r="P62" s="45"/>
      <c r="Q62" s="45"/>
      <c r="R62" s="45" t="s">
        <v>140</v>
      </c>
      <c r="S62" s="45"/>
      <c r="T62" s="47"/>
      <c r="U62" s="48"/>
      <c r="V62" s="48"/>
      <c r="W62" s="48"/>
      <c r="X62" s="48"/>
      <c r="Y62" s="48"/>
      <c r="Z62" s="48"/>
      <c r="AA62" s="48"/>
      <c r="AB62" s="48"/>
      <c r="AC62" s="48"/>
      <c r="AD62" s="48"/>
      <c r="AE62" s="48"/>
      <c r="AF62" s="48"/>
      <c r="AG62" s="48"/>
      <c r="AH62" s="48"/>
      <c r="AI62" s="48"/>
      <c r="AJ62" s="48"/>
      <c r="AK62" s="45"/>
      <c r="AL62" s="128"/>
      <c r="AM62" s="74"/>
    </row>
    <row r="63" spans="1:39" ht="30" customHeight="1" x14ac:dyDescent="0.35">
      <c r="A63" s="359"/>
      <c r="B63" s="33" t="s">
        <v>590</v>
      </c>
      <c r="C63" s="48" t="s">
        <v>588</v>
      </c>
      <c r="D63" s="48"/>
      <c r="E63" s="48"/>
      <c r="F63" s="48"/>
      <c r="G63" s="48"/>
      <c r="H63" s="48"/>
      <c r="I63" s="48"/>
      <c r="J63" s="48"/>
      <c r="K63" s="48"/>
      <c r="L63" s="48"/>
      <c r="M63" s="48"/>
      <c r="N63" s="45"/>
      <c r="O63" s="45"/>
      <c r="P63" s="45"/>
      <c r="Q63" s="45" t="s">
        <v>556</v>
      </c>
      <c r="R63" s="45"/>
      <c r="S63" s="45"/>
      <c r="T63" s="47" t="s">
        <v>115</v>
      </c>
      <c r="U63" s="48"/>
      <c r="V63" s="48"/>
      <c r="W63" s="48"/>
      <c r="X63" s="48"/>
      <c r="Y63" s="48"/>
      <c r="Z63" s="48"/>
      <c r="AA63" s="48"/>
      <c r="AB63" s="48"/>
      <c r="AC63" s="48"/>
      <c r="AD63" s="48"/>
      <c r="AE63" s="48"/>
      <c r="AF63" s="48"/>
      <c r="AG63" s="48"/>
      <c r="AH63" s="48"/>
      <c r="AI63" s="48"/>
      <c r="AJ63" s="48"/>
      <c r="AK63" s="45"/>
      <c r="AL63" s="128"/>
      <c r="AM63" s="74"/>
    </row>
    <row r="64" spans="1:39" ht="30" customHeight="1" x14ac:dyDescent="0.35">
      <c r="A64" s="359"/>
      <c r="B64" s="33" t="s">
        <v>591</v>
      </c>
      <c r="C64" s="45" t="s">
        <v>588</v>
      </c>
      <c r="D64" s="45"/>
      <c r="E64" s="45"/>
      <c r="F64" s="45"/>
      <c r="G64" s="45"/>
      <c r="H64" s="45"/>
      <c r="I64" s="45"/>
      <c r="J64" s="45"/>
      <c r="K64" s="45"/>
      <c r="L64" s="45"/>
      <c r="M64" s="45"/>
      <c r="N64" s="45"/>
      <c r="O64" s="45"/>
      <c r="P64" s="45"/>
      <c r="Q64" s="45"/>
      <c r="R64" s="45" t="s">
        <v>556</v>
      </c>
      <c r="S64" s="45"/>
      <c r="T64" s="47"/>
      <c r="U64" s="45"/>
      <c r="V64" s="45"/>
      <c r="W64" s="45"/>
      <c r="X64" s="45"/>
      <c r="Y64" s="45"/>
      <c r="Z64" s="45"/>
      <c r="AA64" s="45"/>
      <c r="AB64" s="45"/>
      <c r="AC64" s="45"/>
      <c r="AD64" s="45"/>
      <c r="AE64" s="45"/>
      <c r="AF64" s="45"/>
      <c r="AG64" s="45"/>
      <c r="AH64" s="45"/>
      <c r="AI64" s="45"/>
      <c r="AJ64" s="45"/>
      <c r="AK64" s="45"/>
      <c r="AL64" s="128"/>
      <c r="AM64" s="74"/>
    </row>
    <row r="65" spans="1:39" ht="30" customHeight="1" x14ac:dyDescent="0.35">
      <c r="A65" s="359"/>
      <c r="B65" s="33" t="s">
        <v>592</v>
      </c>
      <c r="C65" s="45"/>
      <c r="D65" s="45"/>
      <c r="E65" s="45"/>
      <c r="F65" s="45"/>
      <c r="G65" s="45"/>
      <c r="H65" s="45"/>
      <c r="I65" s="45"/>
      <c r="J65" s="45"/>
      <c r="K65" s="45"/>
      <c r="L65" s="45"/>
      <c r="M65" s="45"/>
      <c r="N65" s="45"/>
      <c r="O65" s="45"/>
      <c r="P65" s="45" t="s">
        <v>140</v>
      </c>
      <c r="Q65" s="45"/>
      <c r="R65" s="45"/>
      <c r="S65" s="45"/>
      <c r="T65" s="47"/>
      <c r="U65" s="45"/>
      <c r="V65" s="45"/>
      <c r="W65" s="45"/>
      <c r="X65" s="45"/>
      <c r="Y65" s="45"/>
      <c r="Z65" s="45"/>
      <c r="AA65" s="45"/>
      <c r="AB65" s="45"/>
      <c r="AC65" s="45"/>
      <c r="AD65" s="45"/>
      <c r="AE65" s="45"/>
      <c r="AF65" s="45"/>
      <c r="AG65" s="45"/>
      <c r="AH65" s="45"/>
      <c r="AI65" s="45"/>
      <c r="AJ65" s="45"/>
      <c r="AK65" s="45"/>
      <c r="AL65" s="128"/>
      <c r="AM65" s="74"/>
    </row>
    <row r="66" spans="1:39" ht="30" customHeight="1" x14ac:dyDescent="0.35">
      <c r="A66" s="359"/>
      <c r="B66" s="33" t="s">
        <v>593</v>
      </c>
      <c r="C66" s="45"/>
      <c r="D66" s="45"/>
      <c r="E66" s="45"/>
      <c r="F66" s="45"/>
      <c r="G66" s="45"/>
      <c r="H66" s="45"/>
      <c r="I66" s="45"/>
      <c r="J66" s="45"/>
      <c r="K66" s="45"/>
      <c r="L66" s="45"/>
      <c r="M66" s="45"/>
      <c r="N66" s="45"/>
      <c r="O66" s="45" t="s">
        <v>140</v>
      </c>
      <c r="P66" s="45"/>
      <c r="Q66" s="45"/>
      <c r="R66" s="45"/>
      <c r="S66" s="45"/>
      <c r="T66" s="47"/>
      <c r="U66" s="45"/>
      <c r="V66" s="45"/>
      <c r="W66" s="45"/>
      <c r="X66" s="45"/>
      <c r="Y66" s="45"/>
      <c r="Z66" s="45"/>
      <c r="AA66" s="45"/>
      <c r="AB66" s="45"/>
      <c r="AC66" s="45"/>
      <c r="AD66" s="45"/>
      <c r="AE66" s="45"/>
      <c r="AF66" s="45"/>
      <c r="AG66" s="45"/>
      <c r="AH66" s="45"/>
      <c r="AI66" s="45"/>
      <c r="AJ66" s="45"/>
      <c r="AK66" s="45"/>
      <c r="AL66" s="128"/>
      <c r="AM66" s="74"/>
    </row>
    <row r="67" spans="1:39" ht="30" customHeight="1" x14ac:dyDescent="0.35">
      <c r="A67" s="359"/>
      <c r="B67" s="33" t="s">
        <v>594</v>
      </c>
      <c r="C67" s="45"/>
      <c r="D67" s="45"/>
      <c r="E67" s="45"/>
      <c r="F67" s="45"/>
      <c r="G67" s="45"/>
      <c r="H67" s="45"/>
      <c r="I67" s="45"/>
      <c r="J67" s="45"/>
      <c r="K67" s="45"/>
      <c r="L67" s="45"/>
      <c r="M67" s="45"/>
      <c r="N67" s="45"/>
      <c r="O67" s="45"/>
      <c r="P67" s="45" t="s">
        <v>140</v>
      </c>
      <c r="Q67" s="45"/>
      <c r="R67" s="45"/>
      <c r="S67" s="45"/>
      <c r="T67" s="47"/>
      <c r="U67" s="45"/>
      <c r="V67" s="45"/>
      <c r="W67" s="45"/>
      <c r="X67" s="45"/>
      <c r="Y67" s="45"/>
      <c r="Z67" s="45"/>
      <c r="AA67" s="45"/>
      <c r="AB67" s="45"/>
      <c r="AC67" s="45"/>
      <c r="AD67" s="45"/>
      <c r="AE67" s="45"/>
      <c r="AF67" s="45"/>
      <c r="AG67" s="45"/>
      <c r="AH67" s="45"/>
      <c r="AI67" s="45"/>
      <c r="AJ67" s="45"/>
      <c r="AK67" s="45"/>
      <c r="AL67" s="128"/>
      <c r="AM67" s="74"/>
    </row>
    <row r="68" spans="1:39" ht="30" customHeight="1" x14ac:dyDescent="0.35">
      <c r="A68" s="359"/>
      <c r="B68" s="33" t="s">
        <v>595</v>
      </c>
      <c r="C68" s="45"/>
      <c r="D68" s="45"/>
      <c r="E68" s="45"/>
      <c r="F68" s="45"/>
      <c r="G68" s="45"/>
      <c r="H68" s="45"/>
      <c r="I68" s="45"/>
      <c r="J68" s="45"/>
      <c r="K68" s="45"/>
      <c r="L68" s="45"/>
      <c r="M68" s="45"/>
      <c r="N68" s="45"/>
      <c r="O68" s="45"/>
      <c r="P68" s="45"/>
      <c r="Q68" s="45" t="s">
        <v>140</v>
      </c>
      <c r="R68" s="45"/>
      <c r="S68" s="45"/>
      <c r="T68" s="47"/>
      <c r="U68" s="45"/>
      <c r="V68" s="45"/>
      <c r="W68" s="45"/>
      <c r="X68" s="45"/>
      <c r="Y68" s="45"/>
      <c r="Z68" s="45"/>
      <c r="AA68" s="45"/>
      <c r="AB68" s="45"/>
      <c r="AC68" s="45"/>
      <c r="AD68" s="45"/>
      <c r="AE68" s="45"/>
      <c r="AF68" s="45"/>
      <c r="AG68" s="45"/>
      <c r="AH68" s="45"/>
      <c r="AI68" s="45"/>
      <c r="AJ68" s="45"/>
      <c r="AK68" s="45"/>
      <c r="AL68" s="128"/>
      <c r="AM68" s="74"/>
    </row>
    <row r="69" spans="1:39" ht="30" customHeight="1" x14ac:dyDescent="0.35">
      <c r="A69" s="359"/>
      <c r="B69" s="33" t="s">
        <v>596</v>
      </c>
      <c r="C69" s="45"/>
      <c r="D69" s="45"/>
      <c r="E69" s="45"/>
      <c r="F69" s="45"/>
      <c r="G69" s="45"/>
      <c r="H69" s="45"/>
      <c r="I69" s="45"/>
      <c r="J69" s="45"/>
      <c r="K69" s="45"/>
      <c r="L69" s="45"/>
      <c r="M69" s="45"/>
      <c r="N69" s="45"/>
      <c r="O69" s="45"/>
      <c r="P69" s="45"/>
      <c r="Q69" s="45"/>
      <c r="R69" s="45" t="s">
        <v>140</v>
      </c>
      <c r="S69" s="45"/>
      <c r="T69" s="47"/>
      <c r="U69" s="45"/>
      <c r="V69" s="45"/>
      <c r="W69" s="45"/>
      <c r="X69" s="45"/>
      <c r="Y69" s="45"/>
      <c r="Z69" s="45"/>
      <c r="AA69" s="45"/>
      <c r="AB69" s="45"/>
      <c r="AC69" s="45"/>
      <c r="AD69" s="45"/>
      <c r="AE69" s="45"/>
      <c r="AF69" s="45"/>
      <c r="AG69" s="45"/>
      <c r="AH69" s="45"/>
      <c r="AI69" s="45"/>
      <c r="AJ69" s="45"/>
      <c r="AK69" s="45"/>
      <c r="AL69" s="128"/>
      <c r="AM69" s="74"/>
    </row>
    <row r="70" spans="1:39" ht="30" customHeight="1" x14ac:dyDescent="0.35">
      <c r="A70" s="360"/>
      <c r="B70" s="33" t="s">
        <v>597</v>
      </c>
      <c r="C70" s="45"/>
      <c r="D70" s="45"/>
      <c r="E70" s="45"/>
      <c r="F70" s="45"/>
      <c r="G70" s="45"/>
      <c r="H70" s="45"/>
      <c r="I70" s="45"/>
      <c r="J70" s="45"/>
      <c r="K70" s="45"/>
      <c r="L70" s="45"/>
      <c r="M70" s="45"/>
      <c r="N70" s="45"/>
      <c r="O70" s="45"/>
      <c r="P70" s="45"/>
      <c r="Q70" s="45"/>
      <c r="R70" s="45" t="s">
        <v>140</v>
      </c>
      <c r="S70" s="45"/>
      <c r="T70" s="47"/>
      <c r="U70" s="45"/>
      <c r="V70" s="45"/>
      <c r="W70" s="45"/>
      <c r="X70" s="45"/>
      <c r="Y70" s="45"/>
      <c r="Z70" s="45"/>
      <c r="AA70" s="45"/>
      <c r="AB70" s="45"/>
      <c r="AC70" s="45"/>
      <c r="AD70" s="45"/>
      <c r="AE70" s="45"/>
      <c r="AF70" s="45"/>
      <c r="AG70" s="45"/>
      <c r="AH70" s="45"/>
      <c r="AI70" s="45"/>
      <c r="AJ70" s="45"/>
      <c r="AK70" s="45"/>
      <c r="AL70" s="128"/>
      <c r="AM70" s="74"/>
    </row>
    <row r="71" spans="1:39" ht="30" customHeight="1" x14ac:dyDescent="0.35">
      <c r="A71" s="361" t="s">
        <v>598</v>
      </c>
      <c r="B71" s="33" t="s">
        <v>360</v>
      </c>
      <c r="C71" s="48" t="s">
        <v>599</v>
      </c>
      <c r="D71" s="48"/>
      <c r="E71" s="48"/>
      <c r="F71" s="48"/>
      <c r="G71" s="48"/>
      <c r="H71" s="48"/>
      <c r="I71" s="48"/>
      <c r="J71" s="48"/>
      <c r="K71" s="48"/>
      <c r="L71" s="48"/>
      <c r="M71" s="48"/>
      <c r="N71" s="45"/>
      <c r="O71" s="45" t="s">
        <v>140</v>
      </c>
      <c r="P71" s="45"/>
      <c r="Q71" s="45"/>
      <c r="R71" s="45"/>
      <c r="S71" s="45"/>
      <c r="T71" s="47"/>
      <c r="U71" s="48"/>
      <c r="V71" s="48"/>
      <c r="W71" s="48"/>
      <c r="X71" s="48"/>
      <c r="Y71" s="48"/>
      <c r="Z71" s="48"/>
      <c r="AA71" s="48"/>
      <c r="AB71" s="48"/>
      <c r="AC71" s="48"/>
      <c r="AD71" s="48"/>
      <c r="AE71" s="48"/>
      <c r="AF71" s="48"/>
      <c r="AG71" s="48"/>
      <c r="AH71" s="48"/>
      <c r="AI71" s="48"/>
      <c r="AJ71" s="48"/>
      <c r="AK71" s="45"/>
      <c r="AL71" s="128"/>
      <c r="AM71" s="74"/>
    </row>
    <row r="72" spans="1:39" ht="30" customHeight="1" x14ac:dyDescent="0.35">
      <c r="A72" s="359"/>
      <c r="B72" s="33" t="s">
        <v>370</v>
      </c>
      <c r="C72" s="48" t="s">
        <v>599</v>
      </c>
      <c r="D72" s="48"/>
      <c r="E72" s="48"/>
      <c r="F72" s="48"/>
      <c r="G72" s="48"/>
      <c r="H72" s="48"/>
      <c r="I72" s="48"/>
      <c r="J72" s="48"/>
      <c r="K72" s="48"/>
      <c r="L72" s="48"/>
      <c r="M72" s="48"/>
      <c r="N72" s="45"/>
      <c r="O72" s="45" t="s">
        <v>140</v>
      </c>
      <c r="P72" s="45"/>
      <c r="Q72" s="45"/>
      <c r="R72" s="45"/>
      <c r="S72" s="45"/>
      <c r="T72" s="47"/>
      <c r="U72" s="48"/>
      <c r="V72" s="48"/>
      <c r="W72" s="48"/>
      <c r="X72" s="48"/>
      <c r="Y72" s="48"/>
      <c r="Z72" s="48"/>
      <c r="AA72" s="48"/>
      <c r="AB72" s="48"/>
      <c r="AC72" s="48"/>
      <c r="AD72" s="48"/>
      <c r="AE72" s="48"/>
      <c r="AF72" s="48"/>
      <c r="AG72" s="48"/>
      <c r="AH72" s="48"/>
      <c r="AI72" s="48"/>
      <c r="AJ72" s="48"/>
      <c r="AK72" s="45"/>
      <c r="AL72" s="128"/>
      <c r="AM72" s="74"/>
    </row>
    <row r="73" spans="1:39" ht="30" customHeight="1" x14ac:dyDescent="0.35">
      <c r="A73" s="359"/>
      <c r="B73" s="33" t="s">
        <v>376</v>
      </c>
      <c r="C73" s="48" t="s">
        <v>599</v>
      </c>
      <c r="D73" s="48"/>
      <c r="E73" s="48"/>
      <c r="F73" s="48"/>
      <c r="G73" s="48"/>
      <c r="H73" s="48"/>
      <c r="I73" s="48"/>
      <c r="J73" s="48"/>
      <c r="K73" s="48"/>
      <c r="L73" s="48"/>
      <c r="M73" s="48"/>
      <c r="N73" s="45"/>
      <c r="O73" s="45" t="s">
        <v>140</v>
      </c>
      <c r="P73" s="45"/>
      <c r="Q73" s="45"/>
      <c r="R73" s="45"/>
      <c r="S73" s="45"/>
      <c r="T73" s="47"/>
      <c r="U73" s="48"/>
      <c r="V73" s="48"/>
      <c r="W73" s="48"/>
      <c r="X73" s="48"/>
      <c r="Y73" s="48"/>
      <c r="Z73" s="48"/>
      <c r="AA73" s="48"/>
      <c r="AB73" s="48"/>
      <c r="AC73" s="48"/>
      <c r="AD73" s="48"/>
      <c r="AE73" s="48"/>
      <c r="AF73" s="48"/>
      <c r="AG73" s="48"/>
      <c r="AH73" s="48"/>
      <c r="AI73" s="48"/>
      <c r="AJ73" s="48"/>
      <c r="AK73" s="45"/>
      <c r="AL73" s="128"/>
      <c r="AM73" s="74"/>
    </row>
    <row r="74" spans="1:39" ht="30" customHeight="1" x14ac:dyDescent="0.35">
      <c r="A74" s="359"/>
      <c r="B74" s="33" t="s">
        <v>383</v>
      </c>
      <c r="C74" s="48"/>
      <c r="D74" s="48"/>
      <c r="E74" s="48"/>
      <c r="F74" s="48"/>
      <c r="G74" s="48"/>
      <c r="H74" s="48"/>
      <c r="I74" s="48"/>
      <c r="J74" s="48"/>
      <c r="K74" s="48"/>
      <c r="L74" s="48"/>
      <c r="M74" s="48"/>
      <c r="N74" s="45"/>
      <c r="O74" s="45"/>
      <c r="P74" s="45"/>
      <c r="Q74" s="45" t="s">
        <v>140</v>
      </c>
      <c r="R74" s="45"/>
      <c r="S74" s="45"/>
      <c r="T74" s="47"/>
      <c r="U74" s="48"/>
      <c r="V74" s="48"/>
      <c r="W74" s="48"/>
      <c r="X74" s="48"/>
      <c r="Y74" s="48"/>
      <c r="Z74" s="48"/>
      <c r="AA74" s="48"/>
      <c r="AB74" s="48"/>
      <c r="AC74" s="48"/>
      <c r="AD74" s="48"/>
      <c r="AE74" s="48"/>
      <c r="AF74" s="48"/>
      <c r="AG74" s="48"/>
      <c r="AH74" s="48"/>
      <c r="AI74" s="48"/>
      <c r="AJ74" s="48"/>
      <c r="AK74" s="45"/>
      <c r="AL74" s="128"/>
      <c r="AM74" s="74"/>
    </row>
    <row r="75" spans="1:39" ht="30" customHeight="1" x14ac:dyDescent="0.35">
      <c r="A75" s="359"/>
      <c r="B75" s="33" t="s">
        <v>600</v>
      </c>
      <c r="C75" s="48"/>
      <c r="D75" s="48"/>
      <c r="E75" s="48"/>
      <c r="F75" s="48"/>
      <c r="G75" s="48"/>
      <c r="H75" s="48"/>
      <c r="I75" s="48"/>
      <c r="J75" s="48"/>
      <c r="K75" s="48"/>
      <c r="L75" s="48"/>
      <c r="M75" s="48"/>
      <c r="N75" s="45"/>
      <c r="O75" s="45"/>
      <c r="P75" s="45"/>
      <c r="Q75" s="45" t="s">
        <v>140</v>
      </c>
      <c r="R75" s="45"/>
      <c r="S75" s="45"/>
      <c r="T75" s="47"/>
      <c r="U75" s="48"/>
      <c r="V75" s="48"/>
      <c r="W75" s="48"/>
      <c r="X75" s="48"/>
      <c r="Y75" s="48"/>
      <c r="Z75" s="48"/>
      <c r="AA75" s="48"/>
      <c r="AB75" s="48"/>
      <c r="AC75" s="48"/>
      <c r="AD75" s="48"/>
      <c r="AE75" s="48"/>
      <c r="AF75" s="48"/>
      <c r="AG75" s="48"/>
      <c r="AH75" s="48"/>
      <c r="AI75" s="48"/>
      <c r="AJ75" s="48"/>
      <c r="AK75" s="45"/>
      <c r="AL75" s="128"/>
      <c r="AM75" s="74"/>
    </row>
    <row r="76" spans="1:39" ht="30" customHeight="1" x14ac:dyDescent="0.35">
      <c r="A76" s="359"/>
      <c r="B76" s="33" t="s">
        <v>601</v>
      </c>
      <c r="C76" s="48"/>
      <c r="D76" s="48"/>
      <c r="E76" s="48"/>
      <c r="F76" s="48"/>
      <c r="G76" s="48"/>
      <c r="H76" s="48"/>
      <c r="I76" s="48"/>
      <c r="J76" s="48"/>
      <c r="K76" s="48"/>
      <c r="L76" s="48"/>
      <c r="M76" s="48"/>
      <c r="N76" s="45"/>
      <c r="O76" s="45"/>
      <c r="P76" s="45"/>
      <c r="Q76" s="45" t="s">
        <v>140</v>
      </c>
      <c r="R76" s="45"/>
      <c r="S76" s="45"/>
      <c r="T76" s="47"/>
      <c r="U76" s="48"/>
      <c r="V76" s="48"/>
      <c r="W76" s="48"/>
      <c r="X76" s="48"/>
      <c r="Y76" s="48"/>
      <c r="Z76" s="48"/>
      <c r="AA76" s="48"/>
      <c r="AB76" s="48"/>
      <c r="AC76" s="48"/>
      <c r="AD76" s="48"/>
      <c r="AE76" s="48"/>
      <c r="AF76" s="48"/>
      <c r="AG76" s="48"/>
      <c r="AH76" s="48"/>
      <c r="AI76" s="48"/>
      <c r="AJ76" s="48"/>
      <c r="AK76" s="45"/>
      <c r="AL76" s="128"/>
      <c r="AM76" s="74"/>
    </row>
    <row r="77" spans="1:39" ht="30" customHeight="1" x14ac:dyDescent="0.35">
      <c r="A77" s="359"/>
      <c r="B77" s="33" t="s">
        <v>602</v>
      </c>
      <c r="C77" s="48"/>
      <c r="D77" s="48"/>
      <c r="E77" s="48"/>
      <c r="F77" s="48"/>
      <c r="G77" s="48"/>
      <c r="H77" s="48"/>
      <c r="I77" s="48"/>
      <c r="J77" s="48"/>
      <c r="K77" s="48"/>
      <c r="L77" s="48"/>
      <c r="M77" s="48"/>
      <c r="N77" s="45"/>
      <c r="O77" s="45"/>
      <c r="P77" s="45"/>
      <c r="Q77" s="45" t="s">
        <v>140</v>
      </c>
      <c r="R77" s="45"/>
      <c r="S77" s="45"/>
      <c r="T77" s="47"/>
      <c r="U77" s="48"/>
      <c r="V77" s="48"/>
      <c r="W77" s="48"/>
      <c r="X77" s="48"/>
      <c r="Y77" s="48"/>
      <c r="Z77" s="48"/>
      <c r="AA77" s="48"/>
      <c r="AB77" s="48"/>
      <c r="AC77" s="48"/>
      <c r="AD77" s="48"/>
      <c r="AE77" s="48"/>
      <c r="AF77" s="48"/>
      <c r="AG77" s="48"/>
      <c r="AH77" s="48"/>
      <c r="AI77" s="48"/>
      <c r="AJ77" s="48"/>
      <c r="AK77" s="45"/>
      <c r="AL77" s="128"/>
      <c r="AM77" s="74"/>
    </row>
    <row r="78" spans="1:39" ht="30" customHeight="1" x14ac:dyDescent="0.35">
      <c r="A78" s="359"/>
      <c r="B78" s="33" t="s">
        <v>603</v>
      </c>
      <c r="C78" s="48"/>
      <c r="D78" s="48"/>
      <c r="E78" s="48"/>
      <c r="F78" s="48"/>
      <c r="G78" s="48"/>
      <c r="H78" s="48"/>
      <c r="I78" s="48"/>
      <c r="J78" s="48"/>
      <c r="K78" s="48"/>
      <c r="L78" s="48"/>
      <c r="M78" s="48"/>
      <c r="N78" s="45"/>
      <c r="O78" s="45"/>
      <c r="P78" s="45"/>
      <c r="Q78" s="45" t="s">
        <v>140</v>
      </c>
      <c r="R78" s="45"/>
      <c r="S78" s="45"/>
      <c r="T78" s="47"/>
      <c r="U78" s="48"/>
      <c r="V78" s="48"/>
      <c r="W78" s="48"/>
      <c r="X78" s="48"/>
      <c r="Y78" s="48"/>
      <c r="Z78" s="48"/>
      <c r="AA78" s="48"/>
      <c r="AB78" s="48"/>
      <c r="AC78" s="48"/>
      <c r="AD78" s="48"/>
      <c r="AE78" s="48"/>
      <c r="AF78" s="48"/>
      <c r="AG78" s="48"/>
      <c r="AH78" s="48"/>
      <c r="AI78" s="48"/>
      <c r="AJ78" s="48"/>
      <c r="AK78" s="45"/>
      <c r="AL78" s="128"/>
      <c r="AM78" s="74"/>
    </row>
    <row r="79" spans="1:39" ht="30" customHeight="1" x14ac:dyDescent="0.35">
      <c r="A79" s="359"/>
      <c r="B79" s="33" t="s">
        <v>604</v>
      </c>
      <c r="C79" s="48"/>
      <c r="D79" s="48"/>
      <c r="E79" s="48"/>
      <c r="F79" s="48"/>
      <c r="G79" s="48"/>
      <c r="H79" s="48"/>
      <c r="I79" s="48"/>
      <c r="J79" s="48"/>
      <c r="K79" s="48"/>
      <c r="L79" s="48"/>
      <c r="M79" s="48"/>
      <c r="N79" s="45"/>
      <c r="O79" s="45"/>
      <c r="P79" s="45"/>
      <c r="Q79" s="45" t="s">
        <v>140</v>
      </c>
      <c r="R79" s="45"/>
      <c r="S79" s="45"/>
      <c r="T79" s="47"/>
      <c r="U79" s="48"/>
      <c r="V79" s="48"/>
      <c r="W79" s="48"/>
      <c r="X79" s="48"/>
      <c r="Y79" s="48"/>
      <c r="Z79" s="48"/>
      <c r="AA79" s="48"/>
      <c r="AB79" s="48"/>
      <c r="AC79" s="48"/>
      <c r="AD79" s="48"/>
      <c r="AE79" s="48"/>
      <c r="AF79" s="48"/>
      <c r="AG79" s="48"/>
      <c r="AH79" s="48"/>
      <c r="AI79" s="48"/>
      <c r="AJ79" s="48"/>
      <c r="AK79" s="45"/>
      <c r="AL79" s="128"/>
      <c r="AM79" s="74"/>
    </row>
    <row r="80" spans="1:39" ht="30" customHeight="1" x14ac:dyDescent="0.35">
      <c r="A80" s="359"/>
      <c r="B80" s="33" t="s">
        <v>605</v>
      </c>
      <c r="C80" s="48"/>
      <c r="D80" s="48"/>
      <c r="E80" s="48"/>
      <c r="F80" s="48"/>
      <c r="G80" s="48"/>
      <c r="H80" s="48"/>
      <c r="I80" s="48"/>
      <c r="J80" s="48"/>
      <c r="K80" s="48"/>
      <c r="L80" s="48"/>
      <c r="M80" s="48"/>
      <c r="N80" s="45"/>
      <c r="O80" s="45"/>
      <c r="P80" s="45"/>
      <c r="Q80" s="45" t="s">
        <v>140</v>
      </c>
      <c r="R80" s="45"/>
      <c r="S80" s="45"/>
      <c r="T80" s="47"/>
      <c r="U80" s="48"/>
      <c r="V80" s="48"/>
      <c r="W80" s="48"/>
      <c r="X80" s="48"/>
      <c r="Y80" s="48"/>
      <c r="Z80" s="48"/>
      <c r="AA80" s="48"/>
      <c r="AB80" s="48"/>
      <c r="AC80" s="48"/>
      <c r="AD80" s="48"/>
      <c r="AE80" s="48"/>
      <c r="AF80" s="48"/>
      <c r="AG80" s="48"/>
      <c r="AH80" s="48"/>
      <c r="AI80" s="48"/>
      <c r="AJ80" s="48"/>
      <c r="AK80" s="45"/>
      <c r="AL80" s="128"/>
      <c r="AM80" s="74"/>
    </row>
    <row r="81" spans="1:39" ht="30" customHeight="1" x14ac:dyDescent="0.35">
      <c r="A81" s="359"/>
      <c r="B81" s="33" t="s">
        <v>606</v>
      </c>
      <c r="C81" s="48"/>
      <c r="D81" s="48"/>
      <c r="E81" s="48"/>
      <c r="F81" s="48"/>
      <c r="G81" s="48"/>
      <c r="H81" s="48"/>
      <c r="I81" s="48"/>
      <c r="J81" s="48"/>
      <c r="K81" s="48"/>
      <c r="L81" s="48"/>
      <c r="M81" s="48"/>
      <c r="N81" s="45"/>
      <c r="O81" s="45"/>
      <c r="P81" s="45"/>
      <c r="Q81" s="45" t="s">
        <v>140</v>
      </c>
      <c r="R81" s="45"/>
      <c r="S81" s="45"/>
      <c r="T81" s="47"/>
      <c r="U81" s="48"/>
      <c r="V81" s="48"/>
      <c r="W81" s="48"/>
      <c r="X81" s="48"/>
      <c r="Y81" s="48"/>
      <c r="Z81" s="48"/>
      <c r="AA81" s="48"/>
      <c r="AB81" s="48"/>
      <c r="AC81" s="48"/>
      <c r="AD81" s="48"/>
      <c r="AE81" s="48"/>
      <c r="AF81" s="48"/>
      <c r="AG81" s="48"/>
      <c r="AH81" s="48"/>
      <c r="AI81" s="48"/>
      <c r="AJ81" s="48"/>
      <c r="AK81" s="45"/>
      <c r="AL81" s="128"/>
      <c r="AM81" s="74"/>
    </row>
    <row r="82" spans="1:39" ht="30" customHeight="1" x14ac:dyDescent="0.35">
      <c r="A82" s="359"/>
      <c r="B82" s="33" t="s">
        <v>607</v>
      </c>
      <c r="C82" s="48"/>
      <c r="D82" s="48"/>
      <c r="E82" s="48"/>
      <c r="F82" s="48"/>
      <c r="G82" s="48"/>
      <c r="H82" s="48"/>
      <c r="I82" s="48"/>
      <c r="J82" s="48"/>
      <c r="K82" s="48"/>
      <c r="L82" s="48"/>
      <c r="M82" s="48"/>
      <c r="N82" s="45"/>
      <c r="O82" s="45"/>
      <c r="P82" s="45"/>
      <c r="Q82" s="45" t="s">
        <v>140</v>
      </c>
      <c r="R82" s="45"/>
      <c r="S82" s="45"/>
      <c r="T82" s="47"/>
      <c r="U82" s="48"/>
      <c r="V82" s="48"/>
      <c r="W82" s="48"/>
      <c r="X82" s="48"/>
      <c r="Y82" s="48"/>
      <c r="Z82" s="48"/>
      <c r="AA82" s="48"/>
      <c r="AB82" s="48"/>
      <c r="AC82" s="48"/>
      <c r="AD82" s="48"/>
      <c r="AE82" s="48"/>
      <c r="AF82" s="48"/>
      <c r="AG82" s="48"/>
      <c r="AH82" s="48"/>
      <c r="AI82" s="48"/>
      <c r="AJ82" s="48"/>
      <c r="AK82" s="45"/>
      <c r="AL82" s="128"/>
      <c r="AM82" s="74"/>
    </row>
    <row r="83" spans="1:39" ht="30" customHeight="1" x14ac:dyDescent="0.35">
      <c r="A83" s="359"/>
      <c r="B83" s="33" t="s">
        <v>608</v>
      </c>
      <c r="C83" s="48"/>
      <c r="D83" s="48"/>
      <c r="E83" s="48"/>
      <c r="F83" s="48"/>
      <c r="G83" s="48"/>
      <c r="H83" s="48"/>
      <c r="I83" s="48"/>
      <c r="J83" s="48"/>
      <c r="K83" s="48"/>
      <c r="L83" s="48"/>
      <c r="M83" s="48"/>
      <c r="N83" s="45"/>
      <c r="O83" s="45"/>
      <c r="P83" s="45"/>
      <c r="Q83" s="45" t="s">
        <v>140</v>
      </c>
      <c r="R83" s="45"/>
      <c r="S83" s="45"/>
      <c r="T83" s="47"/>
      <c r="U83" s="48"/>
      <c r="V83" s="48"/>
      <c r="W83" s="48"/>
      <c r="X83" s="48"/>
      <c r="Y83" s="48"/>
      <c r="Z83" s="48"/>
      <c r="AA83" s="48"/>
      <c r="AB83" s="48"/>
      <c r="AC83" s="48"/>
      <c r="AD83" s="48"/>
      <c r="AE83" s="48"/>
      <c r="AF83" s="48"/>
      <c r="AG83" s="48"/>
      <c r="AH83" s="48"/>
      <c r="AI83" s="48"/>
      <c r="AJ83" s="48"/>
      <c r="AK83" s="45"/>
      <c r="AL83" s="128"/>
      <c r="AM83" s="74"/>
    </row>
    <row r="84" spans="1:39" ht="30" customHeight="1" x14ac:dyDescent="0.35">
      <c r="A84" s="359"/>
      <c r="B84" s="33" t="s">
        <v>609</v>
      </c>
      <c r="C84" s="48"/>
      <c r="D84" s="48"/>
      <c r="E84" s="48"/>
      <c r="F84" s="48"/>
      <c r="G84" s="48"/>
      <c r="H84" s="48"/>
      <c r="I84" s="48"/>
      <c r="J84" s="48"/>
      <c r="K84" s="48"/>
      <c r="L84" s="48"/>
      <c r="M84" s="48"/>
      <c r="N84" s="45"/>
      <c r="O84" s="45"/>
      <c r="P84" s="45"/>
      <c r="Q84" s="45" t="s">
        <v>140</v>
      </c>
      <c r="R84" s="45"/>
      <c r="S84" s="45"/>
      <c r="T84" s="47"/>
      <c r="U84" s="48"/>
      <c r="V84" s="48"/>
      <c r="W84" s="48"/>
      <c r="X84" s="48"/>
      <c r="Y84" s="48"/>
      <c r="Z84" s="48"/>
      <c r="AA84" s="48"/>
      <c r="AB84" s="48"/>
      <c r="AC84" s="48"/>
      <c r="AD84" s="48"/>
      <c r="AE84" s="48"/>
      <c r="AF84" s="48"/>
      <c r="AG84" s="48"/>
      <c r="AH84" s="48"/>
      <c r="AI84" s="48"/>
      <c r="AJ84" s="48"/>
      <c r="AK84" s="45"/>
      <c r="AL84" s="128"/>
      <c r="AM84" s="74"/>
    </row>
    <row r="85" spans="1:39" ht="30" customHeight="1" x14ac:dyDescent="0.35">
      <c r="A85" s="360"/>
      <c r="B85" s="33" t="s">
        <v>610</v>
      </c>
      <c r="C85" s="48"/>
      <c r="D85" s="48"/>
      <c r="E85" s="48"/>
      <c r="F85" s="48"/>
      <c r="G85" s="48"/>
      <c r="H85" s="48"/>
      <c r="I85" s="48"/>
      <c r="J85" s="48"/>
      <c r="K85" s="48"/>
      <c r="L85" s="48"/>
      <c r="M85" s="48"/>
      <c r="N85" s="45"/>
      <c r="O85" s="45"/>
      <c r="P85" s="45"/>
      <c r="Q85" s="45" t="s">
        <v>140</v>
      </c>
      <c r="R85" s="45"/>
      <c r="S85" s="45"/>
      <c r="T85" s="47"/>
      <c r="U85" s="48"/>
      <c r="V85" s="48"/>
      <c r="W85" s="48"/>
      <c r="X85" s="48"/>
      <c r="Y85" s="48"/>
      <c r="Z85" s="48"/>
      <c r="AA85" s="48"/>
      <c r="AB85" s="48"/>
      <c r="AC85" s="48"/>
      <c r="AD85" s="48"/>
      <c r="AE85" s="48"/>
      <c r="AF85" s="48"/>
      <c r="AG85" s="48"/>
      <c r="AH85" s="48"/>
      <c r="AI85" s="48"/>
      <c r="AJ85" s="48"/>
      <c r="AK85" s="45"/>
      <c r="AL85" s="128"/>
      <c r="AM85" s="74"/>
    </row>
    <row r="86" spans="1:39" ht="30" customHeight="1" x14ac:dyDescent="0.35">
      <c r="A86" s="361" t="s">
        <v>611</v>
      </c>
      <c r="B86" s="33" t="s">
        <v>390</v>
      </c>
      <c r="C86" s="48" t="s">
        <v>612</v>
      </c>
      <c r="D86" s="48"/>
      <c r="E86" s="48"/>
      <c r="F86" s="48"/>
      <c r="G86" s="48"/>
      <c r="H86" s="48"/>
      <c r="I86" s="48"/>
      <c r="J86" s="48"/>
      <c r="K86" s="48"/>
      <c r="L86" s="48"/>
      <c r="M86" s="48"/>
      <c r="N86" s="45"/>
      <c r="O86" s="45"/>
      <c r="P86" s="45" t="s">
        <v>140</v>
      </c>
      <c r="Q86" s="45"/>
      <c r="R86" s="45"/>
      <c r="S86" s="45"/>
      <c r="T86" s="47"/>
      <c r="U86" s="48"/>
      <c r="V86" s="48"/>
      <c r="W86" s="48"/>
      <c r="X86" s="48"/>
      <c r="Y86" s="48"/>
      <c r="Z86" s="48"/>
      <c r="AA86" s="48"/>
      <c r="AB86" s="48"/>
      <c r="AC86" s="48"/>
      <c r="AD86" s="48"/>
      <c r="AE86" s="48"/>
      <c r="AF86" s="48"/>
      <c r="AG86" s="48"/>
      <c r="AH86" s="48"/>
      <c r="AI86" s="48"/>
      <c r="AJ86" s="48"/>
      <c r="AK86" s="45"/>
      <c r="AL86" s="128"/>
      <c r="AM86" s="74"/>
    </row>
    <row r="87" spans="1:39" ht="30" customHeight="1" x14ac:dyDescent="0.35">
      <c r="A87" s="359"/>
      <c r="B87" s="33" t="s">
        <v>400</v>
      </c>
      <c r="C87" s="48" t="s">
        <v>612</v>
      </c>
      <c r="D87" s="48"/>
      <c r="E87" s="48"/>
      <c r="F87" s="48"/>
      <c r="G87" s="48"/>
      <c r="H87" s="48"/>
      <c r="I87" s="48"/>
      <c r="J87" s="48"/>
      <c r="K87" s="48"/>
      <c r="L87" s="48"/>
      <c r="M87" s="48"/>
      <c r="N87" s="45"/>
      <c r="O87" s="45"/>
      <c r="P87" s="45" t="s">
        <v>140</v>
      </c>
      <c r="Q87" s="45"/>
      <c r="R87" s="45"/>
      <c r="S87" s="45"/>
      <c r="T87" s="47"/>
      <c r="U87" s="48"/>
      <c r="V87" s="48"/>
      <c r="W87" s="48"/>
      <c r="X87" s="48"/>
      <c r="Y87" s="48"/>
      <c r="Z87" s="48"/>
      <c r="AA87" s="48"/>
      <c r="AB87" s="48"/>
      <c r="AC87" s="48"/>
      <c r="AD87" s="48"/>
      <c r="AE87" s="48"/>
      <c r="AF87" s="48"/>
      <c r="AG87" s="48"/>
      <c r="AH87" s="48"/>
      <c r="AI87" s="48"/>
      <c r="AJ87" s="48"/>
      <c r="AK87" s="45"/>
      <c r="AL87" s="128"/>
      <c r="AM87" s="74"/>
    </row>
    <row r="88" spans="1:39" ht="30" customHeight="1" x14ac:dyDescent="0.35">
      <c r="A88" s="359"/>
      <c r="B88" s="33" t="s">
        <v>408</v>
      </c>
      <c r="C88" s="48" t="s">
        <v>612</v>
      </c>
      <c r="D88" s="48"/>
      <c r="E88" s="48"/>
      <c r="F88" s="48"/>
      <c r="G88" s="48"/>
      <c r="H88" s="48"/>
      <c r="I88" s="48"/>
      <c r="J88" s="48"/>
      <c r="K88" s="48"/>
      <c r="L88" s="48"/>
      <c r="M88" s="48"/>
      <c r="N88" s="45"/>
      <c r="O88" s="45"/>
      <c r="P88" s="45" t="s">
        <v>140</v>
      </c>
      <c r="Q88" s="45"/>
      <c r="R88" s="45"/>
      <c r="S88" s="45"/>
      <c r="T88" s="47"/>
      <c r="U88" s="48"/>
      <c r="V88" s="48"/>
      <c r="W88" s="48"/>
      <c r="X88" s="48"/>
      <c r="Y88" s="48"/>
      <c r="Z88" s="48"/>
      <c r="AA88" s="48"/>
      <c r="AB88" s="48"/>
      <c r="AC88" s="48"/>
      <c r="AD88" s="48"/>
      <c r="AE88" s="48"/>
      <c r="AF88" s="48"/>
      <c r="AG88" s="48"/>
      <c r="AH88" s="48"/>
      <c r="AI88" s="48"/>
      <c r="AJ88" s="48"/>
      <c r="AK88" s="45"/>
      <c r="AL88" s="128"/>
      <c r="AM88" s="74"/>
    </row>
    <row r="89" spans="1:39" ht="30" customHeight="1" x14ac:dyDescent="0.35">
      <c r="A89" s="359"/>
      <c r="B89" s="33" t="s">
        <v>416</v>
      </c>
      <c r="C89" s="48"/>
      <c r="D89" s="48"/>
      <c r="E89" s="48"/>
      <c r="F89" s="48"/>
      <c r="G89" s="48"/>
      <c r="H89" s="48"/>
      <c r="I89" s="48"/>
      <c r="J89" s="48"/>
      <c r="K89" s="48"/>
      <c r="L89" s="48"/>
      <c r="M89" s="48"/>
      <c r="N89" s="45"/>
      <c r="O89" s="45"/>
      <c r="P89" s="45" t="s">
        <v>140</v>
      </c>
      <c r="Q89" s="45"/>
      <c r="R89" s="45"/>
      <c r="S89" s="45"/>
      <c r="T89" s="47"/>
      <c r="U89" s="48"/>
      <c r="V89" s="48"/>
      <c r="W89" s="48"/>
      <c r="X89" s="48"/>
      <c r="Y89" s="48"/>
      <c r="Z89" s="48"/>
      <c r="AA89" s="48"/>
      <c r="AB89" s="48"/>
      <c r="AC89" s="48"/>
      <c r="AD89" s="48"/>
      <c r="AE89" s="48"/>
      <c r="AF89" s="48"/>
      <c r="AG89" s="48"/>
      <c r="AH89" s="48"/>
      <c r="AI89" s="48"/>
      <c r="AJ89" s="48"/>
      <c r="AK89" s="45"/>
      <c r="AL89" s="128"/>
      <c r="AM89" s="74"/>
    </row>
    <row r="90" spans="1:39" ht="30" customHeight="1" x14ac:dyDescent="0.35">
      <c r="A90" s="359"/>
      <c r="B90" s="33" t="s">
        <v>424</v>
      </c>
      <c r="C90" s="48"/>
      <c r="D90" s="48"/>
      <c r="E90" s="48"/>
      <c r="F90" s="48"/>
      <c r="G90" s="48"/>
      <c r="H90" s="48"/>
      <c r="I90" s="48"/>
      <c r="J90" s="48"/>
      <c r="K90" s="48"/>
      <c r="L90" s="48"/>
      <c r="M90" s="48"/>
      <c r="N90" s="45"/>
      <c r="O90" s="45"/>
      <c r="P90" s="45" t="s">
        <v>140</v>
      </c>
      <c r="Q90" s="45"/>
      <c r="R90" s="45"/>
      <c r="S90" s="45"/>
      <c r="T90" s="47"/>
      <c r="U90" s="48"/>
      <c r="V90" s="48"/>
      <c r="W90" s="48"/>
      <c r="X90" s="48"/>
      <c r="Y90" s="48"/>
      <c r="Z90" s="48"/>
      <c r="AA90" s="48"/>
      <c r="AB90" s="48"/>
      <c r="AC90" s="48"/>
      <c r="AD90" s="48"/>
      <c r="AE90" s="48"/>
      <c r="AF90" s="48"/>
      <c r="AG90" s="48"/>
      <c r="AH90" s="48"/>
      <c r="AI90" s="48"/>
      <c r="AJ90" s="48"/>
      <c r="AK90" s="45"/>
      <c r="AL90" s="128"/>
      <c r="AM90" s="74"/>
    </row>
    <row r="91" spans="1:39" ht="30" customHeight="1" x14ac:dyDescent="0.35">
      <c r="A91" s="359"/>
      <c r="B91" s="33" t="s">
        <v>434</v>
      </c>
      <c r="C91" s="48"/>
      <c r="D91" s="48"/>
      <c r="E91" s="48"/>
      <c r="F91" s="48"/>
      <c r="G91" s="48"/>
      <c r="H91" s="48"/>
      <c r="I91" s="48"/>
      <c r="J91" s="48"/>
      <c r="K91" s="48"/>
      <c r="L91" s="48"/>
      <c r="M91" s="48"/>
      <c r="N91" s="45"/>
      <c r="O91" s="45"/>
      <c r="P91" s="45" t="s">
        <v>140</v>
      </c>
      <c r="Q91" s="45"/>
      <c r="R91" s="45"/>
      <c r="S91" s="45"/>
      <c r="T91" s="47"/>
      <c r="U91" s="48"/>
      <c r="V91" s="48"/>
      <c r="W91" s="48"/>
      <c r="X91" s="48"/>
      <c r="Y91" s="48"/>
      <c r="Z91" s="48"/>
      <c r="AA91" s="48"/>
      <c r="AB91" s="48"/>
      <c r="AC91" s="48"/>
      <c r="AD91" s="48"/>
      <c r="AE91" s="48"/>
      <c r="AF91" s="48"/>
      <c r="AG91" s="48"/>
      <c r="AH91" s="48"/>
      <c r="AI91" s="48"/>
      <c r="AJ91" s="48"/>
      <c r="AK91" s="45"/>
      <c r="AL91" s="128"/>
      <c r="AM91" s="74"/>
    </row>
    <row r="92" spans="1:39" ht="30" customHeight="1" x14ac:dyDescent="0.35">
      <c r="A92" s="359"/>
      <c r="B92" s="33" t="s">
        <v>440</v>
      </c>
      <c r="C92" s="48"/>
      <c r="D92" s="48"/>
      <c r="E92" s="48"/>
      <c r="F92" s="48"/>
      <c r="G92" s="48"/>
      <c r="H92" s="48"/>
      <c r="I92" s="48"/>
      <c r="J92" s="48"/>
      <c r="K92" s="48"/>
      <c r="L92" s="48"/>
      <c r="M92" s="48"/>
      <c r="N92" s="45"/>
      <c r="O92" s="45"/>
      <c r="P92" s="45" t="s">
        <v>140</v>
      </c>
      <c r="Q92" s="45"/>
      <c r="R92" s="45"/>
      <c r="S92" s="45"/>
      <c r="T92" s="47"/>
      <c r="U92" s="48"/>
      <c r="V92" s="48"/>
      <c r="W92" s="48"/>
      <c r="X92" s="48"/>
      <c r="Y92" s="48"/>
      <c r="Z92" s="48"/>
      <c r="AA92" s="48"/>
      <c r="AB92" s="48"/>
      <c r="AC92" s="48"/>
      <c r="AD92" s="48"/>
      <c r="AE92" s="48"/>
      <c r="AF92" s="48"/>
      <c r="AG92" s="48"/>
      <c r="AH92" s="48"/>
      <c r="AI92" s="48"/>
      <c r="AJ92" s="48"/>
      <c r="AK92" s="45"/>
      <c r="AL92" s="128"/>
      <c r="AM92" s="74"/>
    </row>
    <row r="93" spans="1:39" ht="30" customHeight="1" x14ac:dyDescent="0.35">
      <c r="A93" s="359"/>
      <c r="B93" s="33" t="s">
        <v>613</v>
      </c>
      <c r="C93" s="48"/>
      <c r="D93" s="48"/>
      <c r="E93" s="48"/>
      <c r="F93" s="48"/>
      <c r="G93" s="48"/>
      <c r="H93" s="48"/>
      <c r="I93" s="48"/>
      <c r="J93" s="48"/>
      <c r="K93" s="48"/>
      <c r="L93" s="48"/>
      <c r="M93" s="48"/>
      <c r="N93" s="45"/>
      <c r="O93" s="45"/>
      <c r="P93" s="45" t="s">
        <v>140</v>
      </c>
      <c r="Q93" s="45"/>
      <c r="R93" s="45"/>
      <c r="S93" s="45"/>
      <c r="T93" s="47"/>
      <c r="U93" s="48"/>
      <c r="V93" s="48"/>
      <c r="W93" s="48"/>
      <c r="X93" s="48"/>
      <c r="Y93" s="48"/>
      <c r="Z93" s="48"/>
      <c r="AA93" s="48"/>
      <c r="AB93" s="48"/>
      <c r="AC93" s="48"/>
      <c r="AD93" s="48"/>
      <c r="AE93" s="48"/>
      <c r="AF93" s="48"/>
      <c r="AG93" s="48"/>
      <c r="AH93" s="48"/>
      <c r="AI93" s="48"/>
      <c r="AJ93" s="48"/>
      <c r="AK93" s="45"/>
      <c r="AL93" s="128"/>
      <c r="AM93" s="74"/>
    </row>
    <row r="94" spans="1:39" ht="30" customHeight="1" x14ac:dyDescent="0.35">
      <c r="A94" s="359"/>
      <c r="B94" s="33" t="s">
        <v>614</v>
      </c>
      <c r="C94" s="48"/>
      <c r="D94" s="48"/>
      <c r="E94" s="48"/>
      <c r="F94" s="48"/>
      <c r="G94" s="48"/>
      <c r="H94" s="48"/>
      <c r="I94" s="48"/>
      <c r="J94" s="48"/>
      <c r="K94" s="48"/>
      <c r="L94" s="48"/>
      <c r="M94" s="48"/>
      <c r="N94" s="45"/>
      <c r="O94" s="45"/>
      <c r="P94" s="45" t="s">
        <v>140</v>
      </c>
      <c r="Q94" s="45"/>
      <c r="R94" s="45"/>
      <c r="S94" s="45"/>
      <c r="T94" s="47"/>
      <c r="U94" s="48"/>
      <c r="V94" s="48"/>
      <c r="W94" s="48"/>
      <c r="X94" s="48"/>
      <c r="Y94" s="48"/>
      <c r="Z94" s="48"/>
      <c r="AA94" s="48"/>
      <c r="AB94" s="48"/>
      <c r="AC94" s="48"/>
      <c r="AD94" s="48"/>
      <c r="AE94" s="48"/>
      <c r="AF94" s="48"/>
      <c r="AG94" s="48"/>
      <c r="AH94" s="48"/>
      <c r="AI94" s="48"/>
      <c r="AJ94" s="48"/>
      <c r="AK94" s="45"/>
      <c r="AL94" s="128"/>
      <c r="AM94" s="74"/>
    </row>
    <row r="95" spans="1:39" ht="30" customHeight="1" x14ac:dyDescent="0.35">
      <c r="A95" s="359"/>
      <c r="B95" s="33" t="s">
        <v>615</v>
      </c>
      <c r="C95" s="48"/>
      <c r="D95" s="48"/>
      <c r="E95" s="48"/>
      <c r="F95" s="48"/>
      <c r="G95" s="48"/>
      <c r="H95" s="48"/>
      <c r="I95" s="48"/>
      <c r="J95" s="48"/>
      <c r="K95" s="48"/>
      <c r="L95" s="48"/>
      <c r="M95" s="48"/>
      <c r="N95" s="45"/>
      <c r="O95" s="45"/>
      <c r="P95" s="45" t="s">
        <v>140</v>
      </c>
      <c r="Q95" s="45"/>
      <c r="R95" s="45"/>
      <c r="S95" s="45"/>
      <c r="T95" s="47"/>
      <c r="U95" s="48"/>
      <c r="V95" s="48"/>
      <c r="W95" s="48"/>
      <c r="X95" s="48"/>
      <c r="Y95" s="48"/>
      <c r="Z95" s="48"/>
      <c r="AA95" s="48"/>
      <c r="AB95" s="48"/>
      <c r="AC95" s="48"/>
      <c r="AD95" s="48"/>
      <c r="AE95" s="48"/>
      <c r="AF95" s="48"/>
      <c r="AG95" s="48"/>
      <c r="AH95" s="48"/>
      <c r="AI95" s="48"/>
      <c r="AJ95" s="48"/>
      <c r="AK95" s="45"/>
      <c r="AL95" s="128"/>
      <c r="AM95" s="74"/>
    </row>
    <row r="96" spans="1:39" ht="30" customHeight="1" x14ac:dyDescent="0.35">
      <c r="A96" s="359"/>
      <c r="B96" s="33" t="s">
        <v>616</v>
      </c>
      <c r="C96" s="48"/>
      <c r="D96" s="48"/>
      <c r="E96" s="48"/>
      <c r="F96" s="48"/>
      <c r="G96" s="48"/>
      <c r="H96" s="48"/>
      <c r="I96" s="48"/>
      <c r="J96" s="48"/>
      <c r="K96" s="48"/>
      <c r="L96" s="48"/>
      <c r="M96" s="48"/>
      <c r="N96" s="45"/>
      <c r="O96" s="45"/>
      <c r="P96" s="45" t="s">
        <v>140</v>
      </c>
      <c r="Q96" s="45"/>
      <c r="R96" s="45"/>
      <c r="S96" s="45"/>
      <c r="T96" s="47"/>
      <c r="U96" s="48"/>
      <c r="V96" s="48"/>
      <c r="W96" s="48"/>
      <c r="X96" s="48"/>
      <c r="Y96" s="48"/>
      <c r="Z96" s="48"/>
      <c r="AA96" s="48"/>
      <c r="AB96" s="48"/>
      <c r="AC96" s="48"/>
      <c r="AD96" s="48"/>
      <c r="AE96" s="48"/>
      <c r="AF96" s="48"/>
      <c r="AG96" s="48"/>
      <c r="AH96" s="48"/>
      <c r="AI96" s="48"/>
      <c r="AJ96" s="48"/>
      <c r="AK96" s="45"/>
      <c r="AL96" s="128"/>
      <c r="AM96" s="74"/>
    </row>
    <row r="97" spans="1:39" ht="30" customHeight="1" x14ac:dyDescent="0.35">
      <c r="A97" s="359"/>
      <c r="B97" s="33" t="s">
        <v>617</v>
      </c>
      <c r="C97" s="48"/>
      <c r="D97" s="48"/>
      <c r="E97" s="48"/>
      <c r="F97" s="48"/>
      <c r="G97" s="48"/>
      <c r="H97" s="48"/>
      <c r="I97" s="48"/>
      <c r="J97" s="48"/>
      <c r="K97" s="48"/>
      <c r="L97" s="48"/>
      <c r="M97" s="48"/>
      <c r="N97" s="45"/>
      <c r="O97" s="45"/>
      <c r="P97" s="45" t="s">
        <v>140</v>
      </c>
      <c r="Q97" s="45"/>
      <c r="R97" s="45"/>
      <c r="S97" s="45"/>
      <c r="T97" s="47"/>
      <c r="U97" s="48"/>
      <c r="V97" s="48"/>
      <c r="W97" s="48"/>
      <c r="X97" s="48"/>
      <c r="Y97" s="48"/>
      <c r="Z97" s="48"/>
      <c r="AA97" s="48"/>
      <c r="AB97" s="48"/>
      <c r="AC97" s="48"/>
      <c r="AD97" s="48"/>
      <c r="AE97" s="48"/>
      <c r="AF97" s="48"/>
      <c r="AG97" s="48"/>
      <c r="AH97" s="48"/>
      <c r="AI97" s="48"/>
      <c r="AJ97" s="48"/>
      <c r="AK97" s="45"/>
      <c r="AL97" s="128"/>
      <c r="AM97" s="74"/>
    </row>
    <row r="98" spans="1:39" ht="30" customHeight="1" x14ac:dyDescent="0.35">
      <c r="A98" s="359"/>
      <c r="B98" s="33" t="s">
        <v>618</v>
      </c>
      <c r="C98" s="48"/>
      <c r="D98" s="48"/>
      <c r="E98" s="48"/>
      <c r="F98" s="48"/>
      <c r="G98" s="48"/>
      <c r="H98" s="48"/>
      <c r="I98" s="48"/>
      <c r="J98" s="48"/>
      <c r="K98" s="48"/>
      <c r="L98" s="48"/>
      <c r="M98" s="48"/>
      <c r="N98" s="45"/>
      <c r="O98" s="45"/>
      <c r="P98" s="45" t="s">
        <v>140</v>
      </c>
      <c r="Q98" s="45"/>
      <c r="R98" s="45"/>
      <c r="S98" s="45"/>
      <c r="T98" s="47"/>
      <c r="U98" s="48"/>
      <c r="V98" s="48"/>
      <c r="W98" s="48"/>
      <c r="X98" s="48"/>
      <c r="Y98" s="48"/>
      <c r="Z98" s="48"/>
      <c r="AA98" s="48"/>
      <c r="AB98" s="48"/>
      <c r="AC98" s="48"/>
      <c r="AD98" s="48"/>
      <c r="AE98" s="48"/>
      <c r="AF98" s="48"/>
      <c r="AG98" s="48"/>
      <c r="AH98" s="48"/>
      <c r="AI98" s="48"/>
      <c r="AJ98" s="48"/>
      <c r="AK98" s="45"/>
      <c r="AL98" s="128"/>
      <c r="AM98" s="74"/>
    </row>
    <row r="99" spans="1:39" ht="30" customHeight="1" x14ac:dyDescent="0.35">
      <c r="A99" s="359"/>
      <c r="B99" s="33" t="s">
        <v>619</v>
      </c>
      <c r="C99" s="48"/>
      <c r="D99" s="48"/>
      <c r="E99" s="48"/>
      <c r="F99" s="48"/>
      <c r="G99" s="48"/>
      <c r="H99" s="48"/>
      <c r="I99" s="48"/>
      <c r="J99" s="48"/>
      <c r="K99" s="48"/>
      <c r="L99" s="48"/>
      <c r="M99" s="48"/>
      <c r="N99" s="45"/>
      <c r="O99" s="45"/>
      <c r="P99" s="45" t="s">
        <v>140</v>
      </c>
      <c r="Q99" s="45"/>
      <c r="R99" s="45"/>
      <c r="S99" s="45"/>
      <c r="T99" s="47"/>
      <c r="U99" s="48"/>
      <c r="V99" s="48"/>
      <c r="W99" s="48"/>
      <c r="X99" s="48"/>
      <c r="Y99" s="48"/>
      <c r="Z99" s="48"/>
      <c r="AA99" s="48"/>
      <c r="AB99" s="48"/>
      <c r="AC99" s="48"/>
      <c r="AD99" s="48"/>
      <c r="AE99" s="48"/>
      <c r="AF99" s="48"/>
      <c r="AG99" s="48"/>
      <c r="AH99" s="48"/>
      <c r="AI99" s="48"/>
      <c r="AJ99" s="48"/>
      <c r="AK99" s="45"/>
      <c r="AL99" s="128"/>
      <c r="AM99" s="74"/>
    </row>
    <row r="100" spans="1:39" ht="30" customHeight="1" x14ac:dyDescent="0.35">
      <c r="A100" s="360"/>
      <c r="B100" s="33" t="s">
        <v>620</v>
      </c>
      <c r="C100" s="48"/>
      <c r="D100" s="48"/>
      <c r="E100" s="48"/>
      <c r="F100" s="48"/>
      <c r="G100" s="48"/>
      <c r="H100" s="48"/>
      <c r="I100" s="48"/>
      <c r="J100" s="48"/>
      <c r="K100" s="48"/>
      <c r="L100" s="48"/>
      <c r="M100" s="48"/>
      <c r="N100" s="45"/>
      <c r="O100" s="45"/>
      <c r="P100" s="45" t="s">
        <v>140</v>
      </c>
      <c r="Q100" s="45"/>
      <c r="R100" s="45"/>
      <c r="S100" s="45"/>
      <c r="T100" s="47"/>
      <c r="U100" s="48"/>
      <c r="V100" s="48"/>
      <c r="W100" s="48"/>
      <c r="X100" s="48"/>
      <c r="Y100" s="48"/>
      <c r="Z100" s="48"/>
      <c r="AA100" s="48"/>
      <c r="AB100" s="48"/>
      <c r="AC100" s="48"/>
      <c r="AD100" s="48"/>
      <c r="AE100" s="48"/>
      <c r="AF100" s="48"/>
      <c r="AG100" s="48"/>
      <c r="AH100" s="48"/>
      <c r="AI100" s="48"/>
      <c r="AJ100" s="48"/>
      <c r="AK100" s="45"/>
      <c r="AL100" s="128"/>
      <c r="AM100" s="74"/>
    </row>
    <row r="101" spans="1:39" ht="30" customHeight="1" x14ac:dyDescent="0.35">
      <c r="A101" s="361" t="s">
        <v>621</v>
      </c>
      <c r="B101" s="33" t="s">
        <v>449</v>
      </c>
      <c r="C101" s="48" t="s">
        <v>622</v>
      </c>
      <c r="D101" s="48"/>
      <c r="E101" s="48"/>
      <c r="F101" s="48"/>
      <c r="G101" s="48"/>
      <c r="H101" s="48"/>
      <c r="I101" s="48"/>
      <c r="J101" s="48"/>
      <c r="K101" s="48"/>
      <c r="L101" s="48"/>
      <c r="M101" s="48"/>
      <c r="N101" s="45"/>
      <c r="O101" s="45"/>
      <c r="P101" s="45" t="s">
        <v>140</v>
      </c>
      <c r="Q101" s="45"/>
      <c r="R101" s="45"/>
      <c r="S101" s="45"/>
      <c r="T101" s="47"/>
      <c r="U101" s="48"/>
      <c r="V101" s="48"/>
      <c r="W101" s="48"/>
      <c r="X101" s="48"/>
      <c r="Y101" s="48"/>
      <c r="Z101" s="48"/>
      <c r="AA101" s="48"/>
      <c r="AB101" s="48"/>
      <c r="AC101" s="48"/>
      <c r="AD101" s="48"/>
      <c r="AE101" s="48"/>
      <c r="AF101" s="48"/>
      <c r="AG101" s="48"/>
      <c r="AH101" s="48"/>
      <c r="AI101" s="48"/>
      <c r="AJ101" s="48"/>
      <c r="AK101" s="45"/>
      <c r="AL101" s="128"/>
      <c r="AM101" s="74"/>
    </row>
    <row r="102" spans="1:39" ht="30" customHeight="1" x14ac:dyDescent="0.35">
      <c r="A102" s="359"/>
      <c r="B102" s="33" t="s">
        <v>458</v>
      </c>
      <c r="C102" s="48" t="s">
        <v>622</v>
      </c>
      <c r="D102" s="48"/>
      <c r="E102" s="48"/>
      <c r="F102" s="48"/>
      <c r="G102" s="48"/>
      <c r="H102" s="48"/>
      <c r="I102" s="48"/>
      <c r="J102" s="48"/>
      <c r="K102" s="48"/>
      <c r="L102" s="48"/>
      <c r="M102" s="48"/>
      <c r="N102" s="45"/>
      <c r="O102" s="45"/>
      <c r="P102" s="45" t="s">
        <v>140</v>
      </c>
      <c r="Q102" s="45"/>
      <c r="R102" s="45"/>
      <c r="S102" s="45"/>
      <c r="T102" s="47"/>
      <c r="U102" s="48"/>
      <c r="V102" s="48"/>
      <c r="W102" s="48"/>
      <c r="X102" s="48"/>
      <c r="Y102" s="48"/>
      <c r="Z102" s="48"/>
      <c r="AA102" s="48"/>
      <c r="AB102" s="48"/>
      <c r="AC102" s="48"/>
      <c r="AD102" s="48"/>
      <c r="AE102" s="48"/>
      <c r="AF102" s="48"/>
      <c r="AG102" s="48"/>
      <c r="AH102" s="48"/>
      <c r="AI102" s="48"/>
      <c r="AJ102" s="48"/>
      <c r="AK102" s="45"/>
      <c r="AL102" s="128"/>
      <c r="AM102" s="74"/>
    </row>
    <row r="103" spans="1:39" ht="30" customHeight="1" x14ac:dyDescent="0.35">
      <c r="A103" s="359"/>
      <c r="B103" s="33" t="s">
        <v>465</v>
      </c>
      <c r="C103" s="48" t="s">
        <v>622</v>
      </c>
      <c r="D103" s="48"/>
      <c r="E103" s="48"/>
      <c r="F103" s="48"/>
      <c r="G103" s="48"/>
      <c r="H103" s="48"/>
      <c r="I103" s="48"/>
      <c r="J103" s="48"/>
      <c r="K103" s="48"/>
      <c r="L103" s="48"/>
      <c r="M103" s="48"/>
      <c r="N103" s="45"/>
      <c r="O103" s="45"/>
      <c r="P103" s="45" t="s">
        <v>140</v>
      </c>
      <c r="Q103" s="45"/>
      <c r="R103" s="45"/>
      <c r="S103" s="45"/>
      <c r="T103" s="47"/>
      <c r="U103" s="48"/>
      <c r="V103" s="48"/>
      <c r="W103" s="48"/>
      <c r="X103" s="48"/>
      <c r="Y103" s="48"/>
      <c r="Z103" s="48"/>
      <c r="AA103" s="48"/>
      <c r="AB103" s="48"/>
      <c r="AC103" s="48"/>
      <c r="AD103" s="48"/>
      <c r="AE103" s="48"/>
      <c r="AF103" s="48"/>
      <c r="AG103" s="48"/>
      <c r="AH103" s="48"/>
      <c r="AI103" s="48"/>
      <c r="AJ103" s="48"/>
      <c r="AK103" s="45"/>
      <c r="AL103" s="128"/>
      <c r="AM103" s="74"/>
    </row>
    <row r="104" spans="1:39" ht="30" customHeight="1" x14ac:dyDescent="0.35">
      <c r="A104" s="359"/>
      <c r="B104" s="33" t="s">
        <v>476</v>
      </c>
      <c r="C104" s="48"/>
      <c r="D104" s="48"/>
      <c r="E104" s="48"/>
      <c r="F104" s="48"/>
      <c r="G104" s="48"/>
      <c r="H104" s="48"/>
      <c r="I104" s="48"/>
      <c r="J104" s="48"/>
      <c r="K104" s="48"/>
      <c r="L104" s="48"/>
      <c r="M104" s="48"/>
      <c r="N104" s="45"/>
      <c r="O104" s="45"/>
      <c r="P104" s="45" t="s">
        <v>140</v>
      </c>
      <c r="Q104" s="45"/>
      <c r="R104" s="45" t="s">
        <v>140</v>
      </c>
      <c r="S104" s="45"/>
      <c r="T104" s="47"/>
      <c r="U104" s="48"/>
      <c r="V104" s="48"/>
      <c r="W104" s="48"/>
      <c r="X104" s="48"/>
      <c r="Y104" s="48"/>
      <c r="Z104" s="48"/>
      <c r="AA104" s="48"/>
      <c r="AB104" s="48"/>
      <c r="AC104" s="48"/>
      <c r="AD104" s="48"/>
      <c r="AE104" s="48"/>
      <c r="AF104" s="48"/>
      <c r="AG104" s="48"/>
      <c r="AH104" s="48"/>
      <c r="AI104" s="48"/>
      <c r="AJ104" s="48"/>
      <c r="AK104" s="45"/>
      <c r="AL104" s="128"/>
      <c r="AM104" s="74"/>
    </row>
    <row r="105" spans="1:39" ht="30" customHeight="1" x14ac:dyDescent="0.35">
      <c r="A105" s="359"/>
      <c r="B105" s="33" t="s">
        <v>623</v>
      </c>
      <c r="C105" s="48"/>
      <c r="D105" s="48"/>
      <c r="E105" s="48"/>
      <c r="F105" s="48"/>
      <c r="G105" s="48"/>
      <c r="H105" s="48"/>
      <c r="I105" s="48"/>
      <c r="J105" s="48"/>
      <c r="K105" s="48"/>
      <c r="L105" s="48"/>
      <c r="M105" s="48"/>
      <c r="N105" s="45"/>
      <c r="O105" s="45"/>
      <c r="P105" s="45" t="s">
        <v>140</v>
      </c>
      <c r="Q105" s="45"/>
      <c r="R105" s="45"/>
      <c r="S105" s="45"/>
      <c r="T105" s="47"/>
      <c r="U105" s="48"/>
      <c r="V105" s="48"/>
      <c r="W105" s="48"/>
      <c r="X105" s="48"/>
      <c r="Y105" s="48"/>
      <c r="Z105" s="48"/>
      <c r="AA105" s="48"/>
      <c r="AB105" s="48"/>
      <c r="AC105" s="48"/>
      <c r="AD105" s="48"/>
      <c r="AE105" s="48"/>
      <c r="AF105" s="48"/>
      <c r="AG105" s="48"/>
      <c r="AH105" s="48"/>
      <c r="AI105" s="48"/>
      <c r="AJ105" s="48"/>
      <c r="AK105" s="45"/>
      <c r="AL105" s="128"/>
      <c r="AM105" s="74"/>
    </row>
    <row r="106" spans="1:39" ht="30" customHeight="1" x14ac:dyDescent="0.35">
      <c r="A106" s="359"/>
      <c r="B106" s="33" t="s">
        <v>624</v>
      </c>
      <c r="C106" s="48"/>
      <c r="D106" s="48"/>
      <c r="E106" s="48"/>
      <c r="F106" s="48"/>
      <c r="G106" s="48"/>
      <c r="H106" s="48"/>
      <c r="I106" s="48"/>
      <c r="J106" s="48"/>
      <c r="K106" s="48"/>
      <c r="L106" s="48"/>
      <c r="M106" s="48"/>
      <c r="N106" s="45"/>
      <c r="O106" s="45"/>
      <c r="P106" s="45" t="s">
        <v>140</v>
      </c>
      <c r="Q106" s="45"/>
      <c r="R106" s="45"/>
      <c r="S106" s="45"/>
      <c r="T106" s="47"/>
      <c r="U106" s="48"/>
      <c r="V106" s="48"/>
      <c r="W106" s="48"/>
      <c r="X106" s="48"/>
      <c r="Y106" s="48"/>
      <c r="Z106" s="48"/>
      <c r="AA106" s="48"/>
      <c r="AB106" s="48"/>
      <c r="AC106" s="48"/>
      <c r="AD106" s="48"/>
      <c r="AE106" s="48"/>
      <c r="AF106" s="48"/>
      <c r="AG106" s="48"/>
      <c r="AH106" s="48"/>
      <c r="AI106" s="48"/>
      <c r="AJ106" s="48"/>
      <c r="AK106" s="45"/>
      <c r="AL106" s="128"/>
      <c r="AM106" s="74"/>
    </row>
    <row r="107" spans="1:39" ht="30" customHeight="1" x14ac:dyDescent="0.35">
      <c r="A107" s="359"/>
      <c r="B107" s="33" t="s">
        <v>625</v>
      </c>
      <c r="C107" s="48"/>
      <c r="D107" s="48"/>
      <c r="E107" s="48"/>
      <c r="F107" s="48"/>
      <c r="G107" s="48"/>
      <c r="H107" s="48"/>
      <c r="I107" s="48"/>
      <c r="J107" s="48"/>
      <c r="K107" s="48"/>
      <c r="L107" s="48"/>
      <c r="M107" s="48"/>
      <c r="N107" s="45"/>
      <c r="O107" s="45"/>
      <c r="P107" s="45" t="s">
        <v>140</v>
      </c>
      <c r="Q107" s="45"/>
      <c r="R107" s="45"/>
      <c r="S107" s="45"/>
      <c r="T107" s="47"/>
      <c r="U107" s="48"/>
      <c r="V107" s="48"/>
      <c r="W107" s="48"/>
      <c r="X107" s="48"/>
      <c r="Y107" s="48"/>
      <c r="Z107" s="48"/>
      <c r="AA107" s="48"/>
      <c r="AB107" s="48"/>
      <c r="AC107" s="48"/>
      <c r="AD107" s="48"/>
      <c r="AE107" s="48"/>
      <c r="AF107" s="48"/>
      <c r="AG107" s="48"/>
      <c r="AH107" s="48"/>
      <c r="AI107" s="48"/>
      <c r="AJ107" s="48"/>
      <c r="AK107" s="45"/>
      <c r="AL107" s="128"/>
      <c r="AM107" s="74"/>
    </row>
    <row r="108" spans="1:39" ht="30" customHeight="1" x14ac:dyDescent="0.35">
      <c r="A108" s="359"/>
      <c r="B108" s="33" t="s">
        <v>626</v>
      </c>
      <c r="C108" s="48"/>
      <c r="D108" s="48"/>
      <c r="E108" s="48"/>
      <c r="F108" s="48"/>
      <c r="G108" s="48"/>
      <c r="H108" s="48"/>
      <c r="I108" s="48"/>
      <c r="J108" s="48"/>
      <c r="K108" s="48"/>
      <c r="L108" s="48"/>
      <c r="M108" s="48"/>
      <c r="N108" s="45"/>
      <c r="O108" s="45"/>
      <c r="P108" s="45" t="s">
        <v>140</v>
      </c>
      <c r="Q108" s="45"/>
      <c r="R108" s="45"/>
      <c r="S108" s="45"/>
      <c r="T108" s="47"/>
      <c r="U108" s="48"/>
      <c r="V108" s="48"/>
      <c r="W108" s="48"/>
      <c r="X108" s="48"/>
      <c r="Y108" s="48"/>
      <c r="Z108" s="48"/>
      <c r="AA108" s="48"/>
      <c r="AB108" s="48"/>
      <c r="AC108" s="48"/>
      <c r="AD108" s="48"/>
      <c r="AE108" s="48"/>
      <c r="AF108" s="48"/>
      <c r="AG108" s="48"/>
      <c r="AH108" s="48"/>
      <c r="AI108" s="48"/>
      <c r="AJ108" s="48"/>
      <c r="AK108" s="45"/>
      <c r="AL108" s="128"/>
      <c r="AM108" s="74"/>
    </row>
    <row r="109" spans="1:39" ht="30" customHeight="1" x14ac:dyDescent="0.35">
      <c r="A109" s="359"/>
      <c r="B109" s="33" t="s">
        <v>627</v>
      </c>
      <c r="C109" s="48"/>
      <c r="D109" s="48"/>
      <c r="E109" s="48"/>
      <c r="F109" s="48"/>
      <c r="G109" s="48"/>
      <c r="H109" s="48"/>
      <c r="I109" s="48"/>
      <c r="J109" s="48"/>
      <c r="K109" s="48"/>
      <c r="L109" s="48"/>
      <c r="M109" s="48"/>
      <c r="N109" s="45"/>
      <c r="O109" s="45"/>
      <c r="P109" s="45" t="s">
        <v>140</v>
      </c>
      <c r="Q109" s="45"/>
      <c r="R109" s="45"/>
      <c r="S109" s="45"/>
      <c r="T109" s="47"/>
      <c r="U109" s="48"/>
      <c r="V109" s="48"/>
      <c r="W109" s="48"/>
      <c r="X109" s="48"/>
      <c r="Y109" s="48"/>
      <c r="Z109" s="48"/>
      <c r="AA109" s="48"/>
      <c r="AB109" s="48"/>
      <c r="AC109" s="48"/>
      <c r="AD109" s="48"/>
      <c r="AE109" s="48"/>
      <c r="AF109" s="48"/>
      <c r="AG109" s="48"/>
      <c r="AH109" s="48"/>
      <c r="AI109" s="48"/>
      <c r="AJ109" s="48"/>
      <c r="AK109" s="45"/>
      <c r="AL109" s="128"/>
      <c r="AM109" s="74"/>
    </row>
    <row r="110" spans="1:39" ht="30" customHeight="1" x14ac:dyDescent="0.35">
      <c r="A110" s="359"/>
      <c r="B110" s="33" t="s">
        <v>628</v>
      </c>
      <c r="C110" s="48"/>
      <c r="D110" s="48"/>
      <c r="E110" s="48"/>
      <c r="F110" s="48"/>
      <c r="G110" s="48"/>
      <c r="H110" s="48"/>
      <c r="I110" s="48"/>
      <c r="J110" s="48"/>
      <c r="K110" s="48"/>
      <c r="L110" s="48"/>
      <c r="M110" s="48"/>
      <c r="N110" s="45"/>
      <c r="O110" s="45"/>
      <c r="P110" s="45" t="s">
        <v>140</v>
      </c>
      <c r="Q110" s="45"/>
      <c r="R110" s="45"/>
      <c r="S110" s="45"/>
      <c r="T110" s="47"/>
      <c r="U110" s="48"/>
      <c r="V110" s="48"/>
      <c r="W110" s="48"/>
      <c r="X110" s="48"/>
      <c r="Y110" s="48"/>
      <c r="Z110" s="48"/>
      <c r="AA110" s="48"/>
      <c r="AB110" s="48"/>
      <c r="AC110" s="48"/>
      <c r="AD110" s="48"/>
      <c r="AE110" s="48"/>
      <c r="AF110" s="48"/>
      <c r="AG110" s="48"/>
      <c r="AH110" s="48"/>
      <c r="AI110" s="48"/>
      <c r="AJ110" s="48"/>
      <c r="AK110" s="45"/>
      <c r="AL110" s="128"/>
      <c r="AM110" s="74"/>
    </row>
    <row r="111" spans="1:39" ht="30" customHeight="1" x14ac:dyDescent="0.35">
      <c r="A111" s="359"/>
      <c r="B111" s="33" t="s">
        <v>629</v>
      </c>
      <c r="C111" s="48"/>
      <c r="D111" s="48"/>
      <c r="E111" s="48"/>
      <c r="F111" s="48"/>
      <c r="G111" s="48"/>
      <c r="H111" s="48"/>
      <c r="I111" s="48"/>
      <c r="J111" s="48"/>
      <c r="K111" s="48"/>
      <c r="L111" s="48"/>
      <c r="M111" s="48"/>
      <c r="N111" s="45"/>
      <c r="O111" s="45"/>
      <c r="P111" s="45" t="s">
        <v>140</v>
      </c>
      <c r="Q111" s="45"/>
      <c r="R111" s="45"/>
      <c r="S111" s="45"/>
      <c r="T111" s="47"/>
      <c r="U111" s="48"/>
      <c r="V111" s="48"/>
      <c r="W111" s="48"/>
      <c r="X111" s="48"/>
      <c r="Y111" s="48"/>
      <c r="Z111" s="48"/>
      <c r="AA111" s="48"/>
      <c r="AB111" s="48"/>
      <c r="AC111" s="48"/>
      <c r="AD111" s="48"/>
      <c r="AE111" s="48"/>
      <c r="AF111" s="48"/>
      <c r="AG111" s="48"/>
      <c r="AH111" s="48"/>
      <c r="AI111" s="48"/>
      <c r="AJ111" s="48"/>
      <c r="AK111" s="45"/>
      <c r="AL111" s="128"/>
      <c r="AM111" s="74"/>
    </row>
    <row r="112" spans="1:39" ht="30" customHeight="1" x14ac:dyDescent="0.35">
      <c r="A112" s="359"/>
      <c r="B112" s="33" t="s">
        <v>630</v>
      </c>
      <c r="C112" s="48"/>
      <c r="D112" s="48"/>
      <c r="E112" s="48"/>
      <c r="F112" s="48"/>
      <c r="G112" s="48"/>
      <c r="H112" s="48"/>
      <c r="I112" s="48"/>
      <c r="J112" s="48"/>
      <c r="K112" s="48"/>
      <c r="L112" s="48"/>
      <c r="M112" s="48"/>
      <c r="N112" s="45"/>
      <c r="O112" s="45"/>
      <c r="P112" s="45" t="s">
        <v>140</v>
      </c>
      <c r="Q112" s="45"/>
      <c r="R112" s="45"/>
      <c r="S112" s="45"/>
      <c r="T112" s="47"/>
      <c r="U112" s="48"/>
      <c r="V112" s="48"/>
      <c r="W112" s="48"/>
      <c r="X112" s="48"/>
      <c r="Y112" s="48"/>
      <c r="Z112" s="48"/>
      <c r="AA112" s="48"/>
      <c r="AB112" s="48"/>
      <c r="AC112" s="48"/>
      <c r="AD112" s="48"/>
      <c r="AE112" s="48"/>
      <c r="AF112" s="48"/>
      <c r="AG112" s="48"/>
      <c r="AH112" s="48"/>
      <c r="AI112" s="48"/>
      <c r="AJ112" s="48"/>
      <c r="AK112" s="45"/>
      <c r="AL112" s="128"/>
      <c r="AM112" s="74"/>
    </row>
    <row r="113" spans="1:39" ht="30" customHeight="1" x14ac:dyDescent="0.35">
      <c r="A113" s="359"/>
      <c r="B113" s="33" t="s">
        <v>631</v>
      </c>
      <c r="C113" s="48"/>
      <c r="D113" s="48"/>
      <c r="E113" s="48"/>
      <c r="F113" s="48"/>
      <c r="G113" s="48"/>
      <c r="H113" s="48"/>
      <c r="I113" s="48"/>
      <c r="J113" s="48"/>
      <c r="K113" s="48"/>
      <c r="L113" s="48"/>
      <c r="M113" s="48"/>
      <c r="N113" s="45"/>
      <c r="O113" s="45"/>
      <c r="P113" s="45" t="s">
        <v>140</v>
      </c>
      <c r="Q113" s="45"/>
      <c r="R113" s="45"/>
      <c r="S113" s="45"/>
      <c r="T113" s="47"/>
      <c r="U113" s="48"/>
      <c r="V113" s="48"/>
      <c r="W113" s="48"/>
      <c r="X113" s="48"/>
      <c r="Y113" s="48"/>
      <c r="Z113" s="48"/>
      <c r="AA113" s="48"/>
      <c r="AB113" s="48"/>
      <c r="AC113" s="48"/>
      <c r="AD113" s="48"/>
      <c r="AE113" s="48"/>
      <c r="AF113" s="48"/>
      <c r="AG113" s="48"/>
      <c r="AH113" s="48"/>
      <c r="AI113" s="48"/>
      <c r="AJ113" s="48"/>
      <c r="AK113" s="45"/>
      <c r="AL113" s="128"/>
      <c r="AM113" s="74"/>
    </row>
    <row r="114" spans="1:39" ht="30" customHeight="1" x14ac:dyDescent="0.35">
      <c r="A114" s="359"/>
      <c r="B114" s="33" t="s">
        <v>632</v>
      </c>
      <c r="C114" s="48"/>
      <c r="D114" s="48"/>
      <c r="E114" s="48"/>
      <c r="F114" s="48"/>
      <c r="G114" s="48"/>
      <c r="H114" s="48"/>
      <c r="I114" s="48"/>
      <c r="J114" s="48"/>
      <c r="K114" s="48"/>
      <c r="L114" s="48"/>
      <c r="M114" s="48"/>
      <c r="N114" s="45"/>
      <c r="O114" s="45"/>
      <c r="P114" s="45" t="s">
        <v>140</v>
      </c>
      <c r="Q114" s="45"/>
      <c r="R114" s="45"/>
      <c r="S114" s="45"/>
      <c r="T114" s="47"/>
      <c r="U114" s="48"/>
      <c r="V114" s="48"/>
      <c r="W114" s="48"/>
      <c r="X114" s="48"/>
      <c r="Y114" s="48"/>
      <c r="Z114" s="48"/>
      <c r="AA114" s="48"/>
      <c r="AB114" s="48"/>
      <c r="AC114" s="48"/>
      <c r="AD114" s="48"/>
      <c r="AE114" s="48"/>
      <c r="AF114" s="48"/>
      <c r="AG114" s="48"/>
      <c r="AH114" s="48"/>
      <c r="AI114" s="48"/>
      <c r="AJ114" s="48"/>
      <c r="AK114" s="45"/>
      <c r="AL114" s="128"/>
      <c r="AM114" s="74"/>
    </row>
    <row r="115" spans="1:39" ht="30" customHeight="1" x14ac:dyDescent="0.35">
      <c r="A115" s="360"/>
      <c r="B115" s="33" t="s">
        <v>633</v>
      </c>
      <c r="C115" s="48"/>
      <c r="D115" s="48"/>
      <c r="E115" s="48"/>
      <c r="F115" s="48"/>
      <c r="G115" s="48"/>
      <c r="H115" s="48"/>
      <c r="I115" s="48"/>
      <c r="J115" s="48"/>
      <c r="K115" s="48"/>
      <c r="L115" s="48"/>
      <c r="M115" s="48"/>
      <c r="N115" s="45"/>
      <c r="O115" s="45"/>
      <c r="P115" s="45" t="s">
        <v>140</v>
      </c>
      <c r="Q115" s="45"/>
      <c r="R115" s="45"/>
      <c r="S115" s="45"/>
      <c r="T115" s="47"/>
      <c r="U115" s="48"/>
      <c r="V115" s="48"/>
      <c r="W115" s="48"/>
      <c r="X115" s="48"/>
      <c r="Y115" s="48"/>
      <c r="Z115" s="48"/>
      <c r="AA115" s="48"/>
      <c r="AB115" s="48"/>
      <c r="AC115" s="48"/>
      <c r="AD115" s="48"/>
      <c r="AE115" s="48"/>
      <c r="AF115" s="48"/>
      <c r="AG115" s="48"/>
      <c r="AH115" s="48"/>
      <c r="AI115" s="48"/>
      <c r="AJ115" s="48"/>
      <c r="AK115" s="45"/>
      <c r="AL115" s="128"/>
      <c r="AM115" s="74"/>
    </row>
    <row r="116" spans="1:39" ht="30" customHeight="1" x14ac:dyDescent="0.35">
      <c r="A116" s="361" t="s">
        <v>634</v>
      </c>
      <c r="B116" s="33" t="s">
        <v>484</v>
      </c>
      <c r="C116" s="48" t="s">
        <v>635</v>
      </c>
      <c r="D116" s="48"/>
      <c r="E116" s="48"/>
      <c r="F116" s="48"/>
      <c r="G116" s="48"/>
      <c r="H116" s="48"/>
      <c r="I116" s="48"/>
      <c r="J116" s="48"/>
      <c r="K116" s="48"/>
      <c r="L116" s="48"/>
      <c r="M116" s="48"/>
      <c r="N116" s="45"/>
      <c r="O116" s="45" t="s">
        <v>140</v>
      </c>
      <c r="P116" s="45"/>
      <c r="Q116" s="45"/>
      <c r="R116" s="45"/>
      <c r="S116" s="45"/>
      <c r="T116" s="47"/>
      <c r="U116" s="48"/>
      <c r="V116" s="48"/>
      <c r="W116" s="48"/>
      <c r="X116" s="48"/>
      <c r="Y116" s="48"/>
      <c r="Z116" s="48"/>
      <c r="AA116" s="48"/>
      <c r="AB116" s="48"/>
      <c r="AC116" s="48"/>
      <c r="AD116" s="48"/>
      <c r="AE116" s="48"/>
      <c r="AF116" s="48"/>
      <c r="AG116" s="48"/>
      <c r="AH116" s="48"/>
      <c r="AI116" s="48"/>
      <c r="AJ116" s="48"/>
      <c r="AK116" s="45"/>
      <c r="AL116" s="128"/>
      <c r="AM116" s="74"/>
    </row>
    <row r="117" spans="1:39" ht="30" customHeight="1" x14ac:dyDescent="0.35">
      <c r="A117" s="359"/>
      <c r="B117" s="33" t="s">
        <v>491</v>
      </c>
      <c r="C117" s="48" t="s">
        <v>635</v>
      </c>
      <c r="D117" s="48"/>
      <c r="E117" s="48"/>
      <c r="F117" s="48"/>
      <c r="G117" s="48"/>
      <c r="H117" s="48"/>
      <c r="I117" s="48"/>
      <c r="J117" s="48"/>
      <c r="K117" s="48"/>
      <c r="L117" s="48"/>
      <c r="M117" s="48"/>
      <c r="N117" s="45"/>
      <c r="O117" s="45" t="s">
        <v>140</v>
      </c>
      <c r="P117" s="45"/>
      <c r="Q117" s="45"/>
      <c r="R117" s="45"/>
      <c r="S117" s="45"/>
      <c r="T117" s="47"/>
      <c r="U117" s="48"/>
      <c r="V117" s="48"/>
      <c r="W117" s="48"/>
      <c r="X117" s="48"/>
      <c r="Y117" s="48"/>
      <c r="Z117" s="48"/>
      <c r="AA117" s="48"/>
      <c r="AB117" s="48"/>
      <c r="AC117" s="48"/>
      <c r="AD117" s="48"/>
      <c r="AE117" s="48"/>
      <c r="AF117" s="48"/>
      <c r="AG117" s="48"/>
      <c r="AH117" s="48"/>
      <c r="AI117" s="48"/>
      <c r="AJ117" s="48"/>
      <c r="AK117" s="45"/>
      <c r="AL117" s="128"/>
      <c r="AM117" s="74"/>
    </row>
    <row r="118" spans="1:39" ht="30" customHeight="1" x14ac:dyDescent="0.35">
      <c r="A118" s="359"/>
      <c r="B118" s="33" t="s">
        <v>499</v>
      </c>
      <c r="C118" s="48" t="s">
        <v>635</v>
      </c>
      <c r="D118" s="48"/>
      <c r="E118" s="48"/>
      <c r="F118" s="48"/>
      <c r="G118" s="48"/>
      <c r="H118" s="48"/>
      <c r="I118" s="48"/>
      <c r="J118" s="48"/>
      <c r="K118" s="48"/>
      <c r="L118" s="48"/>
      <c r="M118" s="48"/>
      <c r="N118" s="45"/>
      <c r="O118" s="45" t="s">
        <v>140</v>
      </c>
      <c r="P118" s="45"/>
      <c r="Q118" s="45"/>
      <c r="R118" s="45"/>
      <c r="S118" s="45"/>
      <c r="T118" s="47"/>
      <c r="U118" s="48"/>
      <c r="V118" s="48"/>
      <c r="W118" s="48"/>
      <c r="X118" s="48"/>
      <c r="Y118" s="48"/>
      <c r="Z118" s="48"/>
      <c r="AA118" s="48"/>
      <c r="AB118" s="48"/>
      <c r="AC118" s="48"/>
      <c r="AD118" s="48"/>
      <c r="AE118" s="48"/>
      <c r="AF118" s="48"/>
      <c r="AG118" s="48"/>
      <c r="AH118" s="48"/>
      <c r="AI118" s="48"/>
      <c r="AJ118" s="48"/>
      <c r="AK118" s="45"/>
      <c r="AL118" s="128"/>
      <c r="AM118" s="74"/>
    </row>
    <row r="119" spans="1:39" ht="30" customHeight="1" x14ac:dyDescent="0.35">
      <c r="A119" s="359"/>
      <c r="B119" s="33" t="s">
        <v>510</v>
      </c>
      <c r="C119" s="48"/>
      <c r="D119" s="48"/>
      <c r="E119" s="48"/>
      <c r="F119" s="48"/>
      <c r="G119" s="48"/>
      <c r="H119" s="48"/>
      <c r="I119" s="48"/>
      <c r="J119" s="48"/>
      <c r="K119" s="48"/>
      <c r="L119" s="48"/>
      <c r="M119" s="48"/>
      <c r="N119" s="45"/>
      <c r="O119" s="45"/>
      <c r="P119" s="45"/>
      <c r="Q119" s="45"/>
      <c r="R119" s="45" t="s">
        <v>140</v>
      </c>
      <c r="S119" s="45"/>
      <c r="T119" s="47"/>
      <c r="U119" s="48"/>
      <c r="V119" s="48"/>
      <c r="W119" s="48"/>
      <c r="X119" s="48"/>
      <c r="Y119" s="48"/>
      <c r="Z119" s="48"/>
      <c r="AA119" s="48"/>
      <c r="AB119" s="48"/>
      <c r="AC119" s="48"/>
      <c r="AD119" s="48"/>
      <c r="AE119" s="48"/>
      <c r="AF119" s="48"/>
      <c r="AG119" s="48"/>
      <c r="AH119" s="48"/>
      <c r="AI119" s="48"/>
      <c r="AJ119" s="48"/>
      <c r="AK119" s="45"/>
      <c r="AL119" s="128"/>
      <c r="AM119" s="74"/>
    </row>
    <row r="120" spans="1:39" ht="30" customHeight="1" x14ac:dyDescent="0.35">
      <c r="A120" s="359"/>
      <c r="B120" s="33" t="s">
        <v>636</v>
      </c>
      <c r="C120" s="48"/>
      <c r="D120" s="48"/>
      <c r="E120" s="48"/>
      <c r="F120" s="48"/>
      <c r="G120" s="48"/>
      <c r="H120" s="48"/>
      <c r="I120" s="48"/>
      <c r="J120" s="48"/>
      <c r="K120" s="48"/>
      <c r="L120" s="48"/>
      <c r="M120" s="48"/>
      <c r="N120" s="45"/>
      <c r="O120" s="45"/>
      <c r="P120" s="45"/>
      <c r="Q120" s="45" t="s">
        <v>140</v>
      </c>
      <c r="R120" s="45"/>
      <c r="S120" s="45"/>
      <c r="T120" s="47"/>
      <c r="U120" s="48"/>
      <c r="V120" s="48"/>
      <c r="W120" s="48"/>
      <c r="X120" s="48"/>
      <c r="Y120" s="48"/>
      <c r="Z120" s="48"/>
      <c r="AA120" s="48"/>
      <c r="AB120" s="48"/>
      <c r="AC120" s="48"/>
      <c r="AD120" s="48"/>
      <c r="AE120" s="48"/>
      <c r="AF120" s="48"/>
      <c r="AG120" s="48"/>
      <c r="AH120" s="48"/>
      <c r="AI120" s="48"/>
      <c r="AJ120" s="48"/>
      <c r="AK120" s="45"/>
      <c r="AL120" s="128"/>
      <c r="AM120" s="74"/>
    </row>
    <row r="121" spans="1:39" ht="30" customHeight="1" x14ac:dyDescent="0.35">
      <c r="A121" s="359"/>
      <c r="B121" s="33" t="s">
        <v>637</v>
      </c>
      <c r="C121" s="48"/>
      <c r="D121" s="48"/>
      <c r="E121" s="48"/>
      <c r="F121" s="48"/>
      <c r="G121" s="48"/>
      <c r="H121" s="48"/>
      <c r="I121" s="48"/>
      <c r="J121" s="48"/>
      <c r="K121" s="48"/>
      <c r="L121" s="48"/>
      <c r="M121" s="48"/>
      <c r="N121" s="45"/>
      <c r="O121" s="45"/>
      <c r="P121" s="45"/>
      <c r="Q121" s="45"/>
      <c r="R121" s="45" t="s">
        <v>140</v>
      </c>
      <c r="S121" s="45"/>
      <c r="T121" s="47"/>
      <c r="U121" s="48"/>
      <c r="V121" s="48"/>
      <c r="W121" s="48"/>
      <c r="X121" s="48"/>
      <c r="Y121" s="48"/>
      <c r="Z121" s="48"/>
      <c r="AA121" s="48"/>
      <c r="AB121" s="48"/>
      <c r="AC121" s="48"/>
      <c r="AD121" s="48"/>
      <c r="AE121" s="48"/>
      <c r="AF121" s="48"/>
      <c r="AG121" s="48"/>
      <c r="AH121" s="48"/>
      <c r="AI121" s="48"/>
      <c r="AJ121" s="48"/>
      <c r="AK121" s="45"/>
      <c r="AL121" s="128"/>
      <c r="AM121" s="74"/>
    </row>
    <row r="122" spans="1:39" ht="30" customHeight="1" x14ac:dyDescent="0.35">
      <c r="A122" s="359"/>
      <c r="B122" s="33" t="s">
        <v>638</v>
      </c>
      <c r="C122" s="48"/>
      <c r="D122" s="48"/>
      <c r="E122" s="48"/>
      <c r="F122" s="48"/>
      <c r="G122" s="48"/>
      <c r="H122" s="48"/>
      <c r="I122" s="48"/>
      <c r="J122" s="48"/>
      <c r="K122" s="48"/>
      <c r="L122" s="48"/>
      <c r="M122" s="48"/>
      <c r="N122" s="45"/>
      <c r="O122" s="45"/>
      <c r="P122" s="45"/>
      <c r="Q122" s="45" t="s">
        <v>140</v>
      </c>
      <c r="R122" s="45"/>
      <c r="S122" s="45"/>
      <c r="T122" s="47"/>
      <c r="U122" s="48"/>
      <c r="V122" s="48"/>
      <c r="W122" s="48"/>
      <c r="X122" s="48"/>
      <c r="Y122" s="48"/>
      <c r="Z122" s="48"/>
      <c r="AA122" s="48"/>
      <c r="AB122" s="48"/>
      <c r="AC122" s="48"/>
      <c r="AD122" s="48"/>
      <c r="AE122" s="48"/>
      <c r="AF122" s="48"/>
      <c r="AG122" s="48"/>
      <c r="AH122" s="48"/>
      <c r="AI122" s="48"/>
      <c r="AJ122" s="48"/>
      <c r="AK122" s="45"/>
      <c r="AL122" s="128"/>
      <c r="AM122" s="74"/>
    </row>
    <row r="123" spans="1:39" ht="30" customHeight="1" x14ac:dyDescent="0.35">
      <c r="A123" s="359"/>
      <c r="B123" s="33" t="s">
        <v>639</v>
      </c>
      <c r="C123" s="48"/>
      <c r="D123" s="48"/>
      <c r="E123" s="48"/>
      <c r="F123" s="48"/>
      <c r="G123" s="48"/>
      <c r="H123" s="48"/>
      <c r="I123" s="48"/>
      <c r="J123" s="48"/>
      <c r="K123" s="48"/>
      <c r="L123" s="48"/>
      <c r="M123" s="48"/>
      <c r="N123" s="45"/>
      <c r="O123" s="45"/>
      <c r="P123" s="45"/>
      <c r="Q123" s="45"/>
      <c r="R123" s="45" t="s">
        <v>140</v>
      </c>
      <c r="S123" s="45"/>
      <c r="T123" s="47"/>
      <c r="U123" s="48"/>
      <c r="V123" s="48"/>
      <c r="W123" s="48"/>
      <c r="X123" s="48"/>
      <c r="Y123" s="48"/>
      <c r="Z123" s="48"/>
      <c r="AA123" s="48"/>
      <c r="AB123" s="48"/>
      <c r="AC123" s="48"/>
      <c r="AD123" s="48"/>
      <c r="AE123" s="48"/>
      <c r="AF123" s="48"/>
      <c r="AG123" s="48"/>
      <c r="AH123" s="48"/>
      <c r="AI123" s="48"/>
      <c r="AJ123" s="48"/>
      <c r="AK123" s="45"/>
      <c r="AL123" s="128"/>
      <c r="AM123" s="74"/>
    </row>
    <row r="124" spans="1:39" ht="30" customHeight="1" x14ac:dyDescent="0.35">
      <c r="A124" s="359"/>
      <c r="B124" s="33" t="s">
        <v>640</v>
      </c>
      <c r="C124" s="48"/>
      <c r="D124" s="48"/>
      <c r="E124" s="48"/>
      <c r="F124" s="48"/>
      <c r="G124" s="48"/>
      <c r="H124" s="48"/>
      <c r="I124" s="48"/>
      <c r="J124" s="48"/>
      <c r="K124" s="48"/>
      <c r="L124" s="48"/>
      <c r="M124" s="48"/>
      <c r="N124" s="45"/>
      <c r="O124" s="45"/>
      <c r="P124" s="45"/>
      <c r="Q124" s="45" t="s">
        <v>140</v>
      </c>
      <c r="R124" s="45"/>
      <c r="S124" s="45"/>
      <c r="T124" s="47"/>
      <c r="U124" s="48"/>
      <c r="V124" s="48"/>
      <c r="W124" s="48"/>
      <c r="X124" s="48"/>
      <c r="Y124" s="48"/>
      <c r="Z124" s="48"/>
      <c r="AA124" s="48"/>
      <c r="AB124" s="48"/>
      <c r="AC124" s="48"/>
      <c r="AD124" s="48"/>
      <c r="AE124" s="48"/>
      <c r="AF124" s="48"/>
      <c r="AG124" s="48"/>
      <c r="AH124" s="48"/>
      <c r="AI124" s="48"/>
      <c r="AJ124" s="48"/>
      <c r="AK124" s="45"/>
      <c r="AL124" s="128"/>
      <c r="AM124" s="74"/>
    </row>
    <row r="125" spans="1:39" ht="30" customHeight="1" x14ac:dyDescent="0.35">
      <c r="A125" s="359"/>
      <c r="B125" s="33" t="s">
        <v>641</v>
      </c>
      <c r="C125" s="48"/>
      <c r="D125" s="48"/>
      <c r="E125" s="48"/>
      <c r="F125" s="48"/>
      <c r="G125" s="48"/>
      <c r="H125" s="48"/>
      <c r="I125" s="48"/>
      <c r="J125" s="48"/>
      <c r="K125" s="48"/>
      <c r="L125" s="48"/>
      <c r="M125" s="48"/>
      <c r="N125" s="45"/>
      <c r="O125" s="45"/>
      <c r="P125" s="45"/>
      <c r="Q125" s="45"/>
      <c r="R125" s="45" t="s">
        <v>140</v>
      </c>
      <c r="S125" s="45"/>
      <c r="T125" s="47"/>
      <c r="U125" s="48"/>
      <c r="V125" s="48"/>
      <c r="W125" s="48"/>
      <c r="X125" s="48"/>
      <c r="Y125" s="48"/>
      <c r="Z125" s="48"/>
      <c r="AA125" s="48"/>
      <c r="AB125" s="48"/>
      <c r="AC125" s="48"/>
      <c r="AD125" s="48"/>
      <c r="AE125" s="48"/>
      <c r="AF125" s="48"/>
      <c r="AG125" s="48"/>
      <c r="AH125" s="48"/>
      <c r="AI125" s="48"/>
      <c r="AJ125" s="48"/>
      <c r="AK125" s="45"/>
      <c r="AL125" s="128"/>
      <c r="AM125" s="74"/>
    </row>
    <row r="126" spans="1:39" ht="30" customHeight="1" x14ac:dyDescent="0.35">
      <c r="A126" s="359"/>
      <c r="B126" s="33" t="s">
        <v>642</v>
      </c>
      <c r="C126" s="48"/>
      <c r="D126" s="48"/>
      <c r="E126" s="48"/>
      <c r="F126" s="48"/>
      <c r="G126" s="48"/>
      <c r="H126" s="48"/>
      <c r="I126" s="48"/>
      <c r="J126" s="48"/>
      <c r="K126" s="48"/>
      <c r="L126" s="48"/>
      <c r="M126" s="48"/>
      <c r="N126" s="45"/>
      <c r="O126" s="45"/>
      <c r="P126" s="45"/>
      <c r="Q126" s="45" t="s">
        <v>140</v>
      </c>
      <c r="R126" s="45"/>
      <c r="S126" s="45"/>
      <c r="T126" s="47"/>
      <c r="U126" s="48"/>
      <c r="V126" s="48"/>
      <c r="W126" s="48"/>
      <c r="X126" s="48"/>
      <c r="Y126" s="48"/>
      <c r="Z126" s="48"/>
      <c r="AA126" s="48"/>
      <c r="AB126" s="48"/>
      <c r="AC126" s="48"/>
      <c r="AD126" s="48"/>
      <c r="AE126" s="48"/>
      <c r="AF126" s="48"/>
      <c r="AG126" s="48"/>
      <c r="AH126" s="48"/>
      <c r="AI126" s="48"/>
      <c r="AJ126" s="48"/>
      <c r="AK126" s="45"/>
      <c r="AL126" s="128"/>
      <c r="AM126" s="74"/>
    </row>
    <row r="127" spans="1:39" ht="30" customHeight="1" x14ac:dyDescent="0.35">
      <c r="A127" s="359"/>
      <c r="B127" s="33" t="s">
        <v>643</v>
      </c>
      <c r="C127" s="48"/>
      <c r="D127" s="48"/>
      <c r="E127" s="48"/>
      <c r="F127" s="48"/>
      <c r="G127" s="48"/>
      <c r="H127" s="48"/>
      <c r="I127" s="48"/>
      <c r="J127" s="48"/>
      <c r="K127" s="48"/>
      <c r="L127" s="48"/>
      <c r="M127" s="48"/>
      <c r="N127" s="45"/>
      <c r="O127" s="45"/>
      <c r="P127" s="45"/>
      <c r="Q127" s="45"/>
      <c r="R127" s="45" t="s">
        <v>140</v>
      </c>
      <c r="S127" s="45"/>
      <c r="T127" s="47"/>
      <c r="U127" s="48"/>
      <c r="V127" s="48"/>
      <c r="W127" s="48"/>
      <c r="X127" s="48"/>
      <c r="Y127" s="48"/>
      <c r="Z127" s="48"/>
      <c r="AA127" s="48"/>
      <c r="AB127" s="48"/>
      <c r="AC127" s="48"/>
      <c r="AD127" s="48"/>
      <c r="AE127" s="48"/>
      <c r="AF127" s="48"/>
      <c r="AG127" s="48"/>
      <c r="AH127" s="48"/>
      <c r="AI127" s="48"/>
      <c r="AJ127" s="48"/>
      <c r="AK127" s="45"/>
      <c r="AL127" s="128"/>
      <c r="AM127" s="74"/>
    </row>
    <row r="128" spans="1:39" ht="30" customHeight="1" x14ac:dyDescent="0.35">
      <c r="A128" s="359"/>
      <c r="B128" s="33" t="s">
        <v>644</v>
      </c>
      <c r="C128" s="48"/>
      <c r="D128" s="48"/>
      <c r="E128" s="48"/>
      <c r="F128" s="48"/>
      <c r="G128" s="48"/>
      <c r="H128" s="48"/>
      <c r="I128" s="48"/>
      <c r="J128" s="48"/>
      <c r="K128" s="48"/>
      <c r="L128" s="48"/>
      <c r="M128" s="48"/>
      <c r="N128" s="45"/>
      <c r="O128" s="45"/>
      <c r="P128" s="45"/>
      <c r="Q128" s="45" t="s">
        <v>140</v>
      </c>
      <c r="R128" s="45"/>
      <c r="S128" s="45"/>
      <c r="T128" s="47"/>
      <c r="U128" s="48"/>
      <c r="V128" s="48"/>
      <c r="W128" s="48"/>
      <c r="X128" s="48"/>
      <c r="Y128" s="48"/>
      <c r="Z128" s="48"/>
      <c r="AA128" s="48"/>
      <c r="AB128" s="48"/>
      <c r="AC128" s="48"/>
      <c r="AD128" s="48"/>
      <c r="AE128" s="48"/>
      <c r="AF128" s="48"/>
      <c r="AG128" s="48"/>
      <c r="AH128" s="48"/>
      <c r="AI128" s="48"/>
      <c r="AJ128" s="48"/>
      <c r="AK128" s="45"/>
      <c r="AL128" s="128"/>
      <c r="AM128" s="74"/>
    </row>
    <row r="129" spans="1:39" ht="30" customHeight="1" x14ac:dyDescent="0.35">
      <c r="A129" s="359"/>
      <c r="B129" s="33" t="s">
        <v>645</v>
      </c>
      <c r="C129" s="48"/>
      <c r="D129" s="48"/>
      <c r="E129" s="48"/>
      <c r="F129" s="48"/>
      <c r="G129" s="48"/>
      <c r="H129" s="48"/>
      <c r="I129" s="48"/>
      <c r="J129" s="48"/>
      <c r="K129" s="48"/>
      <c r="L129" s="48"/>
      <c r="M129" s="48"/>
      <c r="N129" s="45"/>
      <c r="O129" s="45"/>
      <c r="P129" s="45"/>
      <c r="Q129" s="45"/>
      <c r="R129" s="45" t="s">
        <v>140</v>
      </c>
      <c r="S129" s="45"/>
      <c r="T129" s="47"/>
      <c r="U129" s="48"/>
      <c r="V129" s="48"/>
      <c r="W129" s="48"/>
      <c r="X129" s="48"/>
      <c r="Y129" s="48"/>
      <c r="Z129" s="48"/>
      <c r="AA129" s="48"/>
      <c r="AB129" s="48"/>
      <c r="AC129" s="48"/>
      <c r="AD129" s="48"/>
      <c r="AE129" s="48"/>
      <c r="AF129" s="48"/>
      <c r="AG129" s="48"/>
      <c r="AH129" s="48"/>
      <c r="AI129" s="48"/>
      <c r="AJ129" s="48"/>
      <c r="AK129" s="45"/>
      <c r="AL129" s="128"/>
      <c r="AM129" s="74"/>
    </row>
    <row r="130" spans="1:39" ht="30" customHeight="1" x14ac:dyDescent="0.35">
      <c r="A130" s="360"/>
      <c r="B130" s="33" t="s">
        <v>646</v>
      </c>
      <c r="C130" s="48"/>
      <c r="D130" s="48"/>
      <c r="E130" s="48"/>
      <c r="F130" s="48"/>
      <c r="G130" s="48"/>
      <c r="H130" s="48"/>
      <c r="I130" s="48"/>
      <c r="J130" s="48"/>
      <c r="K130" s="48"/>
      <c r="L130" s="48"/>
      <c r="M130" s="48"/>
      <c r="N130" s="45"/>
      <c r="O130" s="45"/>
      <c r="P130" s="45"/>
      <c r="Q130" s="45"/>
      <c r="R130" s="45" t="s">
        <v>140</v>
      </c>
      <c r="S130" s="45"/>
      <c r="T130" s="47"/>
      <c r="U130" s="48"/>
      <c r="V130" s="48"/>
      <c r="W130" s="48"/>
      <c r="X130" s="48"/>
      <c r="Y130" s="48"/>
      <c r="Z130" s="48"/>
      <c r="AA130" s="48"/>
      <c r="AB130" s="48"/>
      <c r="AC130" s="48"/>
      <c r="AD130" s="48"/>
      <c r="AE130" s="48"/>
      <c r="AF130" s="48"/>
      <c r="AG130" s="48"/>
      <c r="AH130" s="48"/>
      <c r="AI130" s="48"/>
      <c r="AJ130" s="48"/>
      <c r="AK130" s="45"/>
      <c r="AL130" s="128"/>
      <c r="AM130" s="74"/>
    </row>
    <row r="131" spans="1:39" ht="30" customHeight="1" x14ac:dyDescent="0.35">
      <c r="A131" s="361" t="s">
        <v>647</v>
      </c>
      <c r="B131" s="33" t="s">
        <v>648</v>
      </c>
      <c r="C131" s="48" t="s">
        <v>649</v>
      </c>
      <c r="D131" s="48"/>
      <c r="E131" s="48"/>
      <c r="F131" s="48"/>
      <c r="G131" s="48"/>
      <c r="H131" s="48"/>
      <c r="I131" s="48"/>
      <c r="J131" s="48"/>
      <c r="K131" s="48"/>
      <c r="L131" s="48"/>
      <c r="M131" s="48"/>
      <c r="N131" s="45"/>
      <c r="O131" s="45" t="s">
        <v>140</v>
      </c>
      <c r="P131" s="45"/>
      <c r="Q131" s="45"/>
      <c r="R131" s="45"/>
      <c r="S131" s="45"/>
      <c r="T131" s="47"/>
      <c r="U131" s="48"/>
      <c r="V131" s="48"/>
      <c r="W131" s="48"/>
      <c r="X131" s="48"/>
      <c r="Y131" s="48"/>
      <c r="Z131" s="48"/>
      <c r="AA131" s="48"/>
      <c r="AB131" s="48"/>
      <c r="AC131" s="48"/>
      <c r="AD131" s="48"/>
      <c r="AE131" s="48"/>
      <c r="AF131" s="48"/>
      <c r="AG131" s="48"/>
      <c r="AH131" s="48"/>
      <c r="AI131" s="48"/>
      <c r="AJ131" s="48"/>
      <c r="AK131" s="45"/>
      <c r="AL131" s="128"/>
      <c r="AM131" s="74"/>
    </row>
    <row r="132" spans="1:39" ht="30" customHeight="1" x14ac:dyDescent="0.35">
      <c r="A132" s="359"/>
      <c r="B132" s="33" t="s">
        <v>650</v>
      </c>
      <c r="C132" s="48" t="s">
        <v>649</v>
      </c>
      <c r="D132" s="48"/>
      <c r="E132" s="48"/>
      <c r="F132" s="48"/>
      <c r="G132" s="48"/>
      <c r="H132" s="48"/>
      <c r="I132" s="48"/>
      <c r="J132" s="48"/>
      <c r="K132" s="48"/>
      <c r="L132" s="48"/>
      <c r="M132" s="48"/>
      <c r="N132" s="45"/>
      <c r="O132" s="45" t="s">
        <v>140</v>
      </c>
      <c r="P132" s="45"/>
      <c r="Q132" s="45"/>
      <c r="R132" s="45"/>
      <c r="S132" s="45"/>
      <c r="T132" s="47"/>
      <c r="U132" s="48"/>
      <c r="V132" s="48"/>
      <c r="W132" s="48"/>
      <c r="X132" s="48"/>
      <c r="Y132" s="48"/>
      <c r="Z132" s="48"/>
      <c r="AA132" s="48"/>
      <c r="AB132" s="48"/>
      <c r="AC132" s="48"/>
      <c r="AD132" s="48"/>
      <c r="AE132" s="48"/>
      <c r="AF132" s="48"/>
      <c r="AG132" s="48"/>
      <c r="AH132" s="48"/>
      <c r="AI132" s="48"/>
      <c r="AJ132" s="48"/>
      <c r="AK132" s="45"/>
      <c r="AL132" s="128"/>
      <c r="AM132" s="74"/>
    </row>
    <row r="133" spans="1:39" ht="30" customHeight="1" x14ac:dyDescent="0.35">
      <c r="A133" s="359"/>
      <c r="B133" s="33" t="s">
        <v>651</v>
      </c>
      <c r="C133" s="48" t="s">
        <v>649</v>
      </c>
      <c r="D133" s="48"/>
      <c r="E133" s="48"/>
      <c r="F133" s="48"/>
      <c r="G133" s="48"/>
      <c r="H133" s="48"/>
      <c r="I133" s="48"/>
      <c r="J133" s="48"/>
      <c r="K133" s="48"/>
      <c r="L133" s="48"/>
      <c r="M133" s="48"/>
      <c r="N133" s="45"/>
      <c r="O133" s="45"/>
      <c r="P133" s="45"/>
      <c r="Q133" s="45"/>
      <c r="R133" s="45"/>
      <c r="S133" s="45" t="s">
        <v>140</v>
      </c>
      <c r="T133" s="47"/>
      <c r="U133" s="48"/>
      <c r="V133" s="48"/>
      <c r="W133" s="48"/>
      <c r="X133" s="48"/>
      <c r="Y133" s="48"/>
      <c r="Z133" s="48"/>
      <c r="AA133" s="48"/>
      <c r="AB133" s="48"/>
      <c r="AC133" s="48"/>
      <c r="AD133" s="48"/>
      <c r="AE133" s="48"/>
      <c r="AF133" s="48"/>
      <c r="AG133" s="48"/>
      <c r="AH133" s="48"/>
      <c r="AI133" s="48"/>
      <c r="AJ133" s="48"/>
      <c r="AK133" s="45"/>
      <c r="AL133" s="128"/>
      <c r="AM133" s="74"/>
    </row>
    <row r="134" spans="1:39" ht="30" customHeight="1" x14ac:dyDescent="0.35">
      <c r="A134" s="359"/>
      <c r="B134" s="33" t="s">
        <v>652</v>
      </c>
      <c r="C134" s="48"/>
      <c r="D134" s="48"/>
      <c r="E134" s="48"/>
      <c r="F134" s="48"/>
      <c r="G134" s="48"/>
      <c r="H134" s="48"/>
      <c r="I134" s="48"/>
      <c r="J134" s="48"/>
      <c r="K134" s="48"/>
      <c r="L134" s="48"/>
      <c r="M134" s="48"/>
      <c r="N134" s="45"/>
      <c r="O134" s="45"/>
      <c r="P134" s="45"/>
      <c r="Q134" s="45" t="s">
        <v>140</v>
      </c>
      <c r="R134" s="45"/>
      <c r="S134" s="45"/>
      <c r="T134" s="47"/>
      <c r="U134" s="48"/>
      <c r="V134" s="48"/>
      <c r="W134" s="48"/>
      <c r="X134" s="48"/>
      <c r="Y134" s="48"/>
      <c r="Z134" s="48"/>
      <c r="AA134" s="48"/>
      <c r="AB134" s="48"/>
      <c r="AC134" s="48"/>
      <c r="AD134" s="48"/>
      <c r="AE134" s="48"/>
      <c r="AF134" s="48"/>
      <c r="AG134" s="48"/>
      <c r="AH134" s="48"/>
      <c r="AI134" s="48"/>
      <c r="AJ134" s="48"/>
      <c r="AK134" s="45"/>
      <c r="AL134" s="128"/>
      <c r="AM134" s="74"/>
    </row>
    <row r="135" spans="1:39" ht="30" customHeight="1" x14ac:dyDescent="0.35">
      <c r="A135" s="359"/>
      <c r="B135" s="33" t="s">
        <v>653</v>
      </c>
      <c r="C135" s="48"/>
      <c r="D135" s="48"/>
      <c r="E135" s="48"/>
      <c r="F135" s="48"/>
      <c r="G135" s="48"/>
      <c r="H135" s="48"/>
      <c r="I135" s="48"/>
      <c r="J135" s="48"/>
      <c r="K135" s="48"/>
      <c r="L135" s="48"/>
      <c r="M135" s="48"/>
      <c r="N135" s="45"/>
      <c r="O135" s="45"/>
      <c r="P135" s="45"/>
      <c r="Q135" s="45"/>
      <c r="R135" s="45" t="s">
        <v>140</v>
      </c>
      <c r="S135" s="45"/>
      <c r="T135" s="47"/>
      <c r="U135" s="48"/>
      <c r="V135" s="48"/>
      <c r="W135" s="48"/>
      <c r="X135" s="48"/>
      <c r="Y135" s="48"/>
      <c r="Z135" s="48"/>
      <c r="AA135" s="48"/>
      <c r="AB135" s="48"/>
      <c r="AC135" s="48"/>
      <c r="AD135" s="48"/>
      <c r="AE135" s="48"/>
      <c r="AF135" s="48"/>
      <c r="AG135" s="48"/>
      <c r="AH135" s="48"/>
      <c r="AI135" s="48"/>
      <c r="AJ135" s="48"/>
      <c r="AK135" s="45"/>
      <c r="AL135" s="128"/>
      <c r="AM135" s="74"/>
    </row>
    <row r="136" spans="1:39" ht="30" customHeight="1" x14ac:dyDescent="0.35">
      <c r="A136" s="359"/>
      <c r="B136" s="33" t="s">
        <v>654</v>
      </c>
      <c r="C136" s="48"/>
      <c r="D136" s="48"/>
      <c r="E136" s="48"/>
      <c r="F136" s="48"/>
      <c r="G136" s="48"/>
      <c r="H136" s="48"/>
      <c r="I136" s="48"/>
      <c r="J136" s="48"/>
      <c r="K136" s="48"/>
      <c r="L136" s="48"/>
      <c r="M136" s="48"/>
      <c r="N136" s="45"/>
      <c r="O136" s="45"/>
      <c r="P136" s="45"/>
      <c r="Q136" s="45" t="s">
        <v>140</v>
      </c>
      <c r="R136" s="45"/>
      <c r="S136" s="45"/>
      <c r="T136" s="47"/>
      <c r="U136" s="48"/>
      <c r="V136" s="48"/>
      <c r="W136" s="48"/>
      <c r="X136" s="48"/>
      <c r="Y136" s="48"/>
      <c r="Z136" s="48"/>
      <c r="AA136" s="48"/>
      <c r="AB136" s="48"/>
      <c r="AC136" s="48"/>
      <c r="AD136" s="48"/>
      <c r="AE136" s="48"/>
      <c r="AF136" s="48"/>
      <c r="AG136" s="48"/>
      <c r="AH136" s="48"/>
      <c r="AI136" s="48"/>
      <c r="AJ136" s="48"/>
      <c r="AK136" s="45"/>
      <c r="AL136" s="128"/>
      <c r="AM136" s="74"/>
    </row>
    <row r="137" spans="1:39" ht="30" customHeight="1" x14ac:dyDescent="0.35">
      <c r="A137" s="359"/>
      <c r="B137" s="33" t="s">
        <v>655</v>
      </c>
      <c r="C137" s="48"/>
      <c r="D137" s="48"/>
      <c r="E137" s="48"/>
      <c r="F137" s="48"/>
      <c r="G137" s="48"/>
      <c r="H137" s="48"/>
      <c r="I137" s="48"/>
      <c r="J137" s="48"/>
      <c r="K137" s="48"/>
      <c r="L137" s="48"/>
      <c r="M137" s="48"/>
      <c r="N137" s="45"/>
      <c r="O137" s="45"/>
      <c r="P137" s="45"/>
      <c r="Q137" s="45"/>
      <c r="R137" s="45" t="s">
        <v>140</v>
      </c>
      <c r="S137" s="45"/>
      <c r="T137" s="47"/>
      <c r="U137" s="48"/>
      <c r="V137" s="48"/>
      <c r="W137" s="48"/>
      <c r="X137" s="48"/>
      <c r="Y137" s="48"/>
      <c r="Z137" s="48"/>
      <c r="AA137" s="48"/>
      <c r="AB137" s="48"/>
      <c r="AC137" s="48"/>
      <c r="AD137" s="48"/>
      <c r="AE137" s="48"/>
      <c r="AF137" s="48"/>
      <c r="AG137" s="48"/>
      <c r="AH137" s="48"/>
      <c r="AI137" s="48"/>
      <c r="AJ137" s="48"/>
      <c r="AK137" s="45"/>
      <c r="AL137" s="128"/>
      <c r="AM137" s="74"/>
    </row>
    <row r="138" spans="1:39" ht="30" customHeight="1" x14ac:dyDescent="0.35">
      <c r="A138" s="359"/>
      <c r="B138" s="33" t="s">
        <v>656</v>
      </c>
      <c r="C138" s="48"/>
      <c r="D138" s="48"/>
      <c r="E138" s="48"/>
      <c r="F138" s="48"/>
      <c r="G138" s="48"/>
      <c r="H138" s="48"/>
      <c r="I138" s="48"/>
      <c r="J138" s="48"/>
      <c r="K138" s="48"/>
      <c r="L138" s="48"/>
      <c r="M138" s="48"/>
      <c r="N138" s="45"/>
      <c r="O138" s="45"/>
      <c r="P138" s="45"/>
      <c r="Q138" s="45" t="s">
        <v>140</v>
      </c>
      <c r="R138" s="45"/>
      <c r="S138" s="45"/>
      <c r="T138" s="47"/>
      <c r="U138" s="48"/>
      <c r="V138" s="48"/>
      <c r="W138" s="48"/>
      <c r="X138" s="48"/>
      <c r="Y138" s="48"/>
      <c r="Z138" s="48"/>
      <c r="AA138" s="48"/>
      <c r="AB138" s="48"/>
      <c r="AC138" s="48"/>
      <c r="AD138" s="48"/>
      <c r="AE138" s="48"/>
      <c r="AF138" s="48"/>
      <c r="AG138" s="48"/>
      <c r="AH138" s="48"/>
      <c r="AI138" s="48"/>
      <c r="AJ138" s="48"/>
      <c r="AK138" s="45"/>
      <c r="AL138" s="128"/>
      <c r="AM138" s="74"/>
    </row>
    <row r="139" spans="1:39" ht="30" customHeight="1" x14ac:dyDescent="0.35">
      <c r="A139" s="359"/>
      <c r="B139" s="33" t="s">
        <v>657</v>
      </c>
      <c r="C139" s="48"/>
      <c r="D139" s="48"/>
      <c r="E139" s="48"/>
      <c r="F139" s="48"/>
      <c r="G139" s="48"/>
      <c r="H139" s="48"/>
      <c r="I139" s="48"/>
      <c r="J139" s="48"/>
      <c r="K139" s="48"/>
      <c r="L139" s="48"/>
      <c r="M139" s="48"/>
      <c r="N139" s="45"/>
      <c r="O139" s="45"/>
      <c r="P139" s="45"/>
      <c r="Q139" s="45"/>
      <c r="R139" s="45" t="s">
        <v>140</v>
      </c>
      <c r="S139" s="45"/>
      <c r="T139" s="47"/>
      <c r="U139" s="48"/>
      <c r="V139" s="48"/>
      <c r="W139" s="48"/>
      <c r="X139" s="48"/>
      <c r="Y139" s="48"/>
      <c r="Z139" s="48"/>
      <c r="AA139" s="48"/>
      <c r="AB139" s="48"/>
      <c r="AC139" s="48"/>
      <c r="AD139" s="48"/>
      <c r="AE139" s="48"/>
      <c r="AF139" s="48"/>
      <c r="AG139" s="48"/>
      <c r="AH139" s="48"/>
      <c r="AI139" s="48"/>
      <c r="AJ139" s="48"/>
      <c r="AK139" s="45"/>
      <c r="AL139" s="128"/>
      <c r="AM139" s="74"/>
    </row>
    <row r="140" spans="1:39" ht="30" customHeight="1" x14ac:dyDescent="0.35">
      <c r="A140" s="359"/>
      <c r="B140" s="33" t="s">
        <v>658</v>
      </c>
      <c r="C140" s="48"/>
      <c r="D140" s="48"/>
      <c r="E140" s="48"/>
      <c r="F140" s="48"/>
      <c r="G140" s="48"/>
      <c r="H140" s="48"/>
      <c r="I140" s="48"/>
      <c r="J140" s="48"/>
      <c r="K140" s="48"/>
      <c r="L140" s="48"/>
      <c r="M140" s="48"/>
      <c r="N140" s="45"/>
      <c r="O140" s="45"/>
      <c r="P140" s="45"/>
      <c r="Q140" s="45" t="s">
        <v>140</v>
      </c>
      <c r="R140" s="45"/>
      <c r="S140" s="45"/>
      <c r="T140" s="47"/>
      <c r="U140" s="48"/>
      <c r="V140" s="48"/>
      <c r="W140" s="48"/>
      <c r="X140" s="48"/>
      <c r="Y140" s="48"/>
      <c r="Z140" s="48"/>
      <c r="AA140" s="48"/>
      <c r="AB140" s="48"/>
      <c r="AC140" s="48"/>
      <c r="AD140" s="48"/>
      <c r="AE140" s="48"/>
      <c r="AF140" s="48"/>
      <c r="AG140" s="48"/>
      <c r="AH140" s="48"/>
      <c r="AI140" s="48"/>
      <c r="AJ140" s="48"/>
      <c r="AK140" s="45"/>
      <c r="AL140" s="128"/>
      <c r="AM140" s="74"/>
    </row>
    <row r="141" spans="1:39" ht="30" customHeight="1" x14ac:dyDescent="0.35">
      <c r="A141" s="359"/>
      <c r="B141" s="33" t="s">
        <v>659</v>
      </c>
      <c r="C141" s="48"/>
      <c r="D141" s="48"/>
      <c r="E141" s="48"/>
      <c r="F141" s="48"/>
      <c r="G141" s="48"/>
      <c r="H141" s="48"/>
      <c r="I141" s="48"/>
      <c r="J141" s="48"/>
      <c r="K141" s="48"/>
      <c r="L141" s="48"/>
      <c r="M141" s="48"/>
      <c r="N141" s="45"/>
      <c r="O141" s="45"/>
      <c r="P141" s="45"/>
      <c r="Q141" s="45"/>
      <c r="R141" s="45" t="s">
        <v>140</v>
      </c>
      <c r="S141" s="45"/>
      <c r="T141" s="47"/>
      <c r="U141" s="48"/>
      <c r="V141" s="48"/>
      <c r="W141" s="48"/>
      <c r="X141" s="48"/>
      <c r="Y141" s="48"/>
      <c r="Z141" s="48"/>
      <c r="AA141" s="48"/>
      <c r="AB141" s="48"/>
      <c r="AC141" s="48"/>
      <c r="AD141" s="48"/>
      <c r="AE141" s="48"/>
      <c r="AF141" s="48"/>
      <c r="AG141" s="48"/>
      <c r="AH141" s="48"/>
      <c r="AI141" s="48"/>
      <c r="AJ141" s="48"/>
      <c r="AK141" s="45"/>
      <c r="AL141" s="128"/>
      <c r="AM141" s="74"/>
    </row>
    <row r="142" spans="1:39" ht="30" customHeight="1" x14ac:dyDescent="0.35">
      <c r="A142" s="359"/>
      <c r="B142" s="33" t="s">
        <v>660</v>
      </c>
      <c r="C142" s="48"/>
      <c r="D142" s="48"/>
      <c r="E142" s="48"/>
      <c r="F142" s="48"/>
      <c r="G142" s="48"/>
      <c r="H142" s="48"/>
      <c r="I142" s="48"/>
      <c r="J142" s="48"/>
      <c r="K142" s="48"/>
      <c r="L142" s="48"/>
      <c r="M142" s="48"/>
      <c r="N142" s="45"/>
      <c r="O142" s="45"/>
      <c r="P142" s="45" t="s">
        <v>140</v>
      </c>
      <c r="Q142" s="45"/>
      <c r="R142" s="45"/>
      <c r="S142" s="45"/>
      <c r="T142" s="47"/>
      <c r="U142" s="48"/>
      <c r="V142" s="48"/>
      <c r="W142" s="48"/>
      <c r="X142" s="48"/>
      <c r="Y142" s="48"/>
      <c r="Z142" s="48"/>
      <c r="AA142" s="48"/>
      <c r="AB142" s="48"/>
      <c r="AC142" s="48"/>
      <c r="AD142" s="48"/>
      <c r="AE142" s="48"/>
      <c r="AF142" s="48"/>
      <c r="AG142" s="48"/>
      <c r="AH142" s="48"/>
      <c r="AI142" s="48"/>
      <c r="AJ142" s="48"/>
      <c r="AK142" s="45"/>
      <c r="AL142" s="128"/>
      <c r="AM142" s="74"/>
    </row>
    <row r="143" spans="1:39" ht="30" customHeight="1" x14ac:dyDescent="0.35">
      <c r="A143" s="359"/>
      <c r="B143" s="33" t="s">
        <v>661</v>
      </c>
      <c r="C143" s="48"/>
      <c r="D143" s="48"/>
      <c r="E143" s="48"/>
      <c r="F143" s="48"/>
      <c r="G143" s="48"/>
      <c r="H143" s="48"/>
      <c r="I143" s="48"/>
      <c r="J143" s="48"/>
      <c r="K143" s="48"/>
      <c r="L143" s="48"/>
      <c r="M143" s="48"/>
      <c r="N143" s="45"/>
      <c r="O143" s="45"/>
      <c r="P143" s="45" t="s">
        <v>140</v>
      </c>
      <c r="Q143" s="45"/>
      <c r="R143" s="45"/>
      <c r="S143" s="45"/>
      <c r="T143" s="47"/>
      <c r="U143" s="48"/>
      <c r="V143" s="48"/>
      <c r="W143" s="48"/>
      <c r="X143" s="48"/>
      <c r="Y143" s="48"/>
      <c r="Z143" s="48"/>
      <c r="AA143" s="48"/>
      <c r="AB143" s="48"/>
      <c r="AC143" s="48"/>
      <c r="AD143" s="48"/>
      <c r="AE143" s="48"/>
      <c r="AF143" s="48"/>
      <c r="AG143" s="48"/>
      <c r="AH143" s="48"/>
      <c r="AI143" s="48"/>
      <c r="AJ143" s="48"/>
      <c r="AK143" s="45"/>
      <c r="AL143" s="128"/>
      <c r="AM143" s="74"/>
    </row>
    <row r="144" spans="1:39" ht="30" customHeight="1" x14ac:dyDescent="0.35">
      <c r="A144" s="359"/>
      <c r="B144" s="33" t="s">
        <v>662</v>
      </c>
      <c r="C144" s="48"/>
      <c r="D144" s="48"/>
      <c r="E144" s="48"/>
      <c r="F144" s="48"/>
      <c r="G144" s="48"/>
      <c r="H144" s="48"/>
      <c r="I144" s="48"/>
      <c r="J144" s="48"/>
      <c r="K144" s="48"/>
      <c r="L144" s="48"/>
      <c r="M144" s="48"/>
      <c r="N144" s="45"/>
      <c r="O144" s="45"/>
      <c r="P144" s="45" t="s">
        <v>140</v>
      </c>
      <c r="Q144" s="45"/>
      <c r="R144" s="45"/>
      <c r="S144" s="45"/>
      <c r="T144" s="47"/>
      <c r="U144" s="48"/>
      <c r="V144" s="48"/>
      <c r="W144" s="48"/>
      <c r="X144" s="48"/>
      <c r="Y144" s="48"/>
      <c r="Z144" s="48"/>
      <c r="AA144" s="48"/>
      <c r="AB144" s="48"/>
      <c r="AC144" s="48"/>
      <c r="AD144" s="48"/>
      <c r="AE144" s="48"/>
      <c r="AF144" s="48"/>
      <c r="AG144" s="48"/>
      <c r="AH144" s="48"/>
      <c r="AI144" s="48"/>
      <c r="AJ144" s="48"/>
      <c r="AK144" s="45"/>
      <c r="AL144" s="128"/>
      <c r="AM144" s="74"/>
    </row>
    <row r="145" spans="1:39" ht="30" customHeight="1" x14ac:dyDescent="0.35">
      <c r="A145" s="360"/>
      <c r="B145" s="33" t="s">
        <v>663</v>
      </c>
      <c r="C145" s="48"/>
      <c r="D145" s="48"/>
      <c r="E145" s="48"/>
      <c r="F145" s="48"/>
      <c r="G145" s="48"/>
      <c r="H145" s="48"/>
      <c r="I145" s="48"/>
      <c r="J145" s="48"/>
      <c r="K145" s="48"/>
      <c r="L145" s="48"/>
      <c r="M145" s="48"/>
      <c r="N145" s="45"/>
      <c r="O145" s="45"/>
      <c r="P145" s="45" t="s">
        <v>140</v>
      </c>
      <c r="Q145" s="45"/>
      <c r="R145" s="45"/>
      <c r="S145" s="45"/>
      <c r="T145" s="47"/>
      <c r="U145" s="48"/>
      <c r="V145" s="48"/>
      <c r="W145" s="48"/>
      <c r="X145" s="48"/>
      <c r="Y145" s="48"/>
      <c r="Z145" s="48"/>
      <c r="AA145" s="48"/>
      <c r="AB145" s="48"/>
      <c r="AC145" s="48"/>
      <c r="AD145" s="48"/>
      <c r="AE145" s="48"/>
      <c r="AF145" s="48"/>
      <c r="AG145" s="48"/>
      <c r="AH145" s="48"/>
      <c r="AI145" s="48"/>
      <c r="AJ145" s="48"/>
      <c r="AK145" s="45"/>
      <c r="AL145" s="128"/>
      <c r="AM145" s="74"/>
    </row>
    <row r="146" spans="1:39" ht="30" customHeight="1" x14ac:dyDescent="0.35">
      <c r="A146" s="361" t="s">
        <v>664</v>
      </c>
      <c r="B146" s="33" t="s">
        <v>665</v>
      </c>
      <c r="C146" s="48" t="s">
        <v>666</v>
      </c>
      <c r="D146" s="48"/>
      <c r="E146" s="48"/>
      <c r="F146" s="48"/>
      <c r="G146" s="48"/>
      <c r="H146" s="48"/>
      <c r="I146" s="48"/>
      <c r="J146" s="48"/>
      <c r="K146" s="48"/>
      <c r="L146" s="48"/>
      <c r="M146" s="48"/>
      <c r="N146" s="45"/>
      <c r="O146" s="45"/>
      <c r="P146" s="45"/>
      <c r="Q146" s="45"/>
      <c r="R146" s="45"/>
      <c r="S146" s="45" t="s">
        <v>556</v>
      </c>
      <c r="T146" s="47"/>
      <c r="U146" s="48"/>
      <c r="V146" s="48"/>
      <c r="W146" s="48"/>
      <c r="X146" s="48"/>
      <c r="Y146" s="48"/>
      <c r="Z146" s="48"/>
      <c r="AA146" s="48"/>
      <c r="AB146" s="48"/>
      <c r="AC146" s="48"/>
      <c r="AD146" s="48"/>
      <c r="AE146" s="48"/>
      <c r="AF146" s="48"/>
      <c r="AG146" s="48"/>
      <c r="AH146" s="48"/>
      <c r="AI146" s="48"/>
      <c r="AJ146" s="48"/>
      <c r="AK146" s="45"/>
      <c r="AL146" s="128"/>
      <c r="AM146" s="74"/>
    </row>
    <row r="147" spans="1:39" ht="30" customHeight="1" x14ac:dyDescent="0.35">
      <c r="A147" s="359"/>
      <c r="B147" s="33" t="s">
        <v>667</v>
      </c>
      <c r="C147" s="48" t="s">
        <v>666</v>
      </c>
      <c r="D147" s="48"/>
      <c r="E147" s="48"/>
      <c r="F147" s="48"/>
      <c r="G147" s="48"/>
      <c r="H147" s="48"/>
      <c r="I147" s="48"/>
      <c r="J147" s="48"/>
      <c r="K147" s="48"/>
      <c r="L147" s="48"/>
      <c r="M147" s="48"/>
      <c r="N147" s="45"/>
      <c r="O147" s="45"/>
      <c r="P147" s="45"/>
      <c r="Q147" s="45"/>
      <c r="R147" s="45"/>
      <c r="S147" s="45" t="s">
        <v>556</v>
      </c>
      <c r="T147" s="47"/>
      <c r="U147" s="48"/>
      <c r="V147" s="48"/>
      <c r="W147" s="48"/>
      <c r="X147" s="48"/>
      <c r="Y147" s="48"/>
      <c r="Z147" s="48"/>
      <c r="AA147" s="48"/>
      <c r="AB147" s="48"/>
      <c r="AC147" s="48"/>
      <c r="AD147" s="48"/>
      <c r="AE147" s="48"/>
      <c r="AF147" s="48"/>
      <c r="AG147" s="48"/>
      <c r="AH147" s="48"/>
      <c r="AI147" s="48"/>
      <c r="AJ147" s="48"/>
      <c r="AK147" s="45"/>
      <c r="AL147" s="128"/>
      <c r="AM147" s="74"/>
    </row>
    <row r="148" spans="1:39" ht="30" customHeight="1" x14ac:dyDescent="0.35">
      <c r="A148" s="359"/>
      <c r="B148" s="33" t="s">
        <v>668</v>
      </c>
      <c r="C148" s="48" t="s">
        <v>666</v>
      </c>
      <c r="D148" s="48"/>
      <c r="E148" s="48"/>
      <c r="F148" s="48"/>
      <c r="G148" s="48"/>
      <c r="H148" s="48"/>
      <c r="I148" s="48"/>
      <c r="J148" s="48"/>
      <c r="K148" s="48"/>
      <c r="L148" s="48"/>
      <c r="M148" s="48"/>
      <c r="N148" s="45"/>
      <c r="O148" s="45"/>
      <c r="P148" s="45"/>
      <c r="Q148" s="45"/>
      <c r="R148" s="45"/>
      <c r="S148" s="45" t="s">
        <v>556</v>
      </c>
      <c r="T148" s="47" t="s">
        <v>116</v>
      </c>
      <c r="U148" s="48"/>
      <c r="V148" s="48"/>
      <c r="W148" s="48"/>
      <c r="X148" s="48"/>
      <c r="Y148" s="48"/>
      <c r="Z148" s="48"/>
      <c r="AA148" s="48"/>
      <c r="AB148" s="48"/>
      <c r="AC148" s="48"/>
      <c r="AD148" s="48"/>
      <c r="AE148" s="48"/>
      <c r="AF148" s="48"/>
      <c r="AG148" s="48"/>
      <c r="AH148" s="48"/>
      <c r="AI148" s="48"/>
      <c r="AJ148" s="48"/>
      <c r="AK148" s="45"/>
      <c r="AL148" s="128"/>
      <c r="AM148" s="74"/>
    </row>
    <row r="149" spans="1:39" ht="30" customHeight="1" x14ac:dyDescent="0.35">
      <c r="A149" s="359"/>
      <c r="B149" s="33" t="s">
        <v>669</v>
      </c>
      <c r="C149" s="48"/>
      <c r="D149" s="48"/>
      <c r="E149" s="48"/>
      <c r="F149" s="48"/>
      <c r="G149" s="48"/>
      <c r="H149" s="48"/>
      <c r="I149" s="48"/>
      <c r="J149" s="48"/>
      <c r="K149" s="48"/>
      <c r="L149" s="48"/>
      <c r="M149" s="48"/>
      <c r="N149" s="45"/>
      <c r="O149" s="45"/>
      <c r="P149" s="45"/>
      <c r="Q149" s="45"/>
      <c r="R149" s="45" t="s">
        <v>140</v>
      </c>
      <c r="S149" s="45"/>
      <c r="T149" s="47"/>
      <c r="U149" s="48"/>
      <c r="V149" s="48"/>
      <c r="W149" s="48"/>
      <c r="X149" s="48"/>
      <c r="Y149" s="48"/>
      <c r="Z149" s="48"/>
      <c r="AA149" s="48"/>
      <c r="AB149" s="48"/>
      <c r="AC149" s="48"/>
      <c r="AD149" s="48"/>
      <c r="AE149" s="48"/>
      <c r="AF149" s="48"/>
      <c r="AG149" s="48"/>
      <c r="AH149" s="48"/>
      <c r="AI149" s="48"/>
      <c r="AJ149" s="48"/>
      <c r="AK149" s="45"/>
      <c r="AL149" s="128"/>
      <c r="AM149" s="74"/>
    </row>
    <row r="150" spans="1:39" ht="30" customHeight="1" x14ac:dyDescent="0.35">
      <c r="A150" s="359"/>
      <c r="B150" s="33" t="s">
        <v>670</v>
      </c>
      <c r="C150" s="48"/>
      <c r="D150" s="48"/>
      <c r="E150" s="48"/>
      <c r="F150" s="48"/>
      <c r="G150" s="48"/>
      <c r="H150" s="48"/>
      <c r="I150" s="48"/>
      <c r="J150" s="48"/>
      <c r="K150" s="48"/>
      <c r="L150" s="48"/>
      <c r="M150" s="48"/>
      <c r="N150" s="45"/>
      <c r="O150" s="45"/>
      <c r="P150" s="45"/>
      <c r="Q150" s="45"/>
      <c r="R150" s="45" t="s">
        <v>140</v>
      </c>
      <c r="S150" s="45"/>
      <c r="T150" s="47"/>
      <c r="U150" s="48"/>
      <c r="V150" s="48"/>
      <c r="W150" s="48"/>
      <c r="X150" s="48"/>
      <c r="Y150" s="48"/>
      <c r="Z150" s="48"/>
      <c r="AA150" s="48"/>
      <c r="AB150" s="48"/>
      <c r="AC150" s="48"/>
      <c r="AD150" s="48"/>
      <c r="AE150" s="48"/>
      <c r="AF150" s="48"/>
      <c r="AG150" s="48"/>
      <c r="AH150" s="48"/>
      <c r="AI150" s="48"/>
      <c r="AJ150" s="48"/>
      <c r="AK150" s="45"/>
      <c r="AL150" s="128"/>
      <c r="AM150" s="74"/>
    </row>
    <row r="151" spans="1:39" ht="30" customHeight="1" x14ac:dyDescent="0.35">
      <c r="A151" s="359"/>
      <c r="B151" s="33" t="s">
        <v>671</v>
      </c>
      <c r="C151" s="48"/>
      <c r="D151" s="48"/>
      <c r="E151" s="48"/>
      <c r="F151" s="48"/>
      <c r="G151" s="48"/>
      <c r="H151" s="48"/>
      <c r="I151" s="48"/>
      <c r="J151" s="48"/>
      <c r="K151" s="48"/>
      <c r="L151" s="48"/>
      <c r="M151" s="48"/>
      <c r="N151" s="45"/>
      <c r="O151" s="45"/>
      <c r="P151" s="45"/>
      <c r="Q151" s="45"/>
      <c r="R151" s="45" t="s">
        <v>140</v>
      </c>
      <c r="S151" s="45"/>
      <c r="T151" s="47"/>
      <c r="U151" s="48"/>
      <c r="V151" s="48"/>
      <c r="W151" s="48"/>
      <c r="X151" s="48"/>
      <c r="Y151" s="48"/>
      <c r="Z151" s="48"/>
      <c r="AA151" s="48"/>
      <c r="AB151" s="48"/>
      <c r="AC151" s="48"/>
      <c r="AD151" s="48"/>
      <c r="AE151" s="48"/>
      <c r="AF151" s="48"/>
      <c r="AG151" s="48"/>
      <c r="AH151" s="48"/>
      <c r="AI151" s="48"/>
      <c r="AJ151" s="48"/>
      <c r="AK151" s="45"/>
      <c r="AL151" s="128"/>
      <c r="AM151" s="74"/>
    </row>
    <row r="152" spans="1:39" ht="30" customHeight="1" x14ac:dyDescent="0.35">
      <c r="A152" s="359"/>
      <c r="B152" s="33" t="s">
        <v>672</v>
      </c>
      <c r="C152" s="48"/>
      <c r="D152" s="48"/>
      <c r="E152" s="48"/>
      <c r="F152" s="48"/>
      <c r="G152" s="48"/>
      <c r="H152" s="48"/>
      <c r="I152" s="48"/>
      <c r="J152" s="48"/>
      <c r="K152" s="48"/>
      <c r="L152" s="48"/>
      <c r="M152" s="48"/>
      <c r="N152" s="45"/>
      <c r="O152" s="45"/>
      <c r="P152" s="45"/>
      <c r="Q152" s="45"/>
      <c r="R152" s="45" t="s">
        <v>140</v>
      </c>
      <c r="S152" s="45"/>
      <c r="T152" s="47"/>
      <c r="U152" s="48"/>
      <c r="V152" s="48"/>
      <c r="W152" s="48"/>
      <c r="X152" s="48"/>
      <c r="Y152" s="48"/>
      <c r="Z152" s="48"/>
      <c r="AA152" s="48"/>
      <c r="AB152" s="48"/>
      <c r="AC152" s="48"/>
      <c r="AD152" s="48"/>
      <c r="AE152" s="48"/>
      <c r="AF152" s="48"/>
      <c r="AG152" s="48"/>
      <c r="AH152" s="48"/>
      <c r="AI152" s="48"/>
      <c r="AJ152" s="48"/>
      <c r="AK152" s="45"/>
      <c r="AL152" s="128"/>
      <c r="AM152" s="74"/>
    </row>
    <row r="153" spans="1:39" ht="30" customHeight="1" x14ac:dyDescent="0.35">
      <c r="A153" s="359"/>
      <c r="B153" s="33" t="s">
        <v>673</v>
      </c>
      <c r="C153" s="48"/>
      <c r="D153" s="48"/>
      <c r="E153" s="48"/>
      <c r="F153" s="48"/>
      <c r="G153" s="48"/>
      <c r="H153" s="48"/>
      <c r="I153" s="48"/>
      <c r="J153" s="48"/>
      <c r="K153" s="48"/>
      <c r="L153" s="48"/>
      <c r="M153" s="48"/>
      <c r="N153" s="45"/>
      <c r="O153" s="45"/>
      <c r="P153" s="45"/>
      <c r="Q153" s="45"/>
      <c r="R153" s="45" t="s">
        <v>140</v>
      </c>
      <c r="S153" s="45"/>
      <c r="T153" s="47"/>
      <c r="U153" s="48"/>
      <c r="V153" s="48"/>
      <c r="W153" s="48"/>
      <c r="X153" s="48"/>
      <c r="Y153" s="48"/>
      <c r="Z153" s="48"/>
      <c r="AA153" s="48"/>
      <c r="AB153" s="48"/>
      <c r="AC153" s="48"/>
      <c r="AD153" s="48"/>
      <c r="AE153" s="48"/>
      <c r="AF153" s="48"/>
      <c r="AG153" s="48"/>
      <c r="AH153" s="48"/>
      <c r="AI153" s="48"/>
      <c r="AJ153" s="48"/>
      <c r="AK153" s="45"/>
      <c r="AL153" s="128"/>
      <c r="AM153" s="74"/>
    </row>
    <row r="154" spans="1:39" ht="30" customHeight="1" x14ac:dyDescent="0.35">
      <c r="A154" s="359"/>
      <c r="B154" s="33" t="s">
        <v>674</v>
      </c>
      <c r="C154" s="48"/>
      <c r="D154" s="48"/>
      <c r="E154" s="48"/>
      <c r="F154" s="48"/>
      <c r="G154" s="48"/>
      <c r="H154" s="48"/>
      <c r="I154" s="48"/>
      <c r="J154" s="48"/>
      <c r="K154" s="48"/>
      <c r="L154" s="48"/>
      <c r="M154" s="48"/>
      <c r="N154" s="45"/>
      <c r="O154" s="45"/>
      <c r="P154" s="45"/>
      <c r="Q154" s="45"/>
      <c r="R154" s="45" t="s">
        <v>140</v>
      </c>
      <c r="S154" s="45"/>
      <c r="T154" s="47"/>
      <c r="U154" s="48"/>
      <c r="V154" s="48"/>
      <c r="W154" s="48"/>
      <c r="X154" s="48"/>
      <c r="Y154" s="48"/>
      <c r="Z154" s="48"/>
      <c r="AA154" s="48"/>
      <c r="AB154" s="48"/>
      <c r="AC154" s="48"/>
      <c r="AD154" s="48"/>
      <c r="AE154" s="48"/>
      <c r="AF154" s="48"/>
      <c r="AG154" s="48"/>
      <c r="AH154" s="48"/>
      <c r="AI154" s="48"/>
      <c r="AJ154" s="48"/>
      <c r="AK154" s="45"/>
      <c r="AL154" s="128"/>
      <c r="AM154" s="74"/>
    </row>
    <row r="155" spans="1:39" ht="30" customHeight="1" x14ac:dyDescent="0.35">
      <c r="A155" s="359"/>
      <c r="B155" s="33" t="s">
        <v>675</v>
      </c>
      <c r="C155" s="48"/>
      <c r="D155" s="48"/>
      <c r="E155" s="48"/>
      <c r="F155" s="48"/>
      <c r="G155" s="48"/>
      <c r="H155" s="48"/>
      <c r="I155" s="48"/>
      <c r="J155" s="48"/>
      <c r="K155" s="48"/>
      <c r="L155" s="48"/>
      <c r="M155" s="48"/>
      <c r="N155" s="45"/>
      <c r="O155" s="45"/>
      <c r="P155" s="45"/>
      <c r="Q155" s="45"/>
      <c r="R155" s="45" t="s">
        <v>140</v>
      </c>
      <c r="S155" s="45"/>
      <c r="T155" s="47" t="s">
        <v>115</v>
      </c>
      <c r="U155" s="48"/>
      <c r="V155" s="48"/>
      <c r="W155" s="48"/>
      <c r="X155" s="48"/>
      <c r="Y155" s="48"/>
      <c r="Z155" s="48"/>
      <c r="AA155" s="48"/>
      <c r="AB155" s="48"/>
      <c r="AC155" s="48"/>
      <c r="AD155" s="48"/>
      <c r="AE155" s="48"/>
      <c r="AF155" s="48"/>
      <c r="AG155" s="48"/>
      <c r="AH155" s="48"/>
      <c r="AI155" s="48"/>
      <c r="AJ155" s="48"/>
      <c r="AK155" s="45"/>
      <c r="AL155" s="128"/>
      <c r="AM155" s="74"/>
    </row>
    <row r="156" spans="1:39" ht="30" customHeight="1" x14ac:dyDescent="0.35">
      <c r="A156" s="359"/>
      <c r="B156" s="33" t="s">
        <v>676</v>
      </c>
      <c r="C156" s="48"/>
      <c r="D156" s="48"/>
      <c r="E156" s="48"/>
      <c r="F156" s="48"/>
      <c r="G156" s="48"/>
      <c r="H156" s="48"/>
      <c r="I156" s="48"/>
      <c r="J156" s="48"/>
      <c r="K156" s="48"/>
      <c r="L156" s="48"/>
      <c r="M156" s="48"/>
      <c r="N156" s="45"/>
      <c r="O156" s="45"/>
      <c r="P156" s="45"/>
      <c r="Q156" s="45"/>
      <c r="R156" s="45" t="s">
        <v>140</v>
      </c>
      <c r="S156" s="45"/>
      <c r="T156" s="47"/>
      <c r="U156" s="48"/>
      <c r="V156" s="48"/>
      <c r="W156" s="48"/>
      <c r="X156" s="48"/>
      <c r="Y156" s="48"/>
      <c r="Z156" s="48"/>
      <c r="AA156" s="48"/>
      <c r="AB156" s="48"/>
      <c r="AC156" s="48"/>
      <c r="AD156" s="48"/>
      <c r="AE156" s="48"/>
      <c r="AF156" s="48"/>
      <c r="AG156" s="48"/>
      <c r="AH156" s="48"/>
      <c r="AI156" s="48"/>
      <c r="AJ156" s="48"/>
      <c r="AK156" s="45"/>
      <c r="AL156" s="128"/>
      <c r="AM156" s="74"/>
    </row>
    <row r="157" spans="1:39" ht="30" customHeight="1" x14ac:dyDescent="0.35">
      <c r="A157" s="359"/>
      <c r="B157" s="33" t="s">
        <v>677</v>
      </c>
      <c r="C157" s="48"/>
      <c r="D157" s="48"/>
      <c r="E157" s="48"/>
      <c r="F157" s="48"/>
      <c r="G157" s="48"/>
      <c r="H157" s="48"/>
      <c r="I157" s="48"/>
      <c r="J157" s="48"/>
      <c r="K157" s="48"/>
      <c r="L157" s="48"/>
      <c r="M157" s="48"/>
      <c r="N157" s="45"/>
      <c r="O157" s="45"/>
      <c r="P157" s="45"/>
      <c r="Q157" s="45"/>
      <c r="R157" s="45" t="s">
        <v>140</v>
      </c>
      <c r="S157" s="45"/>
      <c r="T157" s="47"/>
      <c r="U157" s="48"/>
      <c r="V157" s="48"/>
      <c r="W157" s="48"/>
      <c r="X157" s="48"/>
      <c r="Y157" s="48"/>
      <c r="Z157" s="48"/>
      <c r="AA157" s="48"/>
      <c r="AB157" s="48"/>
      <c r="AC157" s="48"/>
      <c r="AD157" s="48"/>
      <c r="AE157" s="48"/>
      <c r="AF157" s="48"/>
      <c r="AG157" s="48"/>
      <c r="AH157" s="48"/>
      <c r="AI157" s="48"/>
      <c r="AJ157" s="48"/>
      <c r="AK157" s="45"/>
      <c r="AL157" s="128"/>
      <c r="AM157" s="74"/>
    </row>
    <row r="158" spans="1:39" ht="30" customHeight="1" x14ac:dyDescent="0.35">
      <c r="A158" s="359"/>
      <c r="B158" s="33" t="s">
        <v>678</v>
      </c>
      <c r="C158" s="48"/>
      <c r="D158" s="48"/>
      <c r="E158" s="48"/>
      <c r="F158" s="48"/>
      <c r="G158" s="48"/>
      <c r="H158" s="48"/>
      <c r="I158" s="48"/>
      <c r="J158" s="48"/>
      <c r="K158" s="48"/>
      <c r="L158" s="48"/>
      <c r="M158" s="48"/>
      <c r="N158" s="45"/>
      <c r="O158" s="45"/>
      <c r="P158" s="45"/>
      <c r="Q158" s="45"/>
      <c r="R158" s="45" t="s">
        <v>140</v>
      </c>
      <c r="S158" s="45"/>
      <c r="T158" s="47"/>
      <c r="U158" s="48"/>
      <c r="V158" s="48"/>
      <c r="W158" s="48"/>
      <c r="X158" s="48"/>
      <c r="Y158" s="48"/>
      <c r="Z158" s="48"/>
      <c r="AA158" s="48"/>
      <c r="AB158" s="48"/>
      <c r="AC158" s="48"/>
      <c r="AD158" s="48"/>
      <c r="AE158" s="48"/>
      <c r="AF158" s="48"/>
      <c r="AG158" s="48"/>
      <c r="AH158" s="48"/>
      <c r="AI158" s="48"/>
      <c r="AJ158" s="48"/>
      <c r="AK158" s="45"/>
      <c r="AL158" s="128"/>
      <c r="AM158" s="74"/>
    </row>
    <row r="159" spans="1:39" ht="30" customHeight="1" x14ac:dyDescent="0.35">
      <c r="A159" s="359"/>
      <c r="B159" s="33" t="s">
        <v>679</v>
      </c>
      <c r="C159" s="48"/>
      <c r="D159" s="48"/>
      <c r="E159" s="48"/>
      <c r="F159" s="48"/>
      <c r="G159" s="48"/>
      <c r="H159" s="48"/>
      <c r="I159" s="48"/>
      <c r="J159" s="48"/>
      <c r="K159" s="48"/>
      <c r="L159" s="48"/>
      <c r="M159" s="48"/>
      <c r="N159" s="45"/>
      <c r="O159" s="45"/>
      <c r="P159" s="45"/>
      <c r="Q159" s="45"/>
      <c r="R159" s="45" t="s">
        <v>140</v>
      </c>
      <c r="S159" s="45"/>
      <c r="T159" s="47"/>
      <c r="U159" s="48"/>
      <c r="V159" s="48"/>
      <c r="W159" s="48"/>
      <c r="X159" s="48"/>
      <c r="Y159" s="48"/>
      <c r="Z159" s="48"/>
      <c r="AA159" s="48"/>
      <c r="AB159" s="48"/>
      <c r="AC159" s="48"/>
      <c r="AD159" s="48"/>
      <c r="AE159" s="48"/>
      <c r="AF159" s="48"/>
      <c r="AG159" s="48"/>
      <c r="AH159" s="48"/>
      <c r="AI159" s="48"/>
      <c r="AJ159" s="48"/>
      <c r="AK159" s="45"/>
      <c r="AL159" s="128"/>
      <c r="AM159" s="74"/>
    </row>
    <row r="160" spans="1:39" ht="30" customHeight="1" x14ac:dyDescent="0.35">
      <c r="A160" s="360"/>
      <c r="B160" s="33" t="s">
        <v>680</v>
      </c>
      <c r="C160" s="48"/>
      <c r="D160" s="48"/>
      <c r="E160" s="48"/>
      <c r="F160" s="48"/>
      <c r="G160" s="48"/>
      <c r="H160" s="48"/>
      <c r="I160" s="48"/>
      <c r="J160" s="48"/>
      <c r="K160" s="48"/>
      <c r="L160" s="48"/>
      <c r="M160" s="48"/>
      <c r="N160" s="45"/>
      <c r="O160" s="45"/>
      <c r="P160" s="45"/>
      <c r="Q160" s="45"/>
      <c r="R160" s="45" t="s">
        <v>140</v>
      </c>
      <c r="S160" s="45"/>
      <c r="T160" s="47"/>
      <c r="U160" s="48"/>
      <c r="V160" s="48"/>
      <c r="W160" s="48"/>
      <c r="X160" s="48"/>
      <c r="Y160" s="48"/>
      <c r="Z160" s="48"/>
      <c r="AA160" s="48"/>
      <c r="AB160" s="48"/>
      <c r="AC160" s="48"/>
      <c r="AD160" s="48"/>
      <c r="AE160" s="48"/>
      <c r="AF160" s="48"/>
      <c r="AG160" s="48"/>
      <c r="AH160" s="48"/>
      <c r="AI160" s="48"/>
      <c r="AJ160" s="48"/>
      <c r="AK160" s="45"/>
      <c r="AL160" s="128"/>
      <c r="AM160" s="74"/>
    </row>
    <row r="161" spans="1:39" x14ac:dyDescent="0.35">
      <c r="AM161" s="74"/>
    </row>
    <row r="162" spans="1:39" x14ac:dyDescent="0.35">
      <c r="B162" s="49"/>
      <c r="AL162" s="131"/>
      <c r="AM162" s="74"/>
    </row>
    <row r="163" spans="1:39" ht="15" thickBot="1" x14ac:dyDescent="0.4">
      <c r="AL163" s="131"/>
      <c r="AM163" s="74"/>
    </row>
    <row r="164" spans="1:39" ht="26.25" customHeight="1" thickBot="1" x14ac:dyDescent="0.4">
      <c r="A164" s="341" t="s">
        <v>517</v>
      </c>
      <c r="B164" s="342"/>
      <c r="C164" s="342"/>
      <c r="D164" s="342"/>
      <c r="E164" s="342"/>
      <c r="F164" s="342"/>
      <c r="G164" s="342"/>
      <c r="H164" s="342"/>
      <c r="I164" s="342"/>
      <c r="J164" s="342"/>
      <c r="K164" s="342"/>
      <c r="L164" s="342"/>
      <c r="M164" s="342"/>
      <c r="N164" s="343"/>
      <c r="AM164" s="74"/>
    </row>
    <row r="165" spans="1:39" ht="26.25" customHeight="1" thickBot="1" x14ac:dyDescent="0.4">
      <c r="A165" s="35"/>
      <c r="B165" s="36"/>
      <c r="C165" s="36"/>
      <c r="D165" s="37"/>
      <c r="E165" s="37"/>
      <c r="F165" s="37"/>
      <c r="G165" s="37"/>
      <c r="H165" s="37"/>
      <c r="I165" s="37"/>
      <c r="J165" s="37"/>
      <c r="K165" s="37"/>
      <c r="L165" s="37"/>
      <c r="M165" s="37"/>
      <c r="N165" s="37"/>
      <c r="O165" s="37"/>
      <c r="AM165" s="74"/>
    </row>
    <row r="166" spans="1:39" ht="43.5" customHeight="1" thickBot="1" x14ac:dyDescent="0.4">
      <c r="A166" s="40" t="s">
        <v>518</v>
      </c>
      <c r="B166" s="41"/>
      <c r="C166" s="42">
        <f>COUNTA(C170:C178,C182:C190,C194:C202,C206:C214)</f>
        <v>3</v>
      </c>
      <c r="AM166" s="74"/>
    </row>
    <row r="167" spans="1:39" x14ac:dyDescent="0.35">
      <c r="AM167" s="74"/>
    </row>
    <row r="168" spans="1:39" ht="15.75" customHeight="1" x14ac:dyDescent="0.35">
      <c r="A168" s="387" t="s">
        <v>519</v>
      </c>
      <c r="B168" s="389" t="s">
        <v>121</v>
      </c>
      <c r="C168" s="389" t="s">
        <v>2</v>
      </c>
      <c r="D168" s="389" t="s">
        <v>4</v>
      </c>
      <c r="E168" s="391" t="s">
        <v>6</v>
      </c>
      <c r="F168" s="393" t="s">
        <v>8</v>
      </c>
      <c r="G168" s="394"/>
      <c r="H168" s="389" t="s">
        <v>10</v>
      </c>
      <c r="I168" s="389" t="s">
        <v>14</v>
      </c>
      <c r="J168" s="337" t="s">
        <v>12</v>
      </c>
      <c r="K168" s="385" t="s">
        <v>122</v>
      </c>
      <c r="L168" s="386"/>
      <c r="M168" s="337" t="s">
        <v>20</v>
      </c>
      <c r="N168" s="337" t="s">
        <v>22</v>
      </c>
      <c r="O168" s="34"/>
      <c r="AM168" s="74"/>
    </row>
    <row r="169" spans="1:39" ht="15.5" x14ac:dyDescent="0.35">
      <c r="A169" s="388"/>
      <c r="B169" s="390"/>
      <c r="C169" s="390"/>
      <c r="D169" s="390"/>
      <c r="E169" s="392"/>
      <c r="F169" s="38" t="s">
        <v>125</v>
      </c>
      <c r="G169" s="38" t="s">
        <v>126</v>
      </c>
      <c r="H169" s="390"/>
      <c r="I169" s="390"/>
      <c r="J169" s="338"/>
      <c r="K169" s="59" t="s">
        <v>127</v>
      </c>
      <c r="L169" s="59" t="s">
        <v>520</v>
      </c>
      <c r="M169" s="338"/>
      <c r="N169" s="338"/>
      <c r="O169" s="2"/>
      <c r="AM169" s="74"/>
    </row>
    <row r="170" spans="1:39" x14ac:dyDescent="0.35">
      <c r="A170" s="33" t="s">
        <v>521</v>
      </c>
      <c r="B170" s="33"/>
      <c r="C170" s="48" t="s">
        <v>522</v>
      </c>
      <c r="D170" s="48"/>
      <c r="E170" s="48"/>
      <c r="F170" s="48"/>
      <c r="G170" s="48"/>
      <c r="H170" s="48"/>
      <c r="I170" s="48"/>
      <c r="J170" s="45"/>
      <c r="K170" s="45"/>
      <c r="L170" s="45"/>
      <c r="M170" s="45"/>
      <c r="N170" s="45"/>
      <c r="O170" s="2"/>
      <c r="AM170" s="74"/>
    </row>
    <row r="171" spans="1:39" x14ac:dyDescent="0.35">
      <c r="A171" s="33"/>
      <c r="B171" s="33"/>
      <c r="C171" s="48"/>
      <c r="D171" s="48"/>
      <c r="E171" s="48"/>
      <c r="F171" s="48"/>
      <c r="G171" s="48"/>
      <c r="H171" s="48"/>
      <c r="I171" s="48"/>
      <c r="J171" s="48"/>
      <c r="K171" s="48"/>
      <c r="L171" s="48"/>
      <c r="M171" s="48"/>
      <c r="N171" s="45"/>
      <c r="O171" s="2"/>
      <c r="AM171" s="74"/>
    </row>
    <row r="172" spans="1:39" x14ac:dyDescent="0.35">
      <c r="A172" s="33"/>
      <c r="B172" s="33"/>
      <c r="C172" s="48"/>
      <c r="D172" s="48"/>
      <c r="E172" s="48"/>
      <c r="F172" s="48"/>
      <c r="G172" s="48"/>
      <c r="H172" s="48"/>
      <c r="I172" s="48"/>
      <c r="J172" s="48"/>
      <c r="K172" s="48"/>
      <c r="L172" s="48"/>
      <c r="M172" s="48"/>
      <c r="N172" s="45"/>
      <c r="O172" s="2"/>
      <c r="AM172" s="74"/>
    </row>
    <row r="173" spans="1:39" x14ac:dyDescent="0.35">
      <c r="A173" s="33"/>
      <c r="B173" s="33"/>
      <c r="C173" s="48"/>
      <c r="D173" s="48"/>
      <c r="E173" s="48"/>
      <c r="F173" s="48"/>
      <c r="G173" s="48"/>
      <c r="H173" s="48"/>
      <c r="I173" s="48"/>
      <c r="J173" s="48"/>
      <c r="K173" s="48"/>
      <c r="L173" s="48"/>
      <c r="M173" s="48"/>
      <c r="N173" s="45"/>
      <c r="O173" s="2"/>
      <c r="AM173" s="74"/>
    </row>
    <row r="174" spans="1:39" x14ac:dyDescent="0.35">
      <c r="A174" s="33"/>
      <c r="B174" s="33"/>
      <c r="C174" s="48"/>
      <c r="D174" s="48"/>
      <c r="E174" s="48"/>
      <c r="F174" s="48"/>
      <c r="G174" s="48"/>
      <c r="H174" s="48"/>
      <c r="I174" s="48"/>
      <c r="J174" s="48"/>
      <c r="K174" s="48"/>
      <c r="L174" s="48"/>
      <c r="M174" s="48"/>
      <c r="N174" s="45"/>
      <c r="O174" s="2"/>
      <c r="AM174" s="74"/>
    </row>
    <row r="175" spans="1:39" x14ac:dyDescent="0.35">
      <c r="A175" s="33"/>
      <c r="B175" s="33"/>
      <c r="C175" s="48"/>
      <c r="D175" s="48"/>
      <c r="E175" s="48"/>
      <c r="F175" s="48"/>
      <c r="G175" s="48"/>
      <c r="H175" s="48"/>
      <c r="I175" s="48"/>
      <c r="J175" s="48"/>
      <c r="K175" s="48"/>
      <c r="L175" s="48"/>
      <c r="M175" s="48"/>
      <c r="N175" s="45"/>
      <c r="O175" s="2"/>
      <c r="AM175" s="74"/>
    </row>
    <row r="176" spans="1:39" x14ac:dyDescent="0.35">
      <c r="A176" s="33"/>
      <c r="B176" s="33"/>
      <c r="C176" s="48"/>
      <c r="D176" s="48"/>
      <c r="E176" s="48"/>
      <c r="F176" s="48"/>
      <c r="G176" s="48"/>
      <c r="H176" s="48"/>
      <c r="I176" s="48"/>
      <c r="J176" s="48"/>
      <c r="K176" s="48"/>
      <c r="L176" s="48"/>
      <c r="M176" s="48"/>
      <c r="N176" s="45"/>
      <c r="O176" s="2"/>
      <c r="AM176" s="74"/>
    </row>
    <row r="177" spans="1:39" x14ac:dyDescent="0.35">
      <c r="A177" s="33"/>
      <c r="B177" s="33"/>
      <c r="C177" s="48"/>
      <c r="D177" s="48"/>
      <c r="E177" s="48"/>
      <c r="F177" s="48"/>
      <c r="G177" s="48"/>
      <c r="H177" s="48"/>
      <c r="I177" s="48"/>
      <c r="J177" s="48"/>
      <c r="K177" s="48"/>
      <c r="L177" s="48"/>
      <c r="M177" s="48"/>
      <c r="N177" s="45"/>
      <c r="O177" s="2"/>
      <c r="AM177" s="74"/>
    </row>
    <row r="178" spans="1:39" x14ac:dyDescent="0.35">
      <c r="A178" s="33"/>
      <c r="B178" s="33"/>
      <c r="C178" s="48"/>
      <c r="D178" s="48"/>
      <c r="E178" s="48"/>
      <c r="F178" s="48"/>
      <c r="G178" s="48"/>
      <c r="H178" s="48"/>
      <c r="I178" s="48"/>
      <c r="J178" s="48"/>
      <c r="K178" s="48"/>
      <c r="L178" s="48"/>
      <c r="M178" s="48"/>
      <c r="N178" s="45"/>
      <c r="O178" s="2"/>
      <c r="AM178" s="74"/>
    </row>
    <row r="179" spans="1:39" x14ac:dyDescent="0.35">
      <c r="AM179" s="74"/>
    </row>
    <row r="180" spans="1:39" ht="15.75" customHeight="1" x14ac:dyDescent="0.35">
      <c r="A180" s="387" t="s">
        <v>519</v>
      </c>
      <c r="B180" s="389" t="s">
        <v>121</v>
      </c>
      <c r="C180" s="389" t="s">
        <v>2</v>
      </c>
      <c r="D180" s="389" t="s">
        <v>4</v>
      </c>
      <c r="E180" s="391" t="s">
        <v>6</v>
      </c>
      <c r="F180" s="393" t="s">
        <v>8</v>
      </c>
      <c r="G180" s="394"/>
      <c r="H180" s="389" t="s">
        <v>10</v>
      </c>
      <c r="I180" s="389" t="s">
        <v>14</v>
      </c>
      <c r="J180" s="389" t="s">
        <v>12</v>
      </c>
      <c r="K180" s="385" t="s">
        <v>122</v>
      </c>
      <c r="L180" s="386"/>
      <c r="M180" s="389" t="s">
        <v>20</v>
      </c>
      <c r="N180" s="337" t="s">
        <v>22</v>
      </c>
      <c r="O180" s="34"/>
      <c r="AM180" s="74"/>
    </row>
    <row r="181" spans="1:39" ht="15" customHeight="1" x14ac:dyDescent="0.35">
      <c r="A181" s="388"/>
      <c r="B181" s="390"/>
      <c r="C181" s="390"/>
      <c r="D181" s="390"/>
      <c r="E181" s="392"/>
      <c r="F181" s="38" t="s">
        <v>125</v>
      </c>
      <c r="G181" s="38" t="s">
        <v>126</v>
      </c>
      <c r="H181" s="390"/>
      <c r="I181" s="390"/>
      <c r="J181" s="390"/>
      <c r="K181" s="59" t="s">
        <v>127</v>
      </c>
      <c r="L181" s="59" t="s">
        <v>520</v>
      </c>
      <c r="M181" s="390"/>
      <c r="N181" s="338"/>
      <c r="O181" s="2"/>
      <c r="AM181" s="74"/>
    </row>
    <row r="182" spans="1:39" x14ac:dyDescent="0.35">
      <c r="A182" s="33" t="s">
        <v>521</v>
      </c>
      <c r="B182" s="33"/>
      <c r="C182" s="48" t="s">
        <v>522</v>
      </c>
      <c r="D182" s="48"/>
      <c r="E182" s="48"/>
      <c r="F182" s="48"/>
      <c r="G182" s="48"/>
      <c r="H182" s="48"/>
      <c r="I182" s="48"/>
      <c r="J182" s="45"/>
      <c r="K182" s="45"/>
      <c r="L182" s="45"/>
      <c r="M182" s="45"/>
      <c r="N182" s="45"/>
      <c r="O182" s="2"/>
      <c r="AM182" s="74"/>
    </row>
    <row r="183" spans="1:39" x14ac:dyDescent="0.35">
      <c r="A183" s="33"/>
      <c r="B183" s="33"/>
      <c r="C183" s="48"/>
      <c r="D183" s="48"/>
      <c r="E183" s="48"/>
      <c r="F183" s="48"/>
      <c r="G183" s="48"/>
      <c r="H183" s="48"/>
      <c r="I183" s="48"/>
      <c r="J183" s="48"/>
      <c r="K183" s="48"/>
      <c r="L183" s="48"/>
      <c r="M183" s="48"/>
      <c r="N183" s="45"/>
      <c r="O183" s="2"/>
      <c r="AM183" s="74"/>
    </row>
    <row r="184" spans="1:39" x14ac:dyDescent="0.35">
      <c r="A184" s="33"/>
      <c r="B184" s="33"/>
      <c r="C184" s="48"/>
      <c r="D184" s="48"/>
      <c r="E184" s="48"/>
      <c r="F184" s="48"/>
      <c r="G184" s="48"/>
      <c r="H184" s="48"/>
      <c r="I184" s="48"/>
      <c r="J184" s="48"/>
      <c r="K184" s="48"/>
      <c r="L184" s="48"/>
      <c r="M184" s="48"/>
      <c r="N184" s="45"/>
      <c r="O184" s="2"/>
      <c r="AM184" s="74"/>
    </row>
    <row r="185" spans="1:39" x14ac:dyDescent="0.35">
      <c r="A185" s="33"/>
      <c r="B185" s="33"/>
      <c r="C185" s="48"/>
      <c r="D185" s="48"/>
      <c r="E185" s="48"/>
      <c r="F185" s="48"/>
      <c r="G185" s="48"/>
      <c r="H185" s="48"/>
      <c r="I185" s="48"/>
      <c r="J185" s="48"/>
      <c r="K185" s="48"/>
      <c r="L185" s="48"/>
      <c r="M185" s="48"/>
      <c r="N185" s="45"/>
      <c r="O185" s="2"/>
      <c r="AM185" s="74"/>
    </row>
    <row r="186" spans="1:39" x14ac:dyDescent="0.35">
      <c r="A186" s="33"/>
      <c r="B186" s="33"/>
      <c r="C186" s="48"/>
      <c r="D186" s="48"/>
      <c r="E186" s="48"/>
      <c r="F186" s="48"/>
      <c r="G186" s="48"/>
      <c r="H186" s="48"/>
      <c r="I186" s="48"/>
      <c r="J186" s="48"/>
      <c r="K186" s="48"/>
      <c r="L186" s="48"/>
      <c r="M186" s="48"/>
      <c r="N186" s="45"/>
      <c r="O186" s="2"/>
      <c r="AM186" s="74"/>
    </row>
    <row r="187" spans="1:39" x14ac:dyDescent="0.35">
      <c r="A187" s="33"/>
      <c r="B187" s="33"/>
      <c r="C187" s="48"/>
      <c r="D187" s="48"/>
      <c r="E187" s="48"/>
      <c r="F187" s="48"/>
      <c r="G187" s="48"/>
      <c r="H187" s="48"/>
      <c r="I187" s="48"/>
      <c r="J187" s="48"/>
      <c r="K187" s="48"/>
      <c r="L187" s="48"/>
      <c r="M187" s="48"/>
      <c r="N187" s="45"/>
      <c r="O187" s="2"/>
      <c r="AM187" s="74"/>
    </row>
    <row r="188" spans="1:39" x14ac:dyDescent="0.35">
      <c r="A188" s="33"/>
      <c r="B188" s="33"/>
      <c r="C188" s="48"/>
      <c r="D188" s="48"/>
      <c r="E188" s="48"/>
      <c r="F188" s="48"/>
      <c r="G188" s="48"/>
      <c r="H188" s="48"/>
      <c r="I188" s="48"/>
      <c r="J188" s="48"/>
      <c r="K188" s="48"/>
      <c r="L188" s="48"/>
      <c r="M188" s="48"/>
      <c r="N188" s="45"/>
      <c r="O188" s="2"/>
      <c r="AM188" s="74"/>
    </row>
    <row r="189" spans="1:39" x14ac:dyDescent="0.35">
      <c r="A189" s="33"/>
      <c r="B189" s="33"/>
      <c r="C189" s="48"/>
      <c r="D189" s="48"/>
      <c r="E189" s="48"/>
      <c r="F189" s="48"/>
      <c r="G189" s="48"/>
      <c r="H189" s="48"/>
      <c r="I189" s="48"/>
      <c r="J189" s="48"/>
      <c r="K189" s="48"/>
      <c r="L189" s="48"/>
      <c r="M189" s="48"/>
      <c r="N189" s="45"/>
      <c r="O189" s="2"/>
      <c r="AM189" s="74"/>
    </row>
    <row r="190" spans="1:39" x14ac:dyDescent="0.35">
      <c r="A190" s="33"/>
      <c r="B190" s="33"/>
      <c r="C190" s="48"/>
      <c r="D190" s="48"/>
      <c r="E190" s="48"/>
      <c r="F190" s="48"/>
      <c r="G190" s="48"/>
      <c r="H190" s="48"/>
      <c r="I190" s="48"/>
      <c r="J190" s="48"/>
      <c r="K190" s="48"/>
      <c r="L190" s="48"/>
      <c r="M190" s="48"/>
      <c r="N190" s="45"/>
      <c r="O190" s="2"/>
      <c r="AM190" s="74"/>
    </row>
    <row r="191" spans="1:39" x14ac:dyDescent="0.35">
      <c r="AM191" s="74"/>
    </row>
    <row r="192" spans="1:39" ht="15.75" customHeight="1" x14ac:dyDescent="0.35">
      <c r="A192" s="387" t="s">
        <v>519</v>
      </c>
      <c r="B192" s="389" t="s">
        <v>121</v>
      </c>
      <c r="C192" s="389" t="s">
        <v>2</v>
      </c>
      <c r="D192" s="389" t="s">
        <v>4</v>
      </c>
      <c r="E192" s="391" t="s">
        <v>6</v>
      </c>
      <c r="F192" s="393" t="s">
        <v>8</v>
      </c>
      <c r="G192" s="394"/>
      <c r="H192" s="389" t="s">
        <v>10</v>
      </c>
      <c r="I192" s="389" t="s">
        <v>14</v>
      </c>
      <c r="J192" s="389" t="s">
        <v>12</v>
      </c>
      <c r="K192" s="385" t="s">
        <v>122</v>
      </c>
      <c r="L192" s="386"/>
      <c r="M192" s="389" t="s">
        <v>20</v>
      </c>
      <c r="N192" s="337" t="s">
        <v>22</v>
      </c>
      <c r="O192" s="34"/>
      <c r="AM192" s="74"/>
    </row>
    <row r="193" spans="1:39" ht="15" customHeight="1" x14ac:dyDescent="0.35">
      <c r="A193" s="388"/>
      <c r="B193" s="390"/>
      <c r="C193" s="390"/>
      <c r="D193" s="390"/>
      <c r="E193" s="392"/>
      <c r="F193" s="38" t="s">
        <v>125</v>
      </c>
      <c r="G193" s="38" t="s">
        <v>126</v>
      </c>
      <c r="H193" s="390"/>
      <c r="I193" s="390"/>
      <c r="J193" s="390"/>
      <c r="K193" s="59" t="s">
        <v>127</v>
      </c>
      <c r="L193" s="59" t="s">
        <v>520</v>
      </c>
      <c r="M193" s="390"/>
      <c r="N193" s="338"/>
      <c r="O193" s="2"/>
      <c r="AM193" s="74"/>
    </row>
    <row r="194" spans="1:39" ht="15" customHeight="1" x14ac:dyDescent="0.35">
      <c r="A194" s="33"/>
      <c r="B194" s="33"/>
      <c r="C194" s="48" t="s">
        <v>522</v>
      </c>
      <c r="D194" s="48"/>
      <c r="E194" s="48"/>
      <c r="F194" s="48"/>
      <c r="G194" s="48"/>
      <c r="H194" s="48"/>
      <c r="I194" s="48"/>
      <c r="J194" s="45"/>
      <c r="K194" s="45"/>
      <c r="L194" s="45"/>
      <c r="M194" s="45"/>
      <c r="N194" s="45"/>
      <c r="O194" s="2"/>
      <c r="AM194" s="74"/>
    </row>
    <row r="195" spans="1:39" x14ac:dyDescent="0.35">
      <c r="A195" s="33"/>
      <c r="B195" s="33"/>
      <c r="C195" s="48"/>
      <c r="D195" s="48"/>
      <c r="E195" s="48"/>
      <c r="F195" s="48"/>
      <c r="G195" s="48"/>
      <c r="H195" s="48"/>
      <c r="I195" s="48"/>
      <c r="J195" s="48"/>
      <c r="K195" s="48"/>
      <c r="L195" s="48"/>
      <c r="M195" s="48"/>
      <c r="N195" s="45"/>
      <c r="O195" s="2"/>
      <c r="AM195" s="74"/>
    </row>
    <row r="196" spans="1:39" x14ac:dyDescent="0.35">
      <c r="A196" s="33"/>
      <c r="B196" s="33"/>
      <c r="C196" s="48"/>
      <c r="D196" s="48"/>
      <c r="E196" s="48"/>
      <c r="F196" s="48"/>
      <c r="G196" s="48"/>
      <c r="H196" s="48"/>
      <c r="I196" s="48"/>
      <c r="J196" s="48"/>
      <c r="K196" s="48"/>
      <c r="L196" s="48"/>
      <c r="M196" s="48"/>
      <c r="N196" s="45"/>
      <c r="O196" s="2"/>
      <c r="AM196" s="74"/>
    </row>
    <row r="197" spans="1:39" x14ac:dyDescent="0.35">
      <c r="A197" s="33"/>
      <c r="B197" s="33"/>
      <c r="C197" s="48"/>
      <c r="D197" s="48"/>
      <c r="E197" s="48"/>
      <c r="F197" s="48"/>
      <c r="G197" s="48"/>
      <c r="H197" s="48"/>
      <c r="I197" s="48"/>
      <c r="J197" s="48"/>
      <c r="K197" s="48"/>
      <c r="L197" s="48"/>
      <c r="M197" s="48"/>
      <c r="N197" s="45"/>
      <c r="O197" s="2"/>
      <c r="AM197" s="74"/>
    </row>
    <row r="198" spans="1:39" x14ac:dyDescent="0.35">
      <c r="A198" s="33"/>
      <c r="B198" s="33"/>
      <c r="C198" s="48"/>
      <c r="D198" s="48"/>
      <c r="E198" s="48"/>
      <c r="F198" s="48"/>
      <c r="G198" s="48"/>
      <c r="H198" s="48"/>
      <c r="I198" s="48"/>
      <c r="J198" s="48"/>
      <c r="K198" s="48"/>
      <c r="L198" s="48"/>
      <c r="M198" s="48"/>
      <c r="N198" s="45"/>
      <c r="O198" s="2"/>
      <c r="AM198" s="74"/>
    </row>
    <row r="199" spans="1:39" x14ac:dyDescent="0.35">
      <c r="A199" s="33"/>
      <c r="B199" s="33"/>
      <c r="C199" s="48"/>
      <c r="D199" s="48"/>
      <c r="E199" s="48"/>
      <c r="F199" s="48"/>
      <c r="G199" s="48"/>
      <c r="H199" s="48"/>
      <c r="I199" s="48"/>
      <c r="J199" s="48"/>
      <c r="K199" s="48"/>
      <c r="L199" s="48"/>
      <c r="M199" s="48"/>
      <c r="N199" s="45"/>
      <c r="O199" s="2"/>
      <c r="AM199" s="74"/>
    </row>
    <row r="200" spans="1:39" x14ac:dyDescent="0.35">
      <c r="A200" s="33"/>
      <c r="B200" s="33"/>
      <c r="C200" s="48"/>
      <c r="D200" s="48"/>
      <c r="E200" s="48"/>
      <c r="F200" s="48"/>
      <c r="G200" s="48"/>
      <c r="H200" s="48"/>
      <c r="I200" s="48"/>
      <c r="J200" s="48"/>
      <c r="K200" s="48"/>
      <c r="L200" s="48"/>
      <c r="M200" s="48"/>
      <c r="N200" s="45"/>
      <c r="O200" s="2"/>
      <c r="AM200" s="74"/>
    </row>
    <row r="201" spans="1:39" x14ac:dyDescent="0.35">
      <c r="A201" s="33"/>
      <c r="B201" s="33"/>
      <c r="C201" s="48"/>
      <c r="D201" s="48"/>
      <c r="E201" s="48"/>
      <c r="F201" s="48"/>
      <c r="G201" s="48"/>
      <c r="H201" s="48"/>
      <c r="I201" s="48"/>
      <c r="J201" s="48"/>
      <c r="K201" s="48"/>
      <c r="L201" s="48"/>
      <c r="M201" s="48"/>
      <c r="N201" s="45"/>
      <c r="O201" s="2"/>
      <c r="AM201" s="74"/>
    </row>
    <row r="202" spans="1:39" x14ac:dyDescent="0.35">
      <c r="A202" s="33"/>
      <c r="B202" s="33"/>
      <c r="C202" s="48"/>
      <c r="D202" s="48"/>
      <c r="E202" s="48"/>
      <c r="F202" s="48"/>
      <c r="G202" s="48"/>
      <c r="H202" s="48"/>
      <c r="I202" s="48"/>
      <c r="J202" s="48"/>
      <c r="K202" s="48"/>
      <c r="L202" s="48"/>
      <c r="M202" s="48"/>
      <c r="N202" s="45"/>
      <c r="O202" s="2"/>
      <c r="AM202" s="74"/>
    </row>
    <row r="203" spans="1:39" x14ac:dyDescent="0.35">
      <c r="AM203" s="74"/>
    </row>
    <row r="204" spans="1:39" ht="15.75" customHeight="1" x14ac:dyDescent="0.35">
      <c r="A204" s="387" t="s">
        <v>523</v>
      </c>
      <c r="B204" s="389" t="s">
        <v>121</v>
      </c>
      <c r="C204" s="389" t="s">
        <v>2</v>
      </c>
      <c r="D204" s="389" t="s">
        <v>4</v>
      </c>
      <c r="E204" s="391" t="s">
        <v>6</v>
      </c>
      <c r="F204" s="393" t="s">
        <v>8</v>
      </c>
      <c r="G204" s="394"/>
      <c r="H204" s="389" t="s">
        <v>10</v>
      </c>
      <c r="I204" s="389" t="s">
        <v>14</v>
      </c>
      <c r="J204" s="389" t="s">
        <v>12</v>
      </c>
      <c r="K204" s="385" t="s">
        <v>122</v>
      </c>
      <c r="L204" s="386"/>
      <c r="M204" s="389" t="s">
        <v>20</v>
      </c>
      <c r="N204" s="337" t="s">
        <v>22</v>
      </c>
      <c r="O204" s="34"/>
      <c r="AM204" s="74"/>
    </row>
    <row r="205" spans="1:39" ht="15.5" x14ac:dyDescent="0.35">
      <c r="A205" s="388"/>
      <c r="B205" s="390"/>
      <c r="C205" s="390"/>
      <c r="D205" s="390"/>
      <c r="E205" s="392"/>
      <c r="F205" s="38" t="s">
        <v>125</v>
      </c>
      <c r="G205" s="38" t="s">
        <v>126</v>
      </c>
      <c r="H205" s="390"/>
      <c r="I205" s="390"/>
      <c r="J205" s="390"/>
      <c r="K205" s="59" t="s">
        <v>127</v>
      </c>
      <c r="L205" s="59" t="s">
        <v>520</v>
      </c>
      <c r="M205" s="390"/>
      <c r="N205" s="338"/>
      <c r="O205" s="2"/>
      <c r="AM205" s="74"/>
    </row>
    <row r="206" spans="1:39" x14ac:dyDescent="0.35">
      <c r="A206" s="33"/>
      <c r="B206" s="33"/>
      <c r="C206" s="48"/>
      <c r="D206" s="48"/>
      <c r="E206" s="48"/>
      <c r="F206" s="48"/>
      <c r="G206" s="48"/>
      <c r="H206" s="48"/>
      <c r="I206" s="48"/>
      <c r="J206" s="45"/>
      <c r="K206" s="45"/>
      <c r="L206" s="45"/>
      <c r="M206" s="45"/>
      <c r="N206" s="45"/>
      <c r="O206" s="2"/>
      <c r="AM206" s="74"/>
    </row>
    <row r="207" spans="1:39" x14ac:dyDescent="0.35">
      <c r="A207" s="33"/>
      <c r="B207" s="33"/>
      <c r="C207" s="48"/>
      <c r="D207" s="48"/>
      <c r="E207" s="48"/>
      <c r="F207" s="48"/>
      <c r="G207" s="48"/>
      <c r="H207" s="48"/>
      <c r="I207" s="48"/>
      <c r="J207" s="48"/>
      <c r="K207" s="48"/>
      <c r="L207" s="48"/>
      <c r="M207" s="48"/>
      <c r="N207" s="45"/>
      <c r="O207" s="2"/>
      <c r="AM207" s="74"/>
    </row>
    <row r="208" spans="1:39" x14ac:dyDescent="0.35">
      <c r="A208" s="33"/>
      <c r="B208" s="33"/>
      <c r="C208" s="48"/>
      <c r="D208" s="48"/>
      <c r="E208" s="48"/>
      <c r="F208" s="48"/>
      <c r="G208" s="48"/>
      <c r="H208" s="48"/>
      <c r="I208" s="48"/>
      <c r="J208" s="48"/>
      <c r="K208" s="48"/>
      <c r="L208" s="48"/>
      <c r="M208" s="48"/>
      <c r="N208" s="45"/>
      <c r="O208" s="2"/>
      <c r="AM208" s="74"/>
    </row>
    <row r="209" spans="1:39" x14ac:dyDescent="0.35">
      <c r="A209" s="33"/>
      <c r="B209" s="33"/>
      <c r="C209" s="48"/>
      <c r="D209" s="48"/>
      <c r="E209" s="48"/>
      <c r="F209" s="48"/>
      <c r="G209" s="48"/>
      <c r="H209" s="48"/>
      <c r="I209" s="48"/>
      <c r="J209" s="48"/>
      <c r="K209" s="48"/>
      <c r="L209" s="48"/>
      <c r="M209" s="48"/>
      <c r="N209" s="45"/>
      <c r="O209" s="2"/>
      <c r="AM209" s="74"/>
    </row>
    <row r="210" spans="1:39" x14ac:dyDescent="0.35">
      <c r="A210" s="33"/>
      <c r="B210" s="33"/>
      <c r="C210" s="48"/>
      <c r="D210" s="48"/>
      <c r="E210" s="48"/>
      <c r="F210" s="48"/>
      <c r="G210" s="48"/>
      <c r="H210" s="48"/>
      <c r="I210" s="48"/>
      <c r="J210" s="48"/>
      <c r="K210" s="48"/>
      <c r="L210" s="48"/>
      <c r="M210" s="48"/>
      <c r="N210" s="45"/>
      <c r="O210" s="2"/>
      <c r="AM210" s="74"/>
    </row>
    <row r="211" spans="1:39" x14ac:dyDescent="0.35">
      <c r="A211" s="33"/>
      <c r="B211" s="33"/>
      <c r="C211" s="48"/>
      <c r="D211" s="48"/>
      <c r="E211" s="48"/>
      <c r="F211" s="48"/>
      <c r="G211" s="48"/>
      <c r="H211" s="48"/>
      <c r="I211" s="48"/>
      <c r="J211" s="48"/>
      <c r="K211" s="48"/>
      <c r="L211" s="48"/>
      <c r="M211" s="48"/>
      <c r="N211" s="45"/>
      <c r="O211" s="2"/>
      <c r="AM211" s="74"/>
    </row>
    <row r="212" spans="1:39" x14ac:dyDescent="0.35">
      <c r="A212" s="33"/>
      <c r="B212" s="33"/>
      <c r="C212" s="48"/>
      <c r="D212" s="48"/>
      <c r="E212" s="48"/>
      <c r="F212" s="48"/>
      <c r="G212" s="48"/>
      <c r="H212" s="48"/>
      <c r="I212" s="48"/>
      <c r="J212" s="48"/>
      <c r="K212" s="48"/>
      <c r="L212" s="48"/>
      <c r="M212" s="48"/>
      <c r="N212" s="45"/>
      <c r="O212" s="2"/>
      <c r="AM212" s="74"/>
    </row>
    <row r="213" spans="1:39" x14ac:dyDescent="0.35">
      <c r="A213" s="33"/>
      <c r="B213" s="33"/>
      <c r="C213" s="48"/>
      <c r="D213" s="48"/>
      <c r="E213" s="48"/>
      <c r="F213" s="48"/>
      <c r="G213" s="48"/>
      <c r="H213" s="48"/>
      <c r="I213" s="48"/>
      <c r="J213" s="48"/>
      <c r="K213" s="48"/>
      <c r="L213" s="48"/>
      <c r="M213" s="48"/>
      <c r="N213" s="45"/>
      <c r="O213" s="2"/>
      <c r="AM213" s="74"/>
    </row>
    <row r="214" spans="1:39" x14ac:dyDescent="0.35">
      <c r="A214" s="33"/>
      <c r="B214" s="33"/>
      <c r="C214" s="48"/>
      <c r="D214" s="48"/>
      <c r="E214" s="48"/>
      <c r="F214" s="48"/>
      <c r="G214" s="48"/>
      <c r="H214" s="48"/>
      <c r="I214" s="48"/>
      <c r="J214" s="48"/>
      <c r="K214" s="48"/>
      <c r="L214" s="48"/>
      <c r="M214" s="48"/>
      <c r="N214" s="45"/>
      <c r="O214" s="2"/>
      <c r="AM214" s="74"/>
    </row>
    <row r="215" spans="1:39" x14ac:dyDescent="0.35">
      <c r="A215" s="49"/>
      <c r="B215" s="49"/>
      <c r="O215" s="2"/>
      <c r="AM215" s="74"/>
    </row>
    <row r="216" spans="1:39" x14ac:dyDescent="0.35">
      <c r="A216" s="74"/>
      <c r="B216" s="74"/>
      <c r="C216" s="74"/>
      <c r="D216" s="74"/>
      <c r="E216" s="74"/>
      <c r="F216" s="74"/>
      <c r="G216" s="74"/>
      <c r="H216" s="74"/>
      <c r="I216" s="74"/>
      <c r="J216" s="74"/>
      <c r="K216" s="74"/>
      <c r="L216" s="74"/>
      <c r="M216" s="74"/>
      <c r="N216" s="74"/>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4"/>
      <c r="AM216" s="74"/>
    </row>
    <row r="217" spans="1:39" x14ac:dyDescent="0.35">
      <c r="A217" s="74"/>
      <c r="B217" s="74"/>
      <c r="C217" s="74"/>
      <c r="D217" s="74"/>
      <c r="E217" s="74"/>
      <c r="F217" s="74"/>
      <c r="G217" s="74"/>
      <c r="H217" s="74"/>
      <c r="I217" s="74"/>
      <c r="J217" s="74"/>
      <c r="K217" s="74"/>
      <c r="L217" s="74"/>
      <c r="M217" s="74"/>
      <c r="N217" s="74"/>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4"/>
      <c r="AM217" s="74"/>
    </row>
  </sheetData>
  <mergeCells count="98">
    <mergeCell ref="F204:G204"/>
    <mergeCell ref="A204:A205"/>
    <mergeCell ref="B204:B205"/>
    <mergeCell ref="C204:C205"/>
    <mergeCell ref="D204:D205"/>
    <mergeCell ref="E204:E205"/>
    <mergeCell ref="H204:H205"/>
    <mergeCell ref="I204:I205"/>
    <mergeCell ref="J204:J205"/>
    <mergeCell ref="K204:L204"/>
    <mergeCell ref="M204:M205"/>
    <mergeCell ref="F192:G192"/>
    <mergeCell ref="H192:H193"/>
    <mergeCell ref="I192:I193"/>
    <mergeCell ref="J192:J193"/>
    <mergeCell ref="F180:G180"/>
    <mergeCell ref="K192:L192"/>
    <mergeCell ref="M192:M193"/>
    <mergeCell ref="H180:H181"/>
    <mergeCell ref="I180:I181"/>
    <mergeCell ref="J180:J181"/>
    <mergeCell ref="K180:L180"/>
    <mergeCell ref="M180:M181"/>
    <mergeCell ref="A192:A193"/>
    <mergeCell ref="B192:B193"/>
    <mergeCell ref="C192:C193"/>
    <mergeCell ref="D192:D193"/>
    <mergeCell ref="E192:E193"/>
    <mergeCell ref="A180:A181"/>
    <mergeCell ref="B180:B181"/>
    <mergeCell ref="C180:C181"/>
    <mergeCell ref="D180:D181"/>
    <mergeCell ref="E180:E181"/>
    <mergeCell ref="A116:A130"/>
    <mergeCell ref="K168:L168"/>
    <mergeCell ref="M168:M169"/>
    <mergeCell ref="A146:A160"/>
    <mergeCell ref="A168:A169"/>
    <mergeCell ref="B168:B169"/>
    <mergeCell ref="C168:C169"/>
    <mergeCell ref="D168:D169"/>
    <mergeCell ref="E168:E169"/>
    <mergeCell ref="F168:G168"/>
    <mergeCell ref="H168:H169"/>
    <mergeCell ref="I168:I169"/>
    <mergeCell ref="J168:J169"/>
    <mergeCell ref="A131:A145"/>
    <mergeCell ref="A56:A70"/>
    <mergeCell ref="A71:A85"/>
    <mergeCell ref="A86:A100"/>
    <mergeCell ref="A101:A115"/>
    <mergeCell ref="T9:T10"/>
    <mergeCell ref="A1:AJ1"/>
    <mergeCell ref="O8:Y8"/>
    <mergeCell ref="Z8:AK8"/>
    <mergeCell ref="N9:N10"/>
    <mergeCell ref="A9:A10"/>
    <mergeCell ref="B9:B10"/>
    <mergeCell ref="C9:C10"/>
    <mergeCell ref="D9:D10"/>
    <mergeCell ref="E9:E10"/>
    <mergeCell ref="F9:G9"/>
    <mergeCell ref="H9:H10"/>
    <mergeCell ref="I9:I10"/>
    <mergeCell ref="J9:J10"/>
    <mergeCell ref="K9:L9"/>
    <mergeCell ref="M9:M10"/>
    <mergeCell ref="A8:M8"/>
    <mergeCell ref="AG9:AG10"/>
    <mergeCell ref="A11:A25"/>
    <mergeCell ref="A26:A40"/>
    <mergeCell ref="A41:A55"/>
    <mergeCell ref="AA9:AA10"/>
    <mergeCell ref="AB9:AB10"/>
    <mergeCell ref="AC9:AC10"/>
    <mergeCell ref="AD9:AD10"/>
    <mergeCell ref="AE9:AE10"/>
    <mergeCell ref="AF9:AF10"/>
    <mergeCell ref="X9:X10"/>
    <mergeCell ref="Y9:Y10"/>
    <mergeCell ref="V9:V10"/>
    <mergeCell ref="W9:W10"/>
    <mergeCell ref="N192:N193"/>
    <mergeCell ref="N204:N205"/>
    <mergeCell ref="AJ9:AJ10"/>
    <mergeCell ref="AK9:AK10"/>
    <mergeCell ref="A164:N164"/>
    <mergeCell ref="N168:N169"/>
    <mergeCell ref="N180:N181"/>
    <mergeCell ref="AH9:AH10"/>
    <mergeCell ref="AI9:AI10"/>
    <mergeCell ref="Z9:Z10"/>
    <mergeCell ref="O9:O10"/>
    <mergeCell ref="P9:P10"/>
    <mergeCell ref="Q9:Q10"/>
    <mergeCell ref="R9:R10"/>
    <mergeCell ref="S9:S10"/>
    <mergeCell ref="U9:U10"/>
  </mergeCells>
  <conditionalFormatting sqref="O11:O160">
    <cfRule type="cellIs" dxfId="35" priority="8" stopIfTrue="1" operator="equal">
      <formula>"x"</formula>
    </cfRule>
  </conditionalFormatting>
  <conditionalFormatting sqref="P11:P160">
    <cfRule type="cellIs" dxfId="34" priority="7" operator="equal">
      <formula>"x"</formula>
    </cfRule>
  </conditionalFormatting>
  <conditionalFormatting sqref="Q11:Q160">
    <cfRule type="cellIs" dxfId="33" priority="6" operator="equal">
      <formula>"x"</formula>
    </cfRule>
  </conditionalFormatting>
  <conditionalFormatting sqref="R11:R160">
    <cfRule type="cellIs" dxfId="32" priority="5" stopIfTrue="1" operator="equal">
      <formula>"x"</formula>
    </cfRule>
  </conditionalFormatting>
  <conditionalFormatting sqref="S11:S160">
    <cfRule type="cellIs" dxfId="31" priority="4" operator="equal">
      <formula>"x"</formula>
    </cfRule>
  </conditionalFormatting>
  <conditionalFormatting sqref="T11:T160">
    <cfRule type="cellIs" dxfId="30" priority="1" stopIfTrue="1" operator="equal">
      <formula>$AQ$7</formula>
    </cfRule>
    <cfRule type="cellIs" dxfId="29" priority="2" stopIfTrue="1" operator="equal">
      <formula>$AQ$6</formula>
    </cfRule>
  </conditionalFormatting>
  <conditionalFormatting sqref="T149:T160">
    <cfRule type="cellIs" dxfId="28" priority="3" stopIfTrue="1" operator="equal">
      <formula>"x"</formula>
    </cfRule>
  </conditionalFormatting>
  <conditionalFormatting sqref="AQ6:AQ7">
    <cfRule type="cellIs" dxfId="27" priority="17" stopIfTrue="1" operator="equal">
      <formula>$AQ$6</formula>
    </cfRule>
  </conditionalFormatting>
  <dataValidations count="1">
    <dataValidation type="list" allowBlank="1" showInputMessage="1" showErrorMessage="1" sqref="T11:T160" xr:uid="{BEB0423D-850C-4350-8504-6222F082B59B}">
      <formula1>$AQ$6:$AQ$7</formula1>
    </dataValidation>
  </dataValidations>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5FD2F51-6F21-4CCC-86CA-A34FAD7562E7}">
          <x14:formula1>
            <xm:f>LEGENDA!$A$46:$A$60</xm:f>
          </x14:formula1>
          <xm:sqref>N11:N160 N170:N178 N206:N215 N194:N202 N182:N190 AK11:AK160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A1:AD47"/>
  <sheetViews>
    <sheetView showGridLines="0" topLeftCell="A9" zoomScale="80" zoomScaleNormal="80" zoomScalePageLayoutView="70" workbookViewId="0">
      <selection activeCell="Z16" sqref="Z16"/>
    </sheetView>
  </sheetViews>
  <sheetFormatPr defaultRowHeight="14.5" x14ac:dyDescent="0.35"/>
  <cols>
    <col min="1" max="1" width="2.81640625" customWidth="1"/>
    <col min="2" max="2" width="3.81640625" customWidth="1"/>
    <col min="3" max="3" width="53" bestFit="1" customWidth="1"/>
    <col min="4" max="4" width="12" bestFit="1" customWidth="1"/>
    <col min="5" max="5" width="7.453125" customWidth="1"/>
    <col min="6" max="6" width="12" bestFit="1" customWidth="1"/>
    <col min="7" max="7" width="8.1796875" customWidth="1"/>
    <col min="8" max="8" width="9.1796875" customWidth="1"/>
    <col min="24" max="24" width="2.81640625" customWidth="1"/>
    <col min="26" max="26" width="9.1796875" customWidth="1"/>
    <col min="27" max="29" width="4.1796875" customWidth="1"/>
  </cols>
  <sheetData>
    <row r="1" spans="1:28" x14ac:dyDescent="0.35">
      <c r="A1" s="76"/>
      <c r="B1" s="255" t="s">
        <v>109</v>
      </c>
      <c r="C1" s="255"/>
      <c r="D1" s="255"/>
      <c r="E1" s="255"/>
      <c r="F1" s="255"/>
      <c r="G1" s="255"/>
      <c r="H1" s="255"/>
      <c r="I1" s="255"/>
      <c r="J1" s="255"/>
      <c r="K1" s="255"/>
      <c r="L1" s="255"/>
      <c r="M1" s="255"/>
      <c r="N1" s="255"/>
      <c r="O1" s="255"/>
      <c r="P1" s="255"/>
      <c r="Q1" s="255"/>
      <c r="R1" s="255"/>
      <c r="S1" s="255"/>
      <c r="T1" s="255"/>
      <c r="U1" s="255"/>
      <c r="V1" s="255"/>
      <c r="W1" s="255"/>
      <c r="X1" s="76"/>
    </row>
    <row r="2" spans="1:28" s="11" customFormat="1" ht="21" customHeight="1" x14ac:dyDescent="0.35">
      <c r="A2" s="77"/>
      <c r="B2" s="255"/>
      <c r="C2" s="255"/>
      <c r="D2" s="255"/>
      <c r="E2" s="255"/>
      <c r="F2" s="255"/>
      <c r="G2" s="255"/>
      <c r="H2" s="255"/>
      <c r="I2" s="255"/>
      <c r="J2" s="255"/>
      <c r="K2" s="255"/>
      <c r="L2" s="255"/>
      <c r="M2" s="255"/>
      <c r="N2" s="255"/>
      <c r="O2" s="255"/>
      <c r="P2" s="255"/>
      <c r="Q2" s="255"/>
      <c r="R2" s="255"/>
      <c r="S2" s="255"/>
      <c r="T2" s="255"/>
      <c r="U2" s="255"/>
      <c r="V2" s="255"/>
      <c r="W2" s="255"/>
      <c r="X2" s="77"/>
    </row>
    <row r="3" spans="1:28" ht="33.75" customHeight="1" x14ac:dyDescent="0.5">
      <c r="A3" s="76"/>
      <c r="B3" s="262" t="str">
        <f>'Monitoria Anual - 2'!A2</f>
        <v>Plano de Ação Nacional para Conservação dos Primatas do Nordeste - PAN Primatas do Nordeste</v>
      </c>
      <c r="C3" s="262"/>
      <c r="D3" s="262"/>
      <c r="E3" s="262"/>
      <c r="F3" s="262"/>
      <c r="G3" s="262"/>
      <c r="H3" s="262"/>
      <c r="I3" s="262"/>
      <c r="J3" s="262"/>
      <c r="K3" s="262"/>
      <c r="L3" s="262"/>
      <c r="M3" s="262"/>
      <c r="N3" s="262"/>
      <c r="O3" s="262"/>
      <c r="P3" s="262"/>
      <c r="Q3" s="262"/>
      <c r="R3" s="262"/>
      <c r="S3" s="262"/>
      <c r="T3" s="262"/>
      <c r="U3" s="262"/>
      <c r="V3" s="262"/>
      <c r="W3" s="262"/>
      <c r="X3" s="76"/>
    </row>
    <row r="4" spans="1:28" x14ac:dyDescent="0.35">
      <c r="A4" s="76"/>
      <c r="J4" s="8"/>
      <c r="K4" s="8"/>
      <c r="L4" s="8"/>
      <c r="M4" s="8"/>
      <c r="N4" s="8"/>
      <c r="O4" s="8"/>
      <c r="X4" s="76"/>
    </row>
    <row r="5" spans="1:28" s="2" customFormat="1" ht="45" customHeight="1" x14ac:dyDescent="0.35">
      <c r="A5" s="74"/>
      <c r="B5" s="267" t="s">
        <v>524</v>
      </c>
      <c r="C5" s="267"/>
      <c r="D5" s="395" t="str">
        <f>'Monitoria Anual - 2'!B4</f>
        <v>Manter e promover a viabilidade de populações das espécies alvo em 5 anos</v>
      </c>
      <c r="E5" s="395"/>
      <c r="F5" s="395"/>
      <c r="G5" s="395"/>
      <c r="H5" s="395"/>
      <c r="I5" s="395"/>
      <c r="J5" s="395"/>
      <c r="K5" s="395"/>
      <c r="L5" s="395"/>
      <c r="M5" s="396"/>
      <c r="N5" s="9"/>
      <c r="O5" s="9"/>
      <c r="P5" s="9"/>
      <c r="Q5" s="9"/>
      <c r="R5" s="9"/>
      <c r="X5" s="74"/>
    </row>
    <row r="6" spans="1:28" x14ac:dyDescent="0.35">
      <c r="A6" s="76"/>
      <c r="J6" s="8"/>
      <c r="K6" s="8"/>
      <c r="L6" s="8"/>
      <c r="M6" s="8"/>
      <c r="N6" s="8"/>
      <c r="O6" s="8"/>
      <c r="X6" s="76"/>
    </row>
    <row r="7" spans="1:28" ht="26.25" customHeight="1" x14ac:dyDescent="0.35">
      <c r="A7" s="76"/>
      <c r="B7" s="267" t="s">
        <v>113</v>
      </c>
      <c r="C7" s="267"/>
      <c r="D7" s="31" t="str">
        <f>'Monitoria Anual - 2'!B6</f>
        <v>Data da Monitoria 2</v>
      </c>
      <c r="E7" s="31"/>
      <c r="F7" s="31"/>
      <c r="G7" s="32"/>
      <c r="H7" s="2"/>
      <c r="I7" s="10"/>
      <c r="J7" s="8"/>
      <c r="K7" s="8"/>
      <c r="L7" s="8"/>
      <c r="M7" s="8"/>
      <c r="N7" s="8"/>
      <c r="O7" s="8"/>
      <c r="X7" s="76"/>
    </row>
    <row r="8" spans="1:28" x14ac:dyDescent="0.35">
      <c r="A8" s="76"/>
      <c r="X8" s="76"/>
    </row>
    <row r="9" spans="1:28" ht="31.5" customHeight="1" x14ac:dyDescent="0.35">
      <c r="A9" s="76"/>
      <c r="B9" s="255" t="s">
        <v>525</v>
      </c>
      <c r="C9" s="255"/>
      <c r="D9" s="255"/>
      <c r="E9" s="255"/>
      <c r="F9" s="255"/>
      <c r="G9" s="255"/>
      <c r="H9" s="255"/>
      <c r="I9" s="255"/>
      <c r="J9" s="255"/>
      <c r="K9" s="255"/>
      <c r="L9" s="255"/>
      <c r="M9" s="255"/>
      <c r="N9" s="255"/>
      <c r="O9" s="255"/>
      <c r="P9" s="255"/>
      <c r="Q9" s="255"/>
      <c r="R9" s="255"/>
      <c r="S9" s="255"/>
      <c r="T9" s="255"/>
      <c r="U9" s="255"/>
      <c r="V9" s="255"/>
      <c r="W9" s="255"/>
      <c r="X9" s="76"/>
    </row>
    <row r="10" spans="1:28" x14ac:dyDescent="0.35">
      <c r="A10" s="76"/>
      <c r="G10" s="7"/>
      <c r="H10" s="7"/>
      <c r="I10" s="7"/>
      <c r="X10" s="76"/>
    </row>
    <row r="11" spans="1:28" ht="15.5" x14ac:dyDescent="0.35">
      <c r="A11" s="76"/>
      <c r="B11" s="256" t="s">
        <v>526</v>
      </c>
      <c r="C11" s="257"/>
      <c r="D11" s="30"/>
      <c r="E11" s="30"/>
      <c r="F11" s="30"/>
      <c r="G11" s="30"/>
      <c r="H11" s="30"/>
      <c r="I11" s="30"/>
      <c r="J11" s="30"/>
      <c r="K11" s="30"/>
      <c r="L11" s="30"/>
      <c r="M11" s="30"/>
      <c r="N11" s="30"/>
      <c r="O11" s="30"/>
      <c r="P11" s="30"/>
      <c r="Q11" s="30"/>
      <c r="R11" s="30"/>
      <c r="S11" s="30"/>
      <c r="T11" s="30"/>
      <c r="U11" s="30"/>
      <c r="V11" s="30"/>
      <c r="W11" s="30"/>
      <c r="X11" s="76"/>
    </row>
    <row r="12" spans="1:28" ht="15" thickBot="1" x14ac:dyDescent="0.4">
      <c r="A12" s="76"/>
      <c r="F12" s="263"/>
      <c r="G12" s="263"/>
      <c r="H12" s="69"/>
      <c r="X12" s="76"/>
    </row>
    <row r="13" spans="1:28" ht="33.75" customHeight="1" x14ac:dyDescent="0.35">
      <c r="A13" s="76"/>
      <c r="C13" s="264" t="s">
        <v>681</v>
      </c>
      <c r="D13" s="265"/>
      <c r="E13" s="265"/>
      <c r="F13" s="265"/>
      <c r="G13" s="266"/>
      <c r="H13" s="3"/>
      <c r="X13" s="76"/>
    </row>
    <row r="14" spans="1:28" s="2" customFormat="1" ht="34.5" customHeight="1" x14ac:dyDescent="0.35">
      <c r="A14" s="74"/>
      <c r="C14" s="82" t="s">
        <v>528</v>
      </c>
      <c r="D14" s="78" t="s">
        <v>529</v>
      </c>
      <c r="E14" s="79" t="s">
        <v>530</v>
      </c>
      <c r="F14" s="80" t="s">
        <v>531</v>
      </c>
      <c r="G14" s="81" t="s">
        <v>530</v>
      </c>
      <c r="H14" s="6"/>
      <c r="X14" s="74"/>
    </row>
    <row r="15" spans="1:28" ht="15.5" x14ac:dyDescent="0.35">
      <c r="A15" s="76"/>
      <c r="C15" s="83" t="s">
        <v>532</v>
      </c>
      <c r="D15" s="56"/>
      <c r="E15" s="64"/>
      <c r="F15" s="56">
        <f>COUNTA('Monitoria Anual - 2'!T11:T1000)</f>
        <v>10</v>
      </c>
      <c r="G15" s="64">
        <f t="shared" ref="G15:G21" si="0">F15/$F$22</f>
        <v>6.9444444444444448E-2</v>
      </c>
      <c r="H15" s="65"/>
      <c r="X15" s="76"/>
    </row>
    <row r="16" spans="1:28" ht="15.5" x14ac:dyDescent="0.35">
      <c r="A16" s="76"/>
      <c r="C16" s="84" t="s">
        <v>533</v>
      </c>
      <c r="D16" s="57">
        <f>COUNTA('Monitoria Anual - 2'!O11:O1000)</f>
        <v>9</v>
      </c>
      <c r="E16" s="66">
        <f>D16/$D$22</f>
        <v>5.9602649006622516E-2</v>
      </c>
      <c r="F16" s="57">
        <f>D16-AB16</f>
        <v>9</v>
      </c>
      <c r="G16" s="66">
        <f t="shared" si="0"/>
        <v>6.25E-2</v>
      </c>
      <c r="H16" s="65"/>
      <c r="X16" s="76"/>
      <c r="Z16">
        <f>COUNTIFS('Monitoria Anual - 2'!O:O,"x",'Monitoria Anual - 2'!T:T,"Excluída")</f>
        <v>0</v>
      </c>
      <c r="AA16">
        <f>COUNTIFS('Monitoria Anual - 2'!O:O,"x",'Monitoria Anual - 2'!T:T,"Agrupada")</f>
        <v>0</v>
      </c>
      <c r="AB16">
        <f>Z16+AA16</f>
        <v>0</v>
      </c>
    </row>
    <row r="17" spans="1:28" ht="15.5" x14ac:dyDescent="0.35">
      <c r="A17" s="76"/>
      <c r="C17" s="85" t="s">
        <v>682</v>
      </c>
      <c r="D17" s="57">
        <f>COUNTA('Monitoria Anual - 2'!P11:P1000)</f>
        <v>45</v>
      </c>
      <c r="E17" s="66">
        <f>D17/$D$22</f>
        <v>0.29801324503311261</v>
      </c>
      <c r="F17" s="57">
        <f>D17-AB17</f>
        <v>41</v>
      </c>
      <c r="G17" s="66">
        <f t="shared" si="0"/>
        <v>0.28472222222222221</v>
      </c>
      <c r="H17" s="65"/>
      <c r="X17" s="76"/>
      <c r="Z17">
        <f t="array" ref="Z17">COUNTIFS('Monitoria Anual - 2'!P:P,"x",'Monitoria Anual - 2'!T:T,"Excluída")</f>
        <v>2</v>
      </c>
      <c r="AA17">
        <f t="array" ref="AA17">COUNTIFS('Monitoria Anual - 2'!P:P,"x",'Monitoria Anual - 2'!T:T,"Agrupada")</f>
        <v>2</v>
      </c>
      <c r="AB17">
        <f>Z17+AA17</f>
        <v>4</v>
      </c>
    </row>
    <row r="18" spans="1:28" ht="15.5" x14ac:dyDescent="0.35">
      <c r="A18" s="76"/>
      <c r="C18" s="86" t="s">
        <v>535</v>
      </c>
      <c r="D18" s="57">
        <f>COUNTA('Monitoria Anual - 2'!Q11:Q1000)</f>
        <v>29</v>
      </c>
      <c r="E18" s="66">
        <f>D18/$D$22</f>
        <v>0.19205298013245034</v>
      </c>
      <c r="F18" s="57">
        <f>D18-AB18</f>
        <v>25</v>
      </c>
      <c r="G18" s="66">
        <f t="shared" si="0"/>
        <v>0.1736111111111111</v>
      </c>
      <c r="H18" s="65"/>
      <c r="X18" s="76"/>
      <c r="Z18">
        <f t="array" ref="Z18">COUNTIFS('Monitoria Anual - 2'!Q:Q,"x",'Monitoria Anual - 2'!T:T,"Excluída")</f>
        <v>2</v>
      </c>
      <c r="AA18">
        <f t="array" ref="AA18">COUNTIFS('Monitoria Anual - 2'!Q:Q,"x",'Monitoria Anual - 2'!T:T,"Agrupada")</f>
        <v>2</v>
      </c>
      <c r="AB18">
        <f>Z18+AA18</f>
        <v>4</v>
      </c>
    </row>
    <row r="19" spans="1:28" ht="15.5" x14ac:dyDescent="0.35">
      <c r="A19" s="76"/>
      <c r="C19" s="87" t="s">
        <v>536</v>
      </c>
      <c r="D19" s="57">
        <f>COUNTA('Monitoria Anual - 2'!R11:R1000)</f>
        <v>51</v>
      </c>
      <c r="E19" s="66">
        <f>D19/$D$22</f>
        <v>0.33774834437086093</v>
      </c>
      <c r="F19" s="57">
        <f t="shared" ref="F19:F20" si="1">D19-AB19</f>
        <v>50</v>
      </c>
      <c r="G19" s="66">
        <f t="shared" si="0"/>
        <v>0.34722222222222221</v>
      </c>
      <c r="H19" s="65"/>
      <c r="X19" s="76"/>
      <c r="Z19">
        <f t="array" ref="Z19">COUNTIFS('Monitoria Anual - 2'!R:R,"x",'Monitoria Anual - 2'!T:T,"Excluída")</f>
        <v>0</v>
      </c>
      <c r="AA19">
        <f t="array" ref="AA19">COUNTIFS('Monitoria Anual - 2'!R:R,"x",'Monitoria Anual - 2'!T:T,"Agrupada")</f>
        <v>1</v>
      </c>
      <c r="AB19">
        <f>Z19+AA19</f>
        <v>1</v>
      </c>
    </row>
    <row r="20" spans="1:28" ht="15.5" x14ac:dyDescent="0.35">
      <c r="A20" s="76"/>
      <c r="C20" s="88" t="s">
        <v>537</v>
      </c>
      <c r="D20" s="57">
        <f>COUNTA('Monitoria Anual - 2'!S11:S1000)</f>
        <v>17</v>
      </c>
      <c r="E20" s="66">
        <f>D20/$D$22</f>
        <v>0.11258278145695365</v>
      </c>
      <c r="F20" s="57">
        <f t="shared" si="1"/>
        <v>16</v>
      </c>
      <c r="G20" s="66">
        <f t="shared" si="0"/>
        <v>0.1111111111111111</v>
      </c>
      <c r="H20" s="65"/>
      <c r="X20" s="76"/>
      <c r="Z20">
        <f t="array" ref="Z20">COUNTIFS('Monitoria Anual - 2'!S:S,"x",'Monitoria Anual - 2'!T:T,"Excluída")</f>
        <v>1</v>
      </c>
      <c r="AA20">
        <f t="array" ref="AA20">COUNTIFS('Monitoria Anual - 2'!S:S,"x",'Monitoria Anual - 2'!T:T,"Agrupada")</f>
        <v>0</v>
      </c>
      <c r="AB20">
        <f>Z20+AA20</f>
        <v>1</v>
      </c>
    </row>
    <row r="21" spans="1:28" ht="16" thickBot="1" x14ac:dyDescent="0.4">
      <c r="A21" s="76"/>
      <c r="C21" s="89" t="s">
        <v>538</v>
      </c>
      <c r="D21" s="58"/>
      <c r="E21" s="67"/>
      <c r="F21" s="58">
        <f>'Monitoria Anual - 2'!C166</f>
        <v>3</v>
      </c>
      <c r="G21" s="67">
        <f t="shared" si="0"/>
        <v>2.0833333333333332E-2</v>
      </c>
      <c r="H21" s="65"/>
      <c r="X21" s="76"/>
    </row>
    <row r="22" spans="1:28" ht="16" thickBot="1" x14ac:dyDescent="0.4">
      <c r="A22" s="76"/>
      <c r="C22" s="90" t="s">
        <v>539</v>
      </c>
      <c r="D22" s="91">
        <f>SUM(D16:D20)</f>
        <v>151</v>
      </c>
      <c r="E22" s="92">
        <f>SUM(E15:E21)</f>
        <v>1</v>
      </c>
      <c r="F22" s="93">
        <f>SUM(F16:F21)</f>
        <v>144</v>
      </c>
      <c r="G22" s="94">
        <f>SUM(G16:G21)</f>
        <v>0.99999999999999989</v>
      </c>
      <c r="H22" s="65"/>
      <c r="X22" s="76"/>
    </row>
    <row r="23" spans="1:28" x14ac:dyDescent="0.35">
      <c r="A23" s="76"/>
      <c r="C23" s="96" t="s">
        <v>540</v>
      </c>
      <c r="D23" s="258">
        <f>COUNTIF('Monitoria Anual - 2'!T11:T1000,"Agrupada")</f>
        <v>5</v>
      </c>
      <c r="E23" s="258"/>
      <c r="F23" s="258"/>
      <c r="G23" s="259"/>
      <c r="H23" s="5"/>
      <c r="X23" s="76"/>
    </row>
    <row r="24" spans="1:28" ht="15" thickBot="1" x14ac:dyDescent="0.4">
      <c r="A24" s="76"/>
      <c r="C24" s="95" t="s">
        <v>541</v>
      </c>
      <c r="D24" s="260">
        <f>COUNTIF('Monitoria Anual - 2'!T11:T161,"Excluída")</f>
        <v>5</v>
      </c>
      <c r="E24" s="260"/>
      <c r="F24" s="260"/>
      <c r="G24" s="261"/>
      <c r="X24" s="76"/>
    </row>
    <row r="25" spans="1:28" x14ac:dyDescent="0.35">
      <c r="A25" s="76"/>
      <c r="X25" s="76"/>
    </row>
    <row r="26" spans="1:28" x14ac:dyDescent="0.35">
      <c r="A26" s="76"/>
      <c r="X26" s="76"/>
    </row>
    <row r="27" spans="1:28" ht="15.5" x14ac:dyDescent="0.35">
      <c r="A27" s="76"/>
      <c r="B27" s="256" t="s">
        <v>542</v>
      </c>
      <c r="C27" s="257"/>
      <c r="D27" s="30"/>
      <c r="F27" s="30"/>
      <c r="G27" s="30"/>
      <c r="X27" s="76"/>
    </row>
    <row r="28" spans="1:28" ht="16" thickBot="1" x14ac:dyDescent="0.4">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 thickBot="1" x14ac:dyDescent="0.4">
      <c r="A29" s="76"/>
      <c r="B29" s="12"/>
      <c r="C29" s="105" t="s">
        <v>543</v>
      </c>
      <c r="D29" s="52">
        <f>COUNTA('Monitoria Anual - 2'!A11:A160)</f>
        <v>10</v>
      </c>
      <c r="H29" s="12"/>
      <c r="I29" s="12"/>
      <c r="J29" s="12"/>
      <c r="K29" s="12"/>
      <c r="L29" s="12"/>
      <c r="M29" s="12"/>
      <c r="N29" s="12"/>
      <c r="O29" s="12"/>
      <c r="P29" s="12"/>
      <c r="Q29" s="12"/>
      <c r="R29" s="12"/>
      <c r="S29" s="12"/>
      <c r="T29" s="12"/>
      <c r="U29" s="12"/>
      <c r="V29" s="12"/>
      <c r="W29" s="12"/>
      <c r="X29" s="76"/>
    </row>
    <row r="30" spans="1:28" ht="15" thickBot="1" x14ac:dyDescent="0.4">
      <c r="A30" s="76"/>
      <c r="X30" s="76"/>
    </row>
    <row r="31" spans="1:28" ht="15" thickBot="1" x14ac:dyDescent="0.4">
      <c r="A31" s="76"/>
      <c r="C31" s="106" t="s">
        <v>544</v>
      </c>
      <c r="D31" s="106" t="s">
        <v>545</v>
      </c>
      <c r="E31" s="13"/>
      <c r="F31" s="14"/>
      <c r="G31" s="15"/>
      <c r="H31" s="17"/>
      <c r="I31" s="18"/>
      <c r="J31" s="19"/>
      <c r="W31" s="1"/>
      <c r="X31" s="76"/>
    </row>
    <row r="32" spans="1:28" x14ac:dyDescent="0.35">
      <c r="A32" s="76"/>
      <c r="C32" s="53" t="s">
        <v>546</v>
      </c>
      <c r="D32" s="61">
        <f>SUM(F32:J32)</f>
        <v>15</v>
      </c>
      <c r="E32" s="23">
        <f>COUNTA('Monitoria Anual - 2'!T11:T25)</f>
        <v>5</v>
      </c>
      <c r="F32" s="50">
        <f>COUNTA('Monitoria Anual - 2'!O11:O25)</f>
        <v>0</v>
      </c>
      <c r="G32" s="50">
        <f>COUNTA('Monitoria Anual - 2'!P11:P25)</f>
        <v>6</v>
      </c>
      <c r="H32" s="50">
        <f>COUNTA('Monitoria Anual - 2'!Q11:Q25)</f>
        <v>3</v>
      </c>
      <c r="I32" s="50">
        <f>COUNTA('Monitoria Anual - 2'!R11:R25)</f>
        <v>6</v>
      </c>
      <c r="J32" s="51">
        <f>COUNTA('Monitoria Anual - 2'!S11:S25)</f>
        <v>0</v>
      </c>
      <c r="W32" s="1"/>
      <c r="X32" s="76"/>
    </row>
    <row r="33" spans="1:30" x14ac:dyDescent="0.35">
      <c r="A33" s="76"/>
      <c r="C33" s="54" t="s">
        <v>547</v>
      </c>
      <c r="D33" s="53">
        <f>SUM(F33:J33)</f>
        <v>15</v>
      </c>
      <c r="E33" s="24">
        <f>COUNTA('Monitoria Anual - 2'!T26:T40)</f>
        <v>2</v>
      </c>
      <c r="F33" s="25">
        <f>COUNTA('Monitoria Anual - 2'!O26:O40)</f>
        <v>0</v>
      </c>
      <c r="G33" s="25">
        <f>COUNTA('Monitoria Anual - 2'!P26:P40)</f>
        <v>3</v>
      </c>
      <c r="H33" s="25">
        <f>COUNTA('Monitoria Anual - 2'!Q26:Q40)</f>
        <v>2</v>
      </c>
      <c r="I33" s="25">
        <f>COUNTA('Monitoria Anual - 2'!R26:R40)</f>
        <v>7</v>
      </c>
      <c r="J33" s="26">
        <f>COUNTA('Monitoria Anual - 2'!S26:S40)</f>
        <v>3</v>
      </c>
      <c r="W33" s="1"/>
      <c r="X33" s="76"/>
    </row>
    <row r="34" spans="1:30" x14ac:dyDescent="0.35">
      <c r="A34" s="76"/>
      <c r="C34" s="54" t="s">
        <v>548</v>
      </c>
      <c r="D34" s="53">
        <f t="shared" ref="D34:D41" si="2">SUM(F34:J34)</f>
        <v>15</v>
      </c>
      <c r="E34" s="24">
        <f>COUNTA('Monitoria Anual - 2'!T41:T55)</f>
        <v>0</v>
      </c>
      <c r="F34" s="25">
        <f>COUNTA('Monitoria Anual - 2'!O41:O55)</f>
        <v>0</v>
      </c>
      <c r="G34" s="25">
        <f>COUNTA('Monitoria Anual - 2'!P41:P55)</f>
        <v>0</v>
      </c>
      <c r="H34" s="25">
        <f>COUNTA('Monitoria Anual - 2'!Q41:Q55)</f>
        <v>1</v>
      </c>
      <c r="I34" s="25">
        <f>COUNTA('Monitoria Anual - 2'!R41:R55)</f>
        <v>8</v>
      </c>
      <c r="J34" s="26">
        <f>COUNTA('Monitoria Anual - 2'!S41:S55)</f>
        <v>6</v>
      </c>
      <c r="W34" s="1"/>
      <c r="X34" s="76"/>
    </row>
    <row r="35" spans="1:30" x14ac:dyDescent="0.35">
      <c r="A35" s="76"/>
      <c r="C35" s="54" t="s">
        <v>549</v>
      </c>
      <c r="D35" s="53">
        <f t="shared" si="2"/>
        <v>15</v>
      </c>
      <c r="E35" s="24">
        <f>COUNTA('Monitoria Anual - 2'!T56:T70)</f>
        <v>1</v>
      </c>
      <c r="F35" s="25">
        <f>COUNTA('Monitoria Anual - 2'!O56:O70)</f>
        <v>1</v>
      </c>
      <c r="G35" s="25">
        <f>COUNTA('Monitoria Anual - 2'!P56:P70)</f>
        <v>2</v>
      </c>
      <c r="H35" s="25">
        <f>COUNTA('Monitoria Anual - 2'!Q56:Q70)</f>
        <v>2</v>
      </c>
      <c r="I35" s="25">
        <f>COUNTA('Monitoria Anual - 2'!R56:R70)</f>
        <v>6</v>
      </c>
      <c r="J35" s="26">
        <f>COUNTA('Monitoria Anual - 2'!S56:S70)</f>
        <v>4</v>
      </c>
      <c r="W35" s="1"/>
      <c r="X35" s="76"/>
    </row>
    <row r="36" spans="1:30" x14ac:dyDescent="0.35">
      <c r="A36" s="76"/>
      <c r="C36" s="54" t="s">
        <v>550</v>
      </c>
      <c r="D36" s="53">
        <f t="shared" si="2"/>
        <v>15</v>
      </c>
      <c r="E36" s="24">
        <f>COUNTA('Monitoria Anual - 2'!T71:T85)</f>
        <v>0</v>
      </c>
      <c r="F36" s="25">
        <f>COUNTA('Monitoria Anual - 2'!O71:O85)</f>
        <v>3</v>
      </c>
      <c r="G36" s="25">
        <f>COUNTA('Monitoria Anual - 2'!P71:P85)</f>
        <v>0</v>
      </c>
      <c r="H36" s="25">
        <f>COUNTA('Monitoria Anual - 2'!Q71:Q85)</f>
        <v>12</v>
      </c>
      <c r="I36" s="25">
        <f>COUNTA('Monitoria Anual - 2'!R71:R85)</f>
        <v>0</v>
      </c>
      <c r="J36" s="26">
        <f>COUNTA('Monitoria Anual - 2'!S71:S85)</f>
        <v>0</v>
      </c>
      <c r="W36" s="1"/>
      <c r="X36" s="76"/>
    </row>
    <row r="37" spans="1:30" x14ac:dyDescent="0.35">
      <c r="A37" s="76"/>
      <c r="C37" s="54" t="s">
        <v>551</v>
      </c>
      <c r="D37" s="53">
        <f t="shared" si="2"/>
        <v>15</v>
      </c>
      <c r="E37" s="24">
        <f>COUNTA('Monitoria Anual - 2'!T86:T100)</f>
        <v>0</v>
      </c>
      <c r="F37" s="25">
        <f>COUNTA('Monitoria Anual - 2'!O86:O100)</f>
        <v>0</v>
      </c>
      <c r="G37" s="25">
        <f>COUNTA('Monitoria Anual - 2'!P86:P100)</f>
        <v>15</v>
      </c>
      <c r="H37" s="25">
        <f>COUNTA('Monitoria Anual - 2'!Q86:Q100)</f>
        <v>0</v>
      </c>
      <c r="I37" s="25">
        <f>COUNTA('Monitoria Anual - 2'!R86:R100)</f>
        <v>0</v>
      </c>
      <c r="J37" s="26">
        <f>COUNTA('Monitoria Anual - 2'!S86:S100)</f>
        <v>0</v>
      </c>
      <c r="W37" s="1"/>
      <c r="X37" s="76"/>
    </row>
    <row r="38" spans="1:30" x14ac:dyDescent="0.35">
      <c r="A38" s="76"/>
      <c r="C38" s="54" t="s">
        <v>552</v>
      </c>
      <c r="D38" s="53">
        <f t="shared" si="2"/>
        <v>16</v>
      </c>
      <c r="E38" s="24">
        <f>COUNTA('Monitoria Anual - 2'!T101:T115)</f>
        <v>0</v>
      </c>
      <c r="F38" s="25">
        <f>COUNTA('Monitoria Anual - 2'!O101:O115)</f>
        <v>0</v>
      </c>
      <c r="G38" s="25">
        <f>COUNTA('Monitoria Anual - 2'!P101:P115)</f>
        <v>15</v>
      </c>
      <c r="H38" s="25">
        <f>COUNTA('Monitoria Anual - 2'!Q101:Q115)</f>
        <v>0</v>
      </c>
      <c r="I38" s="25">
        <f>COUNTA('Monitoria Anual - 2'!R101:R115)</f>
        <v>1</v>
      </c>
      <c r="J38" s="26">
        <f>COUNTA('Monitoria Anual - 2'!S101:S115)</f>
        <v>0</v>
      </c>
      <c r="W38" s="1"/>
      <c r="X38" s="76"/>
    </row>
    <row r="39" spans="1:30" x14ac:dyDescent="0.35">
      <c r="A39" s="76"/>
      <c r="C39" s="54" t="s">
        <v>553</v>
      </c>
      <c r="D39" s="53">
        <f t="shared" si="2"/>
        <v>15</v>
      </c>
      <c r="E39" s="24">
        <f>COUNTA('Monitoria Anual - 2'!T116:T130)</f>
        <v>0</v>
      </c>
      <c r="F39" s="25">
        <f>COUNTA('Monitoria Anual - 2'!O116:O130)</f>
        <v>3</v>
      </c>
      <c r="G39" s="25">
        <f>COUNTA('Monitoria Anual - 2'!P116:P130)</f>
        <v>0</v>
      </c>
      <c r="H39" s="25">
        <f>COUNTA('Monitoria Anual - 2'!Q116:Q130)</f>
        <v>5</v>
      </c>
      <c r="I39" s="25">
        <f>COUNTA('Monitoria Anual - 2'!R116:R130)</f>
        <v>7</v>
      </c>
      <c r="J39" s="26">
        <f>COUNTA('Monitoria Anual - 2'!S116:S130)</f>
        <v>0</v>
      </c>
      <c r="W39" s="1"/>
      <c r="X39" s="76"/>
    </row>
    <row r="40" spans="1:30" x14ac:dyDescent="0.35">
      <c r="A40" s="76"/>
      <c r="C40" s="54" t="s">
        <v>683</v>
      </c>
      <c r="D40" s="53">
        <f t="shared" si="2"/>
        <v>15</v>
      </c>
      <c r="E40" s="24">
        <f>COUNTA('Monitoria Anual - 2'!T131:T145)</f>
        <v>0</v>
      </c>
      <c r="F40" s="25">
        <f>COUNTA('Monitoria Anual - 2'!O131:O145)</f>
        <v>2</v>
      </c>
      <c r="G40" s="25">
        <f>COUNTA('Monitoria Anual - 2'!P131:P145)</f>
        <v>4</v>
      </c>
      <c r="H40" s="25">
        <f>COUNTA('Monitoria Anual - 2'!Q131:Q145)</f>
        <v>4</v>
      </c>
      <c r="I40" s="25">
        <f>COUNTA('Monitoria Anual - 2'!R131:R145)</f>
        <v>4</v>
      </c>
      <c r="J40" s="26">
        <f>COUNTA('Monitoria Anual - 2'!S131:S145)</f>
        <v>1</v>
      </c>
      <c r="W40" s="1"/>
      <c r="X40" s="76"/>
    </row>
    <row r="41" spans="1:30" ht="15" thickBot="1" x14ac:dyDescent="0.4">
      <c r="A41" s="76"/>
      <c r="C41" s="55" t="s">
        <v>684</v>
      </c>
      <c r="D41" s="62">
        <f t="shared" si="2"/>
        <v>15</v>
      </c>
      <c r="E41" s="27">
        <f>COUNTA('Monitoria Anual - 2'!T146:T160)</f>
        <v>2</v>
      </c>
      <c r="F41" s="28">
        <f>COUNTA('Monitoria Anual - 2'!O146:O160)</f>
        <v>0</v>
      </c>
      <c r="G41" s="28">
        <f>COUNTA('Monitoria Anual - 2'!P146:P160)</f>
        <v>0</v>
      </c>
      <c r="H41" s="28">
        <f>COUNTA('Monitoria Anual - 2'!Q146:Q160)</f>
        <v>0</v>
      </c>
      <c r="I41" s="28">
        <f>COUNTA('Monitoria Anual - 2'!R146:R160)</f>
        <v>12</v>
      </c>
      <c r="J41" s="29">
        <f>COUNTA('Monitoria Anual - 2'!S146:S160)</f>
        <v>3</v>
      </c>
      <c r="W41" s="1"/>
      <c r="X41" s="76"/>
    </row>
    <row r="42" spans="1:30" x14ac:dyDescent="0.35">
      <c r="A42" s="76"/>
      <c r="X42" s="76"/>
    </row>
    <row r="43" spans="1:30" x14ac:dyDescent="0.3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3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3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3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protectedRanges>
    <protectedRange algorithmName="SHA-512" hashValue="zzhv/Dq6/XQDdy4PArewFSu9VLQOsBZ9SvRQwEaPRryxU9jlfehRY4wDYvbp7yw2VZjtzuEFQ9mRoLL/NIyBnw==" saltValue="sDMcZXVTWsRsrO+dPIlxTA==" spinCount="100000" sqref="A1:AD47" name="Intervalo1_9"/>
  </protectedRanges>
  <mergeCells count="12">
    <mergeCell ref="B27:C27"/>
    <mergeCell ref="B9:W9"/>
    <mergeCell ref="B11:C11"/>
    <mergeCell ref="F12:G12"/>
    <mergeCell ref="C13:G13"/>
    <mergeCell ref="D23:G23"/>
    <mergeCell ref="D24:G24"/>
    <mergeCell ref="B1:W2"/>
    <mergeCell ref="B3:W3"/>
    <mergeCell ref="B5:C5"/>
    <mergeCell ref="D5:M5"/>
    <mergeCell ref="B7:C7"/>
  </mergeCells>
  <conditionalFormatting sqref="E32:F32 G32:J41 F33:F41">
    <cfRule type="cellIs" dxfId="26"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A1:AQ217"/>
  <sheetViews>
    <sheetView showGridLines="0" zoomScale="80" zoomScaleNormal="80" workbookViewId="0">
      <selection activeCell="B6" sqref="B6"/>
    </sheetView>
  </sheetViews>
  <sheetFormatPr defaultColWidth="8.81640625" defaultRowHeight="14.5" x14ac:dyDescent="0.35"/>
  <cols>
    <col min="1" max="1" width="72.54296875" style="2" customWidth="1"/>
    <col min="2" max="2" width="7.26953125" style="2" customWidth="1"/>
    <col min="3" max="3" width="73.54296875" style="2" customWidth="1"/>
    <col min="4" max="4" width="18.7265625" style="2" customWidth="1"/>
    <col min="5" max="5" width="19.453125" style="2" customWidth="1"/>
    <col min="6" max="6" width="25.7265625" style="2" customWidth="1"/>
    <col min="7" max="7" width="27.54296875" style="2" customWidth="1"/>
    <col min="8" max="12" width="25.1796875" style="2" customWidth="1"/>
    <col min="13" max="13" width="27.7265625" style="2" bestFit="1" customWidth="1"/>
    <col min="14" max="14" width="27.7265625" style="2" customWidth="1"/>
    <col min="15" max="20" width="26.7265625" style="43" customWidth="1"/>
    <col min="21" max="21" width="37.81640625" style="2" customWidth="1"/>
    <col min="22" max="22" width="28.7265625" style="2" customWidth="1"/>
    <col min="23" max="23" width="40" style="2" customWidth="1"/>
    <col min="24" max="25" width="26.7265625" style="2" customWidth="1"/>
    <col min="26" max="28" width="28.7265625" style="2" customWidth="1"/>
    <col min="29" max="33" width="18.7265625" style="2" customWidth="1"/>
    <col min="34" max="34" width="23" style="2" bestFit="1" customWidth="1"/>
    <col min="35" max="35" width="18.7265625" style="2" customWidth="1"/>
    <col min="36" max="37" width="22.7265625" style="2" customWidth="1"/>
    <col min="38" max="38" width="2.7265625" style="2" customWidth="1"/>
    <col min="39" max="39" width="7" style="2" customWidth="1"/>
    <col min="40" max="42" width="8.81640625" style="2"/>
    <col min="43" max="43" width="8.81640625" style="2" hidden="1" customWidth="1"/>
    <col min="44" max="16384" width="8.81640625" style="2"/>
  </cols>
  <sheetData>
    <row r="1" spans="1:43" ht="33.75" customHeight="1" thickBot="1" x14ac:dyDescent="0.4">
      <c r="A1" s="364" t="s">
        <v>109</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72"/>
      <c r="AL1" s="129"/>
      <c r="AM1" s="74"/>
    </row>
    <row r="2" spans="1:43" ht="33.75" customHeight="1" thickBot="1" x14ac:dyDescent="0.4">
      <c r="A2" s="399" t="str">
        <f>'Monitoria Anual - 1'!A2</f>
        <v>Plano de Ação Nacional para Conservação dos Primatas do Nordeste - PAN Primatas do Nordeste</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130"/>
      <c r="AM2" s="74"/>
    </row>
    <row r="3" spans="1:43" ht="15" thickTop="1" x14ac:dyDescent="0.35">
      <c r="AL3" s="126"/>
      <c r="AM3" s="74"/>
    </row>
    <row r="4" spans="1:43" ht="45" customHeight="1" x14ac:dyDescent="0.35">
      <c r="A4" s="73" t="s">
        <v>111</v>
      </c>
      <c r="B4" s="397" t="str">
        <f>'Monitoria Anual - 1'!B4</f>
        <v>Manter e promover a viabilidade de populações das espécies alvo em 5 anos</v>
      </c>
      <c r="C4" s="397"/>
      <c r="D4" s="397"/>
      <c r="E4" s="397"/>
      <c r="F4" s="397"/>
      <c r="G4" s="398"/>
      <c r="H4" s="9"/>
      <c r="I4" s="9"/>
      <c r="J4" s="9"/>
      <c r="K4" s="9"/>
      <c r="L4" s="9"/>
      <c r="M4" s="9"/>
      <c r="N4" s="9"/>
      <c r="O4" s="9"/>
      <c r="P4" s="9"/>
      <c r="Q4" s="9"/>
      <c r="R4" s="9"/>
      <c r="S4" s="9"/>
      <c r="T4" s="2"/>
      <c r="AL4" s="126"/>
      <c r="AM4" s="74"/>
    </row>
    <row r="5" spans="1:43" x14ac:dyDescent="0.35">
      <c r="AL5" s="126"/>
      <c r="AM5" s="74"/>
    </row>
    <row r="6" spans="1:43" ht="27" customHeight="1" x14ac:dyDescent="0.35">
      <c r="A6" s="73" t="s">
        <v>113</v>
      </c>
      <c r="B6" s="132" t="s">
        <v>685</v>
      </c>
      <c r="C6" s="133"/>
      <c r="M6" s="43"/>
      <c r="N6" s="43"/>
      <c r="AL6" s="126"/>
      <c r="AM6" s="74"/>
      <c r="AQ6" s="2" t="s">
        <v>115</v>
      </c>
    </row>
    <row r="7" spans="1:43" ht="15" thickBot="1" x14ac:dyDescent="0.4">
      <c r="AL7" s="126"/>
      <c r="AM7" s="74"/>
      <c r="AQ7" s="44" t="s">
        <v>116</v>
      </c>
    </row>
    <row r="8" spans="1:43" ht="27" customHeight="1" thickBot="1" x14ac:dyDescent="0.4">
      <c r="A8" s="380" t="s">
        <v>117</v>
      </c>
      <c r="B8" s="381"/>
      <c r="C8" s="381"/>
      <c r="D8" s="381"/>
      <c r="E8" s="381"/>
      <c r="F8" s="381"/>
      <c r="G8" s="381"/>
      <c r="H8" s="381"/>
      <c r="I8" s="381"/>
      <c r="J8" s="381"/>
      <c r="K8" s="381"/>
      <c r="L8" s="381"/>
      <c r="M8" s="382"/>
      <c r="N8" s="70"/>
      <c r="O8" s="365" t="s">
        <v>118</v>
      </c>
      <c r="P8" s="366"/>
      <c r="Q8" s="366"/>
      <c r="R8" s="366"/>
      <c r="S8" s="366"/>
      <c r="T8" s="366"/>
      <c r="U8" s="366"/>
      <c r="V8" s="366"/>
      <c r="W8" s="366"/>
      <c r="X8" s="366"/>
      <c r="Y8" s="366"/>
      <c r="Z8" s="367" t="s">
        <v>119</v>
      </c>
      <c r="AA8" s="368"/>
      <c r="AB8" s="368"/>
      <c r="AC8" s="368"/>
      <c r="AD8" s="368"/>
      <c r="AE8" s="368"/>
      <c r="AF8" s="368"/>
      <c r="AG8" s="368"/>
      <c r="AH8" s="368"/>
      <c r="AI8" s="368"/>
      <c r="AJ8" s="368"/>
      <c r="AK8" s="369"/>
      <c r="AL8" s="127"/>
      <c r="AM8" s="74"/>
    </row>
    <row r="9" spans="1:43" ht="64.5" customHeight="1" x14ac:dyDescent="0.35">
      <c r="A9" s="372" t="s">
        <v>120</v>
      </c>
      <c r="B9" s="370" t="s">
        <v>121</v>
      </c>
      <c r="C9" s="370" t="s">
        <v>2</v>
      </c>
      <c r="D9" s="370" t="s">
        <v>4</v>
      </c>
      <c r="E9" s="374" t="s">
        <v>6</v>
      </c>
      <c r="F9" s="376" t="s">
        <v>8</v>
      </c>
      <c r="G9" s="377"/>
      <c r="H9" s="370" t="s">
        <v>10</v>
      </c>
      <c r="I9" s="370" t="s">
        <v>14</v>
      </c>
      <c r="J9" s="370" t="s">
        <v>12</v>
      </c>
      <c r="K9" s="378" t="s">
        <v>122</v>
      </c>
      <c r="L9" s="379"/>
      <c r="M9" s="370" t="s">
        <v>20</v>
      </c>
      <c r="N9" s="370" t="s">
        <v>22</v>
      </c>
      <c r="O9" s="346" t="s">
        <v>25</v>
      </c>
      <c r="P9" s="348" t="s">
        <v>123</v>
      </c>
      <c r="Q9" s="350" t="s">
        <v>29</v>
      </c>
      <c r="R9" s="352" t="s">
        <v>31</v>
      </c>
      <c r="S9" s="354" t="s">
        <v>33</v>
      </c>
      <c r="T9" s="383" t="s">
        <v>35</v>
      </c>
      <c r="U9" s="356" t="s">
        <v>41</v>
      </c>
      <c r="V9" s="356" t="s">
        <v>43</v>
      </c>
      <c r="W9" s="356" t="s">
        <v>45</v>
      </c>
      <c r="X9" s="356" t="s">
        <v>47</v>
      </c>
      <c r="Y9" s="362" t="s">
        <v>49</v>
      </c>
      <c r="Z9" s="344" t="s">
        <v>52</v>
      </c>
      <c r="AA9" s="339" t="s">
        <v>54</v>
      </c>
      <c r="AB9" s="339" t="s">
        <v>56</v>
      </c>
      <c r="AC9" s="339" t="s">
        <v>58</v>
      </c>
      <c r="AD9" s="339" t="s">
        <v>60</v>
      </c>
      <c r="AE9" s="339" t="s">
        <v>62</v>
      </c>
      <c r="AF9" s="339" t="s">
        <v>64</v>
      </c>
      <c r="AG9" s="339" t="s">
        <v>66</v>
      </c>
      <c r="AH9" s="339" t="s">
        <v>68</v>
      </c>
      <c r="AI9" s="339" t="s">
        <v>70</v>
      </c>
      <c r="AJ9" s="339" t="s">
        <v>124</v>
      </c>
      <c r="AK9" s="339" t="s">
        <v>74</v>
      </c>
      <c r="AL9" s="128"/>
      <c r="AM9" s="74"/>
    </row>
    <row r="10" spans="1:43" ht="45.75" customHeight="1" thickBot="1" x14ac:dyDescent="0.4">
      <c r="A10" s="373"/>
      <c r="B10" s="371"/>
      <c r="C10" s="371"/>
      <c r="D10" s="371"/>
      <c r="E10" s="375"/>
      <c r="F10" s="39" t="s">
        <v>125</v>
      </c>
      <c r="G10" s="39" t="s">
        <v>126</v>
      </c>
      <c r="H10" s="371"/>
      <c r="I10" s="371"/>
      <c r="J10" s="371"/>
      <c r="K10" s="60" t="s">
        <v>127</v>
      </c>
      <c r="L10" s="60" t="s">
        <v>128</v>
      </c>
      <c r="M10" s="371"/>
      <c r="N10" s="371"/>
      <c r="O10" s="347"/>
      <c r="P10" s="349"/>
      <c r="Q10" s="351"/>
      <c r="R10" s="353"/>
      <c r="S10" s="355"/>
      <c r="T10" s="384"/>
      <c r="U10" s="357"/>
      <c r="V10" s="357"/>
      <c r="W10" s="357"/>
      <c r="X10" s="357"/>
      <c r="Y10" s="363"/>
      <c r="Z10" s="345"/>
      <c r="AA10" s="340"/>
      <c r="AB10" s="340"/>
      <c r="AC10" s="340"/>
      <c r="AD10" s="340"/>
      <c r="AE10" s="340"/>
      <c r="AF10" s="340"/>
      <c r="AG10" s="340"/>
      <c r="AH10" s="340"/>
      <c r="AI10" s="340"/>
      <c r="AJ10" s="340"/>
      <c r="AK10" s="340"/>
      <c r="AL10" s="128"/>
      <c r="AM10" s="74"/>
    </row>
    <row r="11" spans="1:43" ht="30" customHeight="1" x14ac:dyDescent="0.35">
      <c r="A11" s="358" t="s">
        <v>555</v>
      </c>
      <c r="B11" s="68" t="s">
        <v>130</v>
      </c>
      <c r="C11" s="45"/>
      <c r="D11" s="45"/>
      <c r="E11" s="45"/>
      <c r="F11" s="45"/>
      <c r="G11" s="45"/>
      <c r="H11" s="45"/>
      <c r="I11" s="45"/>
      <c r="J11" s="45"/>
      <c r="K11" s="45"/>
      <c r="L11" s="45"/>
      <c r="M11" s="45"/>
      <c r="N11" s="45"/>
      <c r="O11" s="45"/>
      <c r="P11" s="46"/>
      <c r="Q11" s="45" t="s">
        <v>140</v>
      </c>
      <c r="R11" s="45"/>
      <c r="S11" s="45"/>
      <c r="T11" s="47" t="s">
        <v>116</v>
      </c>
      <c r="U11" s="45"/>
      <c r="V11" s="45"/>
      <c r="W11" s="45"/>
      <c r="X11" s="45"/>
      <c r="Y11" s="45"/>
      <c r="Z11" s="45"/>
      <c r="AA11" s="45"/>
      <c r="AB11" s="45"/>
      <c r="AC11" s="45"/>
      <c r="AD11" s="45"/>
      <c r="AE11" s="45"/>
      <c r="AF11" s="45"/>
      <c r="AG11" s="45"/>
      <c r="AH11" s="45"/>
      <c r="AI11" s="45"/>
      <c r="AJ11" s="45"/>
      <c r="AK11" s="45"/>
      <c r="AL11" s="128"/>
      <c r="AM11" s="74"/>
    </row>
    <row r="12" spans="1:43" ht="30" customHeight="1" x14ac:dyDescent="0.35">
      <c r="A12" s="359"/>
      <c r="B12" s="33" t="s">
        <v>143</v>
      </c>
      <c r="C12" s="48"/>
      <c r="D12" s="48"/>
      <c r="E12" s="48"/>
      <c r="F12" s="48"/>
      <c r="G12" s="48"/>
      <c r="H12" s="48"/>
      <c r="I12" s="48"/>
      <c r="J12" s="48"/>
      <c r="K12" s="48"/>
      <c r="L12" s="48"/>
      <c r="M12" s="48"/>
      <c r="N12" s="45"/>
      <c r="O12" s="45"/>
      <c r="P12" s="45"/>
      <c r="Q12" s="45" t="s">
        <v>140</v>
      </c>
      <c r="R12" s="45"/>
      <c r="S12" s="45"/>
      <c r="T12" s="47" t="s">
        <v>116</v>
      </c>
      <c r="U12" s="48"/>
      <c r="V12" s="48"/>
      <c r="W12" s="48"/>
      <c r="X12" s="48"/>
      <c r="Y12" s="48"/>
      <c r="Z12" s="48"/>
      <c r="AA12" s="48"/>
      <c r="AB12" s="48"/>
      <c r="AC12" s="48"/>
      <c r="AD12" s="48"/>
      <c r="AE12" s="48"/>
      <c r="AF12" s="48"/>
      <c r="AG12" s="48"/>
      <c r="AH12" s="48"/>
      <c r="AI12" s="48"/>
      <c r="AJ12" s="48"/>
      <c r="AK12" s="45"/>
      <c r="AL12" s="128"/>
      <c r="AM12" s="74"/>
    </row>
    <row r="13" spans="1:43" ht="30" customHeight="1" x14ac:dyDescent="0.35">
      <c r="A13" s="359"/>
      <c r="B13" s="33" t="s">
        <v>153</v>
      </c>
      <c r="C13" s="48"/>
      <c r="D13" s="48"/>
      <c r="E13" s="48"/>
      <c r="F13" s="48"/>
      <c r="G13" s="48"/>
      <c r="H13" s="48"/>
      <c r="I13" s="48"/>
      <c r="J13" s="48"/>
      <c r="K13" s="48"/>
      <c r="L13" s="48"/>
      <c r="M13" s="48"/>
      <c r="N13" s="45"/>
      <c r="O13" s="45"/>
      <c r="P13" s="45"/>
      <c r="Q13" s="45"/>
      <c r="R13" s="45"/>
      <c r="S13" s="45" t="s">
        <v>140</v>
      </c>
      <c r="T13" s="47"/>
      <c r="U13" s="48"/>
      <c r="V13" s="48"/>
      <c r="W13" s="48"/>
      <c r="X13" s="48"/>
      <c r="Y13" s="48"/>
      <c r="Z13" s="48"/>
      <c r="AA13" s="48"/>
      <c r="AB13" s="48"/>
      <c r="AC13" s="48"/>
      <c r="AD13" s="48"/>
      <c r="AE13" s="48"/>
      <c r="AF13" s="48"/>
      <c r="AG13" s="48"/>
      <c r="AH13" s="48"/>
      <c r="AI13" s="48"/>
      <c r="AJ13" s="48"/>
      <c r="AK13" s="45"/>
      <c r="AL13" s="128"/>
      <c r="AM13" s="74"/>
    </row>
    <row r="14" spans="1:43" ht="30" customHeight="1" x14ac:dyDescent="0.35">
      <c r="A14" s="359"/>
      <c r="B14" s="33" t="s">
        <v>164</v>
      </c>
      <c r="C14" s="48"/>
      <c r="D14" s="48"/>
      <c r="E14" s="48"/>
      <c r="F14" s="48"/>
      <c r="G14" s="48"/>
      <c r="H14" s="48"/>
      <c r="I14" s="48"/>
      <c r="J14" s="48"/>
      <c r="K14" s="48"/>
      <c r="L14" s="48"/>
      <c r="M14" s="48"/>
      <c r="N14" s="45"/>
      <c r="O14" s="45"/>
      <c r="P14" s="45"/>
      <c r="Q14" s="45"/>
      <c r="R14" s="45"/>
      <c r="S14" s="45" t="s">
        <v>140</v>
      </c>
      <c r="T14" s="47"/>
      <c r="U14" s="48"/>
      <c r="V14" s="48"/>
      <c r="W14" s="48"/>
      <c r="X14" s="48"/>
      <c r="Y14" s="48"/>
      <c r="Z14" s="48"/>
      <c r="AA14" s="48"/>
      <c r="AB14" s="48"/>
      <c r="AC14" s="48"/>
      <c r="AD14" s="48"/>
      <c r="AE14" s="48"/>
      <c r="AF14" s="48"/>
      <c r="AG14" s="48"/>
      <c r="AH14" s="48"/>
      <c r="AI14" s="48"/>
      <c r="AJ14" s="48"/>
      <c r="AK14" s="45"/>
      <c r="AL14" s="128"/>
      <c r="AM14" s="74"/>
    </row>
    <row r="15" spans="1:43" ht="30" customHeight="1" x14ac:dyDescent="0.35">
      <c r="A15" s="359"/>
      <c r="B15" s="33" t="s">
        <v>175</v>
      </c>
      <c r="C15" s="48"/>
      <c r="D15" s="48"/>
      <c r="E15" s="48"/>
      <c r="F15" s="48"/>
      <c r="G15" s="48"/>
      <c r="H15" s="48"/>
      <c r="I15" s="48"/>
      <c r="J15" s="48"/>
      <c r="K15" s="48"/>
      <c r="L15" s="48"/>
      <c r="M15" s="48"/>
      <c r="N15" s="45"/>
      <c r="O15" s="45"/>
      <c r="P15" s="45"/>
      <c r="Q15" s="45"/>
      <c r="R15" s="45"/>
      <c r="S15" s="45" t="s">
        <v>140</v>
      </c>
      <c r="T15" s="47"/>
      <c r="U15" s="48"/>
      <c r="V15" s="48"/>
      <c r="W15" s="48"/>
      <c r="X15" s="48"/>
      <c r="Y15" s="48"/>
      <c r="Z15" s="48"/>
      <c r="AA15" s="48"/>
      <c r="AB15" s="48"/>
      <c r="AC15" s="48"/>
      <c r="AD15" s="48"/>
      <c r="AE15" s="48"/>
      <c r="AF15" s="48"/>
      <c r="AG15" s="48"/>
      <c r="AH15" s="48"/>
      <c r="AI15" s="48"/>
      <c r="AJ15" s="48"/>
      <c r="AK15" s="45"/>
      <c r="AL15" s="128"/>
      <c r="AM15" s="74"/>
    </row>
    <row r="16" spans="1:43" ht="30" customHeight="1" x14ac:dyDescent="0.35">
      <c r="A16" s="359"/>
      <c r="B16" s="33" t="s">
        <v>186</v>
      </c>
      <c r="C16" s="48"/>
      <c r="D16" s="48"/>
      <c r="E16" s="48"/>
      <c r="F16" s="48"/>
      <c r="G16" s="48"/>
      <c r="H16" s="48"/>
      <c r="I16" s="48"/>
      <c r="J16" s="48"/>
      <c r="K16" s="48"/>
      <c r="L16" s="48"/>
      <c r="M16" s="48"/>
      <c r="N16" s="45"/>
      <c r="O16" s="45"/>
      <c r="P16" s="45" t="s">
        <v>140</v>
      </c>
      <c r="Q16" s="45"/>
      <c r="R16" s="45"/>
      <c r="S16" s="45"/>
      <c r="T16" s="47"/>
      <c r="U16" s="48"/>
      <c r="V16" s="48"/>
      <c r="W16" s="48"/>
      <c r="X16" s="48"/>
      <c r="Y16" s="48"/>
      <c r="Z16" s="48"/>
      <c r="AA16" s="48"/>
      <c r="AB16" s="48"/>
      <c r="AC16" s="48"/>
      <c r="AD16" s="48"/>
      <c r="AE16" s="48"/>
      <c r="AF16" s="48"/>
      <c r="AG16" s="48"/>
      <c r="AH16" s="48"/>
      <c r="AI16" s="48"/>
      <c r="AJ16" s="48"/>
      <c r="AK16" s="45"/>
      <c r="AL16" s="128"/>
      <c r="AM16" s="74"/>
    </row>
    <row r="17" spans="1:39" ht="30" customHeight="1" x14ac:dyDescent="0.35">
      <c r="A17" s="359"/>
      <c r="B17" s="33" t="s">
        <v>198</v>
      </c>
      <c r="C17" s="48"/>
      <c r="D17" s="48"/>
      <c r="E17" s="48"/>
      <c r="F17" s="48"/>
      <c r="G17" s="48"/>
      <c r="H17" s="48"/>
      <c r="I17" s="48"/>
      <c r="J17" s="48"/>
      <c r="K17" s="48"/>
      <c r="L17" s="48"/>
      <c r="M17" s="48"/>
      <c r="N17" s="45"/>
      <c r="O17" s="45"/>
      <c r="P17" s="45" t="s">
        <v>140</v>
      </c>
      <c r="Q17" s="45"/>
      <c r="R17" s="45"/>
      <c r="S17" s="45"/>
      <c r="T17" s="47" t="s">
        <v>115</v>
      </c>
      <c r="U17" s="48"/>
      <c r="V17" s="48"/>
      <c r="W17" s="48"/>
      <c r="X17" s="48"/>
      <c r="Y17" s="48"/>
      <c r="Z17" s="48"/>
      <c r="AA17" s="48"/>
      <c r="AB17" s="48"/>
      <c r="AC17" s="48"/>
      <c r="AD17" s="48"/>
      <c r="AE17" s="48"/>
      <c r="AF17" s="48"/>
      <c r="AG17" s="48"/>
      <c r="AH17" s="48"/>
      <c r="AI17" s="48"/>
      <c r="AJ17" s="48"/>
      <c r="AK17" s="45"/>
      <c r="AL17" s="128"/>
      <c r="AM17" s="74"/>
    </row>
    <row r="18" spans="1:39" ht="30" customHeight="1" x14ac:dyDescent="0.35">
      <c r="A18" s="359"/>
      <c r="B18" s="33" t="s">
        <v>211</v>
      </c>
      <c r="C18" s="48"/>
      <c r="D18" s="48"/>
      <c r="E18" s="48"/>
      <c r="F18" s="48"/>
      <c r="G18" s="48"/>
      <c r="H18" s="48"/>
      <c r="I18" s="48"/>
      <c r="J18" s="48"/>
      <c r="K18" s="48"/>
      <c r="L18" s="48"/>
      <c r="M18" s="48"/>
      <c r="N18" s="45"/>
      <c r="O18" s="45"/>
      <c r="P18" s="45"/>
      <c r="Q18" s="45"/>
      <c r="R18" s="45"/>
      <c r="S18" s="45" t="s">
        <v>140</v>
      </c>
      <c r="T18" s="47"/>
      <c r="U18" s="48"/>
      <c r="V18" s="48"/>
      <c r="W18" s="48"/>
      <c r="X18" s="48"/>
      <c r="Y18" s="48"/>
      <c r="Z18" s="48"/>
      <c r="AA18" s="48"/>
      <c r="AB18" s="48"/>
      <c r="AC18" s="48"/>
      <c r="AD18" s="48"/>
      <c r="AE18" s="48"/>
      <c r="AF18" s="48"/>
      <c r="AG18" s="48"/>
      <c r="AH18" s="48"/>
      <c r="AI18" s="48"/>
      <c r="AJ18" s="48"/>
      <c r="AK18" s="45"/>
      <c r="AL18" s="128"/>
      <c r="AM18" s="74"/>
    </row>
    <row r="19" spans="1:39" ht="30" customHeight="1" x14ac:dyDescent="0.35">
      <c r="A19" s="359"/>
      <c r="B19" s="33" t="s">
        <v>221</v>
      </c>
      <c r="C19" s="48"/>
      <c r="D19" s="48"/>
      <c r="E19" s="48"/>
      <c r="F19" s="48"/>
      <c r="G19" s="48"/>
      <c r="H19" s="48"/>
      <c r="I19" s="48"/>
      <c r="J19" s="48"/>
      <c r="K19" s="48"/>
      <c r="L19" s="48"/>
      <c r="M19" s="48"/>
      <c r="N19" s="45"/>
      <c r="O19" s="45"/>
      <c r="P19" s="45"/>
      <c r="Q19" s="45" t="s">
        <v>140</v>
      </c>
      <c r="R19" s="45"/>
      <c r="S19" s="45"/>
      <c r="T19" s="47"/>
      <c r="U19" s="48"/>
      <c r="V19" s="48"/>
      <c r="W19" s="48"/>
      <c r="X19" s="48"/>
      <c r="Y19" s="48"/>
      <c r="Z19" s="48"/>
      <c r="AA19" s="48"/>
      <c r="AB19" s="48"/>
      <c r="AC19" s="48"/>
      <c r="AD19" s="48"/>
      <c r="AE19" s="48"/>
      <c r="AF19" s="48"/>
      <c r="AG19" s="48"/>
      <c r="AH19" s="48"/>
      <c r="AI19" s="48"/>
      <c r="AJ19" s="48"/>
      <c r="AK19" s="45"/>
      <c r="AL19" s="128"/>
      <c r="AM19" s="74"/>
    </row>
    <row r="20" spans="1:39" ht="30" customHeight="1" x14ac:dyDescent="0.35">
      <c r="A20" s="359"/>
      <c r="B20" s="33" t="s">
        <v>231</v>
      </c>
      <c r="C20" s="48"/>
      <c r="D20" s="48"/>
      <c r="E20" s="48"/>
      <c r="F20" s="48"/>
      <c r="G20" s="48"/>
      <c r="H20" s="48"/>
      <c r="I20" s="48"/>
      <c r="J20" s="48"/>
      <c r="K20" s="48"/>
      <c r="L20" s="48"/>
      <c r="M20" s="48"/>
      <c r="N20" s="45"/>
      <c r="O20" s="45"/>
      <c r="P20" s="45" t="s">
        <v>140</v>
      </c>
      <c r="Q20" s="45"/>
      <c r="R20" s="45"/>
      <c r="S20" s="45"/>
      <c r="T20" s="47" t="s">
        <v>115</v>
      </c>
      <c r="U20" s="48"/>
      <c r="V20" s="48"/>
      <c r="W20" s="48"/>
      <c r="X20" s="48"/>
      <c r="Y20" s="48"/>
      <c r="Z20" s="48"/>
      <c r="AA20" s="48"/>
      <c r="AB20" s="48"/>
      <c r="AC20" s="48"/>
      <c r="AD20" s="48"/>
      <c r="AE20" s="48"/>
      <c r="AF20" s="48"/>
      <c r="AG20" s="48"/>
      <c r="AH20" s="48"/>
      <c r="AI20" s="48"/>
      <c r="AJ20" s="48"/>
      <c r="AK20" s="45"/>
      <c r="AL20" s="128"/>
      <c r="AM20" s="74"/>
    </row>
    <row r="21" spans="1:39" ht="30" customHeight="1" x14ac:dyDescent="0.35">
      <c r="A21" s="359"/>
      <c r="B21" s="33" t="s">
        <v>238</v>
      </c>
      <c r="C21" s="48"/>
      <c r="D21" s="48"/>
      <c r="E21" s="48"/>
      <c r="F21" s="48"/>
      <c r="G21" s="48"/>
      <c r="H21" s="48"/>
      <c r="I21" s="48"/>
      <c r="J21" s="48"/>
      <c r="K21" s="48"/>
      <c r="L21" s="48"/>
      <c r="M21" s="48"/>
      <c r="N21" s="45"/>
      <c r="O21" s="45"/>
      <c r="P21" s="45"/>
      <c r="Q21" s="45"/>
      <c r="R21" s="45"/>
      <c r="S21" s="45" t="s">
        <v>140</v>
      </c>
      <c r="T21" s="47"/>
      <c r="U21" s="48"/>
      <c r="V21" s="48"/>
      <c r="W21" s="48"/>
      <c r="X21" s="48"/>
      <c r="Y21" s="48"/>
      <c r="Z21" s="48"/>
      <c r="AA21" s="48"/>
      <c r="AB21" s="48"/>
      <c r="AC21" s="48"/>
      <c r="AD21" s="48"/>
      <c r="AE21" s="48"/>
      <c r="AF21" s="48"/>
      <c r="AG21" s="48"/>
      <c r="AH21" s="48"/>
      <c r="AI21" s="48"/>
      <c r="AJ21" s="48"/>
      <c r="AK21" s="45"/>
      <c r="AL21" s="128"/>
      <c r="AM21" s="74"/>
    </row>
    <row r="22" spans="1:39" ht="30" customHeight="1" x14ac:dyDescent="0.35">
      <c r="A22" s="359"/>
      <c r="B22" s="33" t="s">
        <v>557</v>
      </c>
      <c r="C22" s="48"/>
      <c r="D22" s="48"/>
      <c r="E22" s="48"/>
      <c r="F22" s="48"/>
      <c r="G22" s="48"/>
      <c r="H22" s="48"/>
      <c r="I22" s="48"/>
      <c r="J22" s="48"/>
      <c r="K22" s="48"/>
      <c r="L22" s="48"/>
      <c r="M22" s="48"/>
      <c r="N22" s="45"/>
      <c r="O22" s="45"/>
      <c r="P22" s="45" t="s">
        <v>140</v>
      </c>
      <c r="Q22" s="45"/>
      <c r="R22" s="45"/>
      <c r="S22" s="45"/>
      <c r="T22" s="47"/>
      <c r="U22" s="48"/>
      <c r="V22" s="48"/>
      <c r="W22" s="48"/>
      <c r="X22" s="48"/>
      <c r="Y22" s="48"/>
      <c r="Z22" s="48"/>
      <c r="AA22" s="48"/>
      <c r="AB22" s="48"/>
      <c r="AC22" s="48"/>
      <c r="AD22" s="48"/>
      <c r="AE22" s="48"/>
      <c r="AF22" s="48"/>
      <c r="AG22" s="48"/>
      <c r="AH22" s="48"/>
      <c r="AI22" s="48"/>
      <c r="AJ22" s="48"/>
      <c r="AK22" s="45"/>
      <c r="AL22" s="128"/>
      <c r="AM22" s="74"/>
    </row>
    <row r="23" spans="1:39" ht="30" customHeight="1" x14ac:dyDescent="0.35">
      <c r="A23" s="359"/>
      <c r="B23" s="33" t="s">
        <v>558</v>
      </c>
      <c r="C23" s="48"/>
      <c r="D23" s="48"/>
      <c r="E23" s="48"/>
      <c r="F23" s="48"/>
      <c r="G23" s="48"/>
      <c r="H23" s="48"/>
      <c r="I23" s="48"/>
      <c r="J23" s="48"/>
      <c r="K23" s="48"/>
      <c r="L23" s="48"/>
      <c r="M23" s="48"/>
      <c r="N23" s="45"/>
      <c r="O23" s="45"/>
      <c r="P23" s="45"/>
      <c r="Q23" s="45"/>
      <c r="R23" s="45"/>
      <c r="S23" s="45" t="s">
        <v>140</v>
      </c>
      <c r="T23" s="47"/>
      <c r="U23" s="48"/>
      <c r="V23" s="48"/>
      <c r="W23" s="48"/>
      <c r="X23" s="48"/>
      <c r="Y23" s="48"/>
      <c r="Z23" s="48"/>
      <c r="AA23" s="48"/>
      <c r="AB23" s="48"/>
      <c r="AC23" s="48"/>
      <c r="AD23" s="48"/>
      <c r="AE23" s="48"/>
      <c r="AF23" s="48"/>
      <c r="AG23" s="48"/>
      <c r="AH23" s="48"/>
      <c r="AI23" s="48"/>
      <c r="AJ23" s="48"/>
      <c r="AK23" s="45"/>
      <c r="AL23" s="128"/>
      <c r="AM23" s="74"/>
    </row>
    <row r="24" spans="1:39" ht="30" customHeight="1" x14ac:dyDescent="0.35">
      <c r="A24" s="359"/>
      <c r="B24" s="33" t="s">
        <v>559</v>
      </c>
      <c r="C24" s="48"/>
      <c r="D24" s="48"/>
      <c r="E24" s="48"/>
      <c r="F24" s="48"/>
      <c r="G24" s="48"/>
      <c r="H24" s="48"/>
      <c r="I24" s="48"/>
      <c r="J24" s="48"/>
      <c r="K24" s="48"/>
      <c r="L24" s="48"/>
      <c r="M24" s="48"/>
      <c r="N24" s="45"/>
      <c r="O24" s="45"/>
      <c r="P24" s="45" t="s">
        <v>140</v>
      </c>
      <c r="Q24" s="45"/>
      <c r="R24" s="45"/>
      <c r="S24" s="45"/>
      <c r="T24" s="47"/>
      <c r="U24" s="48"/>
      <c r="V24" s="48"/>
      <c r="W24" s="48"/>
      <c r="X24" s="48"/>
      <c r="Y24" s="48"/>
      <c r="Z24" s="48"/>
      <c r="AA24" s="48"/>
      <c r="AB24" s="48"/>
      <c r="AC24" s="48"/>
      <c r="AD24" s="48"/>
      <c r="AE24" s="48"/>
      <c r="AF24" s="48"/>
      <c r="AG24" s="48"/>
      <c r="AH24" s="48"/>
      <c r="AI24" s="48"/>
      <c r="AJ24" s="48"/>
      <c r="AK24" s="45"/>
      <c r="AL24" s="128"/>
      <c r="AM24" s="74"/>
    </row>
    <row r="25" spans="1:39" ht="30" customHeight="1" x14ac:dyDescent="0.35">
      <c r="A25" s="360"/>
      <c r="B25" s="33" t="s">
        <v>560</v>
      </c>
      <c r="C25" s="48"/>
      <c r="D25" s="48"/>
      <c r="E25" s="48"/>
      <c r="F25" s="48"/>
      <c r="G25" s="48"/>
      <c r="H25" s="48"/>
      <c r="I25" s="48"/>
      <c r="J25" s="48"/>
      <c r="K25" s="48"/>
      <c r="L25" s="48"/>
      <c r="M25" s="48"/>
      <c r="N25" s="45"/>
      <c r="O25" s="45"/>
      <c r="P25" s="45" t="s">
        <v>140</v>
      </c>
      <c r="Q25" s="45"/>
      <c r="R25" s="45"/>
      <c r="S25" s="45"/>
      <c r="T25" s="47" t="s">
        <v>116</v>
      </c>
      <c r="U25" s="48"/>
      <c r="V25" s="48"/>
      <c r="W25" s="48"/>
      <c r="X25" s="48"/>
      <c r="Y25" s="48"/>
      <c r="Z25" s="48"/>
      <c r="AA25" s="48"/>
      <c r="AB25" s="48"/>
      <c r="AC25" s="48"/>
      <c r="AD25" s="48"/>
      <c r="AE25" s="48"/>
      <c r="AF25" s="48"/>
      <c r="AG25" s="48"/>
      <c r="AH25" s="48"/>
      <c r="AI25" s="48"/>
      <c r="AJ25" s="48"/>
      <c r="AK25" s="45"/>
      <c r="AL25" s="128"/>
      <c r="AM25" s="74"/>
    </row>
    <row r="26" spans="1:39" ht="30" customHeight="1" x14ac:dyDescent="0.35">
      <c r="A26" s="361" t="s">
        <v>561</v>
      </c>
      <c r="B26" s="33" t="s">
        <v>248</v>
      </c>
      <c r="C26" s="48"/>
      <c r="D26" s="48"/>
      <c r="E26" s="48"/>
      <c r="F26" s="48"/>
      <c r="G26" s="48"/>
      <c r="H26" s="48"/>
      <c r="I26" s="48"/>
      <c r="J26" s="48"/>
      <c r="K26" s="48"/>
      <c r="L26" s="48"/>
      <c r="M26" s="48"/>
      <c r="N26" s="45"/>
      <c r="O26" s="45"/>
      <c r="P26" s="45" t="s">
        <v>140</v>
      </c>
      <c r="Q26" s="45"/>
      <c r="R26" s="45"/>
      <c r="S26" s="45"/>
      <c r="T26" s="47"/>
      <c r="U26" s="48"/>
      <c r="V26" s="48"/>
      <c r="W26" s="48"/>
      <c r="X26" s="48"/>
      <c r="Y26" s="48"/>
      <c r="Z26" s="48"/>
      <c r="AA26" s="48"/>
      <c r="AB26" s="48"/>
      <c r="AC26" s="48"/>
      <c r="AD26" s="48"/>
      <c r="AE26" s="48"/>
      <c r="AF26" s="48"/>
      <c r="AG26" s="48"/>
      <c r="AH26" s="48"/>
      <c r="AI26" s="48"/>
      <c r="AJ26" s="48"/>
      <c r="AK26" s="45"/>
      <c r="AL26" s="128"/>
      <c r="AM26" s="74"/>
    </row>
    <row r="27" spans="1:39" ht="30" customHeight="1" x14ac:dyDescent="0.35">
      <c r="A27" s="359"/>
      <c r="B27" s="33" t="s">
        <v>257</v>
      </c>
      <c r="C27" s="48"/>
      <c r="D27" s="48"/>
      <c r="E27" s="48"/>
      <c r="F27" s="48"/>
      <c r="G27" s="48"/>
      <c r="H27" s="48"/>
      <c r="I27" s="48"/>
      <c r="J27" s="48"/>
      <c r="K27" s="48"/>
      <c r="L27" s="48"/>
      <c r="M27" s="48"/>
      <c r="N27" s="45"/>
      <c r="O27" s="45"/>
      <c r="P27" s="45"/>
      <c r="Q27" s="45"/>
      <c r="R27" s="45"/>
      <c r="S27" s="45" t="s">
        <v>140</v>
      </c>
      <c r="T27" s="47"/>
      <c r="U27" s="48"/>
      <c r="V27" s="48"/>
      <c r="W27" s="48"/>
      <c r="X27" s="48"/>
      <c r="Y27" s="48"/>
      <c r="Z27" s="48"/>
      <c r="AA27" s="48"/>
      <c r="AB27" s="48"/>
      <c r="AC27" s="48"/>
      <c r="AD27" s="48"/>
      <c r="AE27" s="48"/>
      <c r="AF27" s="48"/>
      <c r="AG27" s="48"/>
      <c r="AH27" s="48"/>
      <c r="AI27" s="48"/>
      <c r="AJ27" s="48"/>
      <c r="AK27" s="45"/>
      <c r="AL27" s="128"/>
      <c r="AM27" s="74"/>
    </row>
    <row r="28" spans="1:39" ht="30" customHeight="1" x14ac:dyDescent="0.35">
      <c r="A28" s="359"/>
      <c r="B28" s="33" t="s">
        <v>562</v>
      </c>
      <c r="C28" s="45"/>
      <c r="D28" s="45"/>
      <c r="E28" s="45"/>
      <c r="F28" s="45"/>
      <c r="G28" s="45"/>
      <c r="H28" s="45"/>
      <c r="I28" s="45"/>
      <c r="J28" s="45"/>
      <c r="K28" s="45"/>
      <c r="L28" s="45"/>
      <c r="M28" s="45"/>
      <c r="N28" s="45"/>
      <c r="O28" s="45"/>
      <c r="P28" s="45" t="s">
        <v>140</v>
      </c>
      <c r="Q28" s="45"/>
      <c r="R28" s="45"/>
      <c r="S28" s="45"/>
      <c r="T28" s="47" t="s">
        <v>116</v>
      </c>
      <c r="U28" s="45"/>
      <c r="V28" s="45"/>
      <c r="W28" s="45"/>
      <c r="X28" s="45"/>
      <c r="Y28" s="45"/>
      <c r="Z28" s="45"/>
      <c r="AA28" s="45"/>
      <c r="AB28" s="45"/>
      <c r="AC28" s="45"/>
      <c r="AD28" s="45"/>
      <c r="AE28" s="45"/>
      <c r="AF28" s="45"/>
      <c r="AG28" s="45"/>
      <c r="AH28" s="45"/>
      <c r="AI28" s="45"/>
      <c r="AJ28" s="45"/>
      <c r="AK28" s="45"/>
      <c r="AL28" s="128"/>
      <c r="AM28" s="74"/>
    </row>
    <row r="29" spans="1:39" ht="30" customHeight="1" x14ac:dyDescent="0.35">
      <c r="A29" s="359"/>
      <c r="B29" s="33" t="s">
        <v>563</v>
      </c>
      <c r="C29" s="45"/>
      <c r="D29" s="45"/>
      <c r="E29" s="45"/>
      <c r="F29" s="45"/>
      <c r="G29" s="45"/>
      <c r="H29" s="45"/>
      <c r="I29" s="45"/>
      <c r="J29" s="45"/>
      <c r="K29" s="45"/>
      <c r="L29" s="45"/>
      <c r="M29" s="45"/>
      <c r="N29" s="45"/>
      <c r="O29" s="45"/>
      <c r="P29" s="45"/>
      <c r="Q29" s="45" t="s">
        <v>140</v>
      </c>
      <c r="R29" s="45"/>
      <c r="S29" s="45"/>
      <c r="T29" s="47"/>
      <c r="U29" s="45"/>
      <c r="V29" s="45"/>
      <c r="W29" s="45"/>
      <c r="X29" s="45"/>
      <c r="Y29" s="45"/>
      <c r="Z29" s="45"/>
      <c r="AA29" s="45"/>
      <c r="AB29" s="45"/>
      <c r="AC29" s="45"/>
      <c r="AD29" s="45"/>
      <c r="AE29" s="45"/>
      <c r="AF29" s="45"/>
      <c r="AG29" s="45"/>
      <c r="AH29" s="45"/>
      <c r="AI29" s="45"/>
      <c r="AJ29" s="45"/>
      <c r="AK29" s="45"/>
      <c r="AL29" s="128"/>
      <c r="AM29" s="74"/>
    </row>
    <row r="30" spans="1:39" ht="30" customHeight="1" x14ac:dyDescent="0.35">
      <c r="A30" s="359"/>
      <c r="B30" s="33" t="s">
        <v>564</v>
      </c>
      <c r="C30" s="45"/>
      <c r="D30" s="45"/>
      <c r="E30" s="45"/>
      <c r="F30" s="45"/>
      <c r="G30" s="45"/>
      <c r="H30" s="45"/>
      <c r="I30" s="45"/>
      <c r="J30" s="45"/>
      <c r="K30" s="45"/>
      <c r="L30" s="45"/>
      <c r="M30" s="45"/>
      <c r="N30" s="45"/>
      <c r="O30" s="45"/>
      <c r="P30" s="45"/>
      <c r="Q30" s="45"/>
      <c r="R30" s="45"/>
      <c r="S30" s="45" t="s">
        <v>140</v>
      </c>
      <c r="T30" s="47"/>
      <c r="U30" s="45"/>
      <c r="V30" s="45"/>
      <c r="W30" s="45"/>
      <c r="X30" s="45"/>
      <c r="Y30" s="45"/>
      <c r="Z30" s="45"/>
      <c r="AA30" s="45"/>
      <c r="AB30" s="45"/>
      <c r="AC30" s="45"/>
      <c r="AD30" s="45"/>
      <c r="AE30" s="45"/>
      <c r="AF30" s="45"/>
      <c r="AG30" s="45"/>
      <c r="AH30" s="45"/>
      <c r="AI30" s="45"/>
      <c r="AJ30" s="45"/>
      <c r="AK30" s="45"/>
      <c r="AL30" s="128"/>
      <c r="AM30" s="74"/>
    </row>
    <row r="31" spans="1:39" ht="30" customHeight="1" x14ac:dyDescent="0.35">
      <c r="A31" s="359"/>
      <c r="B31" s="33" t="s">
        <v>565</v>
      </c>
      <c r="C31" s="45"/>
      <c r="D31" s="45"/>
      <c r="E31" s="45"/>
      <c r="F31" s="45"/>
      <c r="G31" s="45"/>
      <c r="H31" s="45"/>
      <c r="I31" s="45"/>
      <c r="J31" s="45"/>
      <c r="K31" s="45"/>
      <c r="L31" s="45"/>
      <c r="M31" s="45"/>
      <c r="N31" s="45"/>
      <c r="O31" s="45"/>
      <c r="P31" s="45"/>
      <c r="Q31" s="45"/>
      <c r="R31" s="45"/>
      <c r="S31" s="45" t="s">
        <v>140</v>
      </c>
      <c r="T31" s="47"/>
      <c r="U31" s="45"/>
      <c r="V31" s="45"/>
      <c r="W31" s="45"/>
      <c r="X31" s="45"/>
      <c r="Y31" s="45"/>
      <c r="Z31" s="45"/>
      <c r="AA31" s="45"/>
      <c r="AB31" s="45"/>
      <c r="AC31" s="45"/>
      <c r="AD31" s="45"/>
      <c r="AE31" s="45"/>
      <c r="AF31" s="45"/>
      <c r="AG31" s="45"/>
      <c r="AH31" s="45"/>
      <c r="AI31" s="45"/>
      <c r="AJ31" s="45"/>
      <c r="AK31" s="45"/>
      <c r="AL31" s="128"/>
      <c r="AM31" s="74"/>
    </row>
    <row r="32" spans="1:39" ht="30" customHeight="1" x14ac:dyDescent="0.35">
      <c r="A32" s="359"/>
      <c r="B32" s="33" t="s">
        <v>566</v>
      </c>
      <c r="C32" s="45"/>
      <c r="D32" s="45"/>
      <c r="E32" s="45"/>
      <c r="F32" s="45"/>
      <c r="G32" s="45"/>
      <c r="H32" s="45"/>
      <c r="I32" s="45"/>
      <c r="J32" s="45"/>
      <c r="K32" s="45"/>
      <c r="L32" s="45"/>
      <c r="M32" s="45"/>
      <c r="N32" s="45"/>
      <c r="O32" s="45"/>
      <c r="P32" s="45"/>
      <c r="Q32" s="45"/>
      <c r="R32" s="45"/>
      <c r="S32" s="45" t="s">
        <v>140</v>
      </c>
      <c r="T32" s="47"/>
      <c r="U32" s="45"/>
      <c r="V32" s="45"/>
      <c r="W32" s="45"/>
      <c r="X32" s="45"/>
      <c r="Y32" s="45"/>
      <c r="Z32" s="45"/>
      <c r="AA32" s="45"/>
      <c r="AB32" s="45"/>
      <c r="AC32" s="45"/>
      <c r="AD32" s="45"/>
      <c r="AE32" s="45"/>
      <c r="AF32" s="45"/>
      <c r="AG32" s="45"/>
      <c r="AH32" s="45"/>
      <c r="AI32" s="45"/>
      <c r="AJ32" s="45"/>
      <c r="AK32" s="45"/>
      <c r="AL32" s="128"/>
      <c r="AM32" s="74"/>
    </row>
    <row r="33" spans="1:39" ht="30" customHeight="1" x14ac:dyDescent="0.35">
      <c r="A33" s="359"/>
      <c r="B33" s="33" t="s">
        <v>567</v>
      </c>
      <c r="C33" s="45"/>
      <c r="D33" s="45"/>
      <c r="E33" s="45"/>
      <c r="F33" s="45"/>
      <c r="G33" s="45"/>
      <c r="H33" s="45"/>
      <c r="I33" s="45"/>
      <c r="J33" s="45"/>
      <c r="K33" s="45"/>
      <c r="L33" s="45"/>
      <c r="M33" s="45"/>
      <c r="N33" s="45"/>
      <c r="O33" s="45"/>
      <c r="P33" s="45"/>
      <c r="Q33" s="45" t="s">
        <v>140</v>
      </c>
      <c r="R33" s="45"/>
      <c r="S33" s="45"/>
      <c r="T33" s="47" t="s">
        <v>115</v>
      </c>
      <c r="U33" s="45"/>
      <c r="V33" s="45"/>
      <c r="W33" s="45"/>
      <c r="X33" s="45"/>
      <c r="Y33" s="45"/>
      <c r="Z33" s="45"/>
      <c r="AA33" s="45"/>
      <c r="AB33" s="45"/>
      <c r="AC33" s="45"/>
      <c r="AD33" s="45"/>
      <c r="AE33" s="45"/>
      <c r="AF33" s="45"/>
      <c r="AG33" s="45"/>
      <c r="AH33" s="45"/>
      <c r="AI33" s="45"/>
      <c r="AJ33" s="45"/>
      <c r="AK33" s="45"/>
      <c r="AL33" s="128"/>
      <c r="AM33" s="74"/>
    </row>
    <row r="34" spans="1:39" ht="30" customHeight="1" x14ac:dyDescent="0.35">
      <c r="A34" s="359"/>
      <c r="B34" s="33" t="s">
        <v>568</v>
      </c>
      <c r="C34" s="45"/>
      <c r="D34" s="45"/>
      <c r="E34" s="45"/>
      <c r="F34" s="45"/>
      <c r="G34" s="45"/>
      <c r="H34" s="45"/>
      <c r="I34" s="45"/>
      <c r="J34" s="45"/>
      <c r="K34" s="45"/>
      <c r="L34" s="45"/>
      <c r="M34" s="45"/>
      <c r="N34" s="45"/>
      <c r="O34" s="45"/>
      <c r="P34" s="45"/>
      <c r="Q34" s="45"/>
      <c r="R34" s="45"/>
      <c r="S34" s="45" t="s">
        <v>140</v>
      </c>
      <c r="T34" s="47"/>
      <c r="U34" s="45"/>
      <c r="V34" s="45"/>
      <c r="W34" s="45"/>
      <c r="X34" s="45"/>
      <c r="Y34" s="45"/>
      <c r="Z34" s="45"/>
      <c r="AA34" s="45"/>
      <c r="AB34" s="45"/>
      <c r="AC34" s="45"/>
      <c r="AD34" s="45"/>
      <c r="AE34" s="45"/>
      <c r="AF34" s="45"/>
      <c r="AG34" s="45"/>
      <c r="AH34" s="45"/>
      <c r="AI34" s="45"/>
      <c r="AJ34" s="45"/>
      <c r="AK34" s="45"/>
      <c r="AL34" s="128"/>
      <c r="AM34" s="74"/>
    </row>
    <row r="35" spans="1:39" ht="30" customHeight="1" x14ac:dyDescent="0.35">
      <c r="A35" s="359"/>
      <c r="B35" s="33" t="s">
        <v>569</v>
      </c>
      <c r="C35" s="45"/>
      <c r="D35" s="45"/>
      <c r="E35" s="45"/>
      <c r="F35" s="45"/>
      <c r="G35" s="45"/>
      <c r="H35" s="45"/>
      <c r="I35" s="45"/>
      <c r="J35" s="45"/>
      <c r="K35" s="45"/>
      <c r="L35" s="45"/>
      <c r="M35" s="45"/>
      <c r="N35" s="45"/>
      <c r="O35" s="45"/>
      <c r="P35" s="45"/>
      <c r="Q35" s="45"/>
      <c r="R35" s="45"/>
      <c r="S35" s="45" t="s">
        <v>140</v>
      </c>
      <c r="T35" s="47"/>
      <c r="U35" s="45"/>
      <c r="V35" s="45"/>
      <c r="W35" s="45"/>
      <c r="X35" s="45"/>
      <c r="Y35" s="45"/>
      <c r="Z35" s="45"/>
      <c r="AA35" s="45"/>
      <c r="AB35" s="45"/>
      <c r="AC35" s="45"/>
      <c r="AD35" s="45"/>
      <c r="AE35" s="45"/>
      <c r="AF35" s="45"/>
      <c r="AG35" s="45"/>
      <c r="AH35" s="45"/>
      <c r="AI35" s="45"/>
      <c r="AJ35" s="45"/>
      <c r="AK35" s="45"/>
      <c r="AL35" s="128"/>
      <c r="AM35" s="74"/>
    </row>
    <row r="36" spans="1:39" ht="30" customHeight="1" x14ac:dyDescent="0.35">
      <c r="A36" s="359"/>
      <c r="B36" s="33" t="s">
        <v>570</v>
      </c>
      <c r="C36" s="45"/>
      <c r="D36" s="45"/>
      <c r="E36" s="45"/>
      <c r="F36" s="45"/>
      <c r="G36" s="45"/>
      <c r="H36" s="45"/>
      <c r="I36" s="45"/>
      <c r="J36" s="45"/>
      <c r="K36" s="45"/>
      <c r="L36" s="45"/>
      <c r="M36" s="45"/>
      <c r="N36" s="45"/>
      <c r="O36" s="45"/>
      <c r="P36" s="45"/>
      <c r="Q36" s="45"/>
      <c r="R36" s="45"/>
      <c r="S36" s="45" t="s">
        <v>140</v>
      </c>
      <c r="T36" s="47"/>
      <c r="U36" s="45"/>
      <c r="V36" s="45"/>
      <c r="W36" s="45"/>
      <c r="X36" s="45"/>
      <c r="Y36" s="45"/>
      <c r="Z36" s="45"/>
      <c r="AA36" s="45"/>
      <c r="AB36" s="45"/>
      <c r="AC36" s="45"/>
      <c r="AD36" s="45"/>
      <c r="AE36" s="45"/>
      <c r="AF36" s="45"/>
      <c r="AG36" s="45"/>
      <c r="AH36" s="45"/>
      <c r="AI36" s="45"/>
      <c r="AJ36" s="45"/>
      <c r="AK36" s="45"/>
      <c r="AL36" s="128"/>
      <c r="AM36" s="74"/>
    </row>
    <row r="37" spans="1:39" ht="30" customHeight="1" x14ac:dyDescent="0.35">
      <c r="A37" s="359"/>
      <c r="B37" s="33" t="s">
        <v>571</v>
      </c>
      <c r="C37" s="45"/>
      <c r="D37" s="45"/>
      <c r="E37" s="45"/>
      <c r="F37" s="45"/>
      <c r="G37" s="45"/>
      <c r="H37" s="45"/>
      <c r="I37" s="45"/>
      <c r="J37" s="45"/>
      <c r="K37" s="45"/>
      <c r="L37" s="45"/>
      <c r="M37" s="45"/>
      <c r="N37" s="45"/>
      <c r="O37" s="45"/>
      <c r="P37" s="45"/>
      <c r="Q37" s="45"/>
      <c r="R37" s="45"/>
      <c r="S37" s="45" t="s">
        <v>140</v>
      </c>
      <c r="T37" s="47"/>
      <c r="U37" s="45"/>
      <c r="V37" s="45"/>
      <c r="W37" s="45"/>
      <c r="X37" s="45"/>
      <c r="Y37" s="45"/>
      <c r="Z37" s="45"/>
      <c r="AA37" s="45"/>
      <c r="AB37" s="45"/>
      <c r="AC37" s="45"/>
      <c r="AD37" s="45"/>
      <c r="AE37" s="45"/>
      <c r="AF37" s="45"/>
      <c r="AG37" s="45"/>
      <c r="AH37" s="45"/>
      <c r="AI37" s="45"/>
      <c r="AJ37" s="45"/>
      <c r="AK37" s="45"/>
      <c r="AL37" s="128"/>
      <c r="AM37" s="74"/>
    </row>
    <row r="38" spans="1:39" ht="30" customHeight="1" x14ac:dyDescent="0.35">
      <c r="A38" s="359"/>
      <c r="B38" s="33" t="s">
        <v>572</v>
      </c>
      <c r="C38" s="45"/>
      <c r="D38" s="45"/>
      <c r="E38" s="45"/>
      <c r="F38" s="45"/>
      <c r="G38" s="45"/>
      <c r="H38" s="45"/>
      <c r="I38" s="45"/>
      <c r="J38" s="45"/>
      <c r="K38" s="45"/>
      <c r="L38" s="45"/>
      <c r="M38" s="45"/>
      <c r="N38" s="45"/>
      <c r="O38" s="45"/>
      <c r="P38" s="45"/>
      <c r="Q38" s="45"/>
      <c r="R38" s="45"/>
      <c r="S38" s="45" t="s">
        <v>140</v>
      </c>
      <c r="T38" s="47"/>
      <c r="U38" s="45"/>
      <c r="V38" s="45"/>
      <c r="W38" s="45"/>
      <c r="X38" s="45"/>
      <c r="Y38" s="45"/>
      <c r="Z38" s="45"/>
      <c r="AA38" s="45"/>
      <c r="AB38" s="45"/>
      <c r="AC38" s="45"/>
      <c r="AD38" s="45"/>
      <c r="AE38" s="45"/>
      <c r="AF38" s="45"/>
      <c r="AG38" s="45"/>
      <c r="AH38" s="45"/>
      <c r="AI38" s="45"/>
      <c r="AJ38" s="45"/>
      <c r="AK38" s="45"/>
      <c r="AL38" s="128"/>
      <c r="AM38" s="74"/>
    </row>
    <row r="39" spans="1:39" ht="30" customHeight="1" x14ac:dyDescent="0.35">
      <c r="A39" s="359"/>
      <c r="B39" s="33" t="s">
        <v>573</v>
      </c>
      <c r="C39" s="45"/>
      <c r="D39" s="45"/>
      <c r="E39" s="45"/>
      <c r="F39" s="45"/>
      <c r="G39" s="45"/>
      <c r="H39" s="45"/>
      <c r="I39" s="45"/>
      <c r="J39" s="45"/>
      <c r="K39" s="45"/>
      <c r="L39" s="45"/>
      <c r="M39" s="45"/>
      <c r="N39" s="45"/>
      <c r="O39" s="45"/>
      <c r="P39" s="45"/>
      <c r="Q39" s="45"/>
      <c r="R39" s="45"/>
      <c r="S39" s="45" t="s">
        <v>140</v>
      </c>
      <c r="T39" s="47"/>
      <c r="U39" s="45"/>
      <c r="V39" s="45"/>
      <c r="W39" s="45"/>
      <c r="X39" s="45"/>
      <c r="Y39" s="45"/>
      <c r="Z39" s="45"/>
      <c r="AA39" s="45"/>
      <c r="AB39" s="45"/>
      <c r="AC39" s="45"/>
      <c r="AD39" s="45"/>
      <c r="AE39" s="45"/>
      <c r="AF39" s="45"/>
      <c r="AG39" s="45"/>
      <c r="AH39" s="45"/>
      <c r="AI39" s="45"/>
      <c r="AJ39" s="45"/>
      <c r="AK39" s="45"/>
      <c r="AL39" s="128"/>
      <c r="AM39" s="74"/>
    </row>
    <row r="40" spans="1:39" ht="30" customHeight="1" x14ac:dyDescent="0.35">
      <c r="A40" s="360"/>
      <c r="B40" s="33" t="s">
        <v>574</v>
      </c>
      <c r="C40" s="45"/>
      <c r="D40" s="45"/>
      <c r="E40" s="45"/>
      <c r="F40" s="45"/>
      <c r="G40" s="45"/>
      <c r="H40" s="45"/>
      <c r="I40" s="45"/>
      <c r="J40" s="45"/>
      <c r="K40" s="45"/>
      <c r="L40" s="45"/>
      <c r="M40" s="45"/>
      <c r="N40" s="45"/>
      <c r="O40" s="45"/>
      <c r="P40" s="45"/>
      <c r="Q40" s="45"/>
      <c r="R40" s="45"/>
      <c r="S40" s="45" t="s">
        <v>140</v>
      </c>
      <c r="T40" s="47"/>
      <c r="U40" s="45"/>
      <c r="V40" s="45"/>
      <c r="W40" s="45"/>
      <c r="X40" s="45"/>
      <c r="Y40" s="45"/>
      <c r="Z40" s="45"/>
      <c r="AA40" s="45"/>
      <c r="AB40" s="45"/>
      <c r="AC40" s="45"/>
      <c r="AD40" s="45"/>
      <c r="AE40" s="45"/>
      <c r="AF40" s="45"/>
      <c r="AG40" s="45"/>
      <c r="AH40" s="45"/>
      <c r="AI40" s="45"/>
      <c r="AJ40" s="45"/>
      <c r="AK40" s="45"/>
      <c r="AL40" s="128"/>
      <c r="AM40" s="74"/>
    </row>
    <row r="41" spans="1:39" ht="30" customHeight="1" x14ac:dyDescent="0.35">
      <c r="A41" s="361" t="s">
        <v>575</v>
      </c>
      <c r="B41" s="33" t="s">
        <v>267</v>
      </c>
      <c r="C41" s="48" t="s">
        <v>576</v>
      </c>
      <c r="D41" s="48"/>
      <c r="E41" s="48"/>
      <c r="F41" s="48"/>
      <c r="G41" s="48"/>
      <c r="H41" s="48"/>
      <c r="I41" s="48"/>
      <c r="J41" s="48"/>
      <c r="K41" s="48"/>
      <c r="L41" s="48"/>
      <c r="M41" s="48"/>
      <c r="N41" s="45"/>
      <c r="O41" s="45"/>
      <c r="P41" s="45"/>
      <c r="Q41" s="45"/>
      <c r="R41" s="45"/>
      <c r="S41" s="45" t="s">
        <v>140</v>
      </c>
      <c r="T41" s="47"/>
      <c r="U41" s="48"/>
      <c r="V41" s="48"/>
      <c r="W41" s="48"/>
      <c r="X41" s="48"/>
      <c r="Y41" s="48"/>
      <c r="Z41" s="48"/>
      <c r="AA41" s="48"/>
      <c r="AB41" s="48"/>
      <c r="AC41" s="48"/>
      <c r="AD41" s="48"/>
      <c r="AE41" s="48"/>
      <c r="AF41" s="48"/>
      <c r="AG41" s="48"/>
      <c r="AH41" s="48"/>
      <c r="AI41" s="48"/>
      <c r="AJ41" s="48"/>
      <c r="AK41" s="45"/>
      <c r="AL41" s="128"/>
      <c r="AM41" s="74"/>
    </row>
    <row r="42" spans="1:39" ht="30" customHeight="1" x14ac:dyDescent="0.35">
      <c r="A42" s="359"/>
      <c r="B42" s="33" t="s">
        <v>276</v>
      </c>
      <c r="C42" s="48" t="s">
        <v>576</v>
      </c>
      <c r="D42" s="48"/>
      <c r="E42" s="48"/>
      <c r="F42" s="48"/>
      <c r="G42" s="48"/>
      <c r="H42" s="48"/>
      <c r="I42" s="48"/>
      <c r="J42" s="48"/>
      <c r="K42" s="48"/>
      <c r="L42" s="48"/>
      <c r="M42" s="48"/>
      <c r="N42" s="45"/>
      <c r="O42" s="45"/>
      <c r="P42" s="45"/>
      <c r="Q42" s="45"/>
      <c r="R42" s="45"/>
      <c r="S42" s="45" t="s">
        <v>140</v>
      </c>
      <c r="T42" s="47"/>
      <c r="U42" s="48"/>
      <c r="V42" s="48"/>
      <c r="W42" s="48"/>
      <c r="X42" s="48"/>
      <c r="Y42" s="48"/>
      <c r="Z42" s="48"/>
      <c r="AA42" s="48"/>
      <c r="AB42" s="48"/>
      <c r="AC42" s="48"/>
      <c r="AD42" s="48"/>
      <c r="AE42" s="48"/>
      <c r="AF42" s="48"/>
      <c r="AG42" s="48"/>
      <c r="AH42" s="48"/>
      <c r="AI42" s="48"/>
      <c r="AJ42" s="48"/>
      <c r="AK42" s="45"/>
      <c r="AL42" s="128"/>
      <c r="AM42" s="74"/>
    </row>
    <row r="43" spans="1:39" ht="30" customHeight="1" x14ac:dyDescent="0.35">
      <c r="A43" s="359"/>
      <c r="B43" s="33" t="s">
        <v>285</v>
      </c>
      <c r="C43" s="48" t="s">
        <v>576</v>
      </c>
      <c r="D43" s="48"/>
      <c r="E43" s="48"/>
      <c r="F43" s="48"/>
      <c r="G43" s="48"/>
      <c r="H43" s="48"/>
      <c r="I43" s="48"/>
      <c r="J43" s="48"/>
      <c r="K43" s="48"/>
      <c r="L43" s="48"/>
      <c r="M43" s="48"/>
      <c r="N43" s="45"/>
      <c r="O43" s="45"/>
      <c r="P43" s="45"/>
      <c r="Q43" s="45"/>
      <c r="R43" s="45"/>
      <c r="S43" s="45" t="s">
        <v>140</v>
      </c>
      <c r="T43" s="47"/>
      <c r="U43" s="48"/>
      <c r="V43" s="48"/>
      <c r="W43" s="48"/>
      <c r="X43" s="48"/>
      <c r="Y43" s="48"/>
      <c r="Z43" s="48"/>
      <c r="AA43" s="48"/>
      <c r="AB43" s="48"/>
      <c r="AC43" s="48"/>
      <c r="AD43" s="48"/>
      <c r="AE43" s="48"/>
      <c r="AF43" s="48"/>
      <c r="AG43" s="48"/>
      <c r="AH43" s="48"/>
      <c r="AI43" s="48"/>
      <c r="AJ43" s="48"/>
      <c r="AK43" s="45"/>
      <c r="AL43" s="128"/>
      <c r="AM43" s="74"/>
    </row>
    <row r="44" spans="1:39" ht="30" customHeight="1" x14ac:dyDescent="0.35">
      <c r="A44" s="359"/>
      <c r="B44" s="33" t="s">
        <v>291</v>
      </c>
      <c r="C44" s="48"/>
      <c r="D44" s="45"/>
      <c r="E44" s="45"/>
      <c r="F44" s="45"/>
      <c r="G44" s="45"/>
      <c r="H44" s="45"/>
      <c r="I44" s="45"/>
      <c r="J44" s="45"/>
      <c r="K44" s="45"/>
      <c r="L44" s="45"/>
      <c r="M44" s="45"/>
      <c r="N44" s="45"/>
      <c r="O44" s="45"/>
      <c r="P44" s="45"/>
      <c r="Q44" s="45"/>
      <c r="R44" s="45" t="s">
        <v>140</v>
      </c>
      <c r="S44" s="45"/>
      <c r="T44" s="47"/>
      <c r="U44" s="45"/>
      <c r="V44" s="45"/>
      <c r="W44" s="45"/>
      <c r="X44" s="45"/>
      <c r="Y44" s="45"/>
      <c r="Z44" s="45"/>
      <c r="AA44" s="45"/>
      <c r="AB44" s="45"/>
      <c r="AC44" s="45"/>
      <c r="AD44" s="45"/>
      <c r="AE44" s="45"/>
      <c r="AF44" s="45"/>
      <c r="AG44" s="45"/>
      <c r="AH44" s="45"/>
      <c r="AI44" s="45"/>
      <c r="AJ44" s="45"/>
      <c r="AK44" s="45"/>
      <c r="AL44" s="128"/>
      <c r="AM44" s="74"/>
    </row>
    <row r="45" spans="1:39" ht="30" customHeight="1" x14ac:dyDescent="0.35">
      <c r="A45" s="359"/>
      <c r="B45" s="33" t="s">
        <v>300</v>
      </c>
      <c r="C45" s="48"/>
      <c r="D45" s="45"/>
      <c r="E45" s="45"/>
      <c r="F45" s="45"/>
      <c r="G45" s="45"/>
      <c r="H45" s="45"/>
      <c r="I45" s="45"/>
      <c r="J45" s="45"/>
      <c r="K45" s="45"/>
      <c r="L45" s="45"/>
      <c r="M45" s="45"/>
      <c r="N45" s="45"/>
      <c r="O45" s="45"/>
      <c r="P45" s="45"/>
      <c r="Q45" s="45"/>
      <c r="R45" s="45"/>
      <c r="S45" s="45" t="s">
        <v>140</v>
      </c>
      <c r="T45" s="47"/>
      <c r="U45" s="45"/>
      <c r="V45" s="45"/>
      <c r="W45" s="45"/>
      <c r="X45" s="45"/>
      <c r="Y45" s="45"/>
      <c r="Z45" s="45"/>
      <c r="AA45" s="45"/>
      <c r="AB45" s="45"/>
      <c r="AC45" s="45"/>
      <c r="AD45" s="45"/>
      <c r="AE45" s="45"/>
      <c r="AF45" s="45"/>
      <c r="AG45" s="45"/>
      <c r="AH45" s="45"/>
      <c r="AI45" s="45"/>
      <c r="AJ45" s="45"/>
      <c r="AK45" s="45"/>
      <c r="AL45" s="128"/>
      <c r="AM45" s="74"/>
    </row>
    <row r="46" spans="1:39" ht="30" customHeight="1" x14ac:dyDescent="0.35">
      <c r="A46" s="359"/>
      <c r="B46" s="33" t="s">
        <v>577</v>
      </c>
      <c r="C46" s="48"/>
      <c r="D46" s="45"/>
      <c r="E46" s="45"/>
      <c r="F46" s="45"/>
      <c r="G46" s="45"/>
      <c r="H46" s="45"/>
      <c r="I46" s="45"/>
      <c r="J46" s="45"/>
      <c r="K46" s="45"/>
      <c r="L46" s="45"/>
      <c r="M46" s="45"/>
      <c r="N46" s="45"/>
      <c r="O46" s="45"/>
      <c r="P46" s="45"/>
      <c r="Q46" s="45"/>
      <c r="R46" s="45" t="s">
        <v>140</v>
      </c>
      <c r="S46" s="45"/>
      <c r="T46" s="47"/>
      <c r="U46" s="45"/>
      <c r="V46" s="45"/>
      <c r="W46" s="45"/>
      <c r="X46" s="45"/>
      <c r="Y46" s="45"/>
      <c r="Z46" s="45"/>
      <c r="AA46" s="45"/>
      <c r="AB46" s="45"/>
      <c r="AC46" s="45"/>
      <c r="AD46" s="45"/>
      <c r="AE46" s="45"/>
      <c r="AF46" s="45"/>
      <c r="AG46" s="45"/>
      <c r="AH46" s="45"/>
      <c r="AI46" s="45"/>
      <c r="AJ46" s="45"/>
      <c r="AK46" s="45"/>
      <c r="AL46" s="128"/>
      <c r="AM46" s="74"/>
    </row>
    <row r="47" spans="1:39" ht="30" customHeight="1" x14ac:dyDescent="0.35">
      <c r="A47" s="359"/>
      <c r="B47" s="33" t="s">
        <v>578</v>
      </c>
      <c r="C47" s="48"/>
      <c r="D47" s="45"/>
      <c r="E47" s="45"/>
      <c r="F47" s="45"/>
      <c r="G47" s="45"/>
      <c r="H47" s="45"/>
      <c r="I47" s="45"/>
      <c r="J47" s="45"/>
      <c r="K47" s="45"/>
      <c r="L47" s="45"/>
      <c r="M47" s="45"/>
      <c r="N47" s="45"/>
      <c r="O47" s="45"/>
      <c r="P47" s="45"/>
      <c r="Q47" s="45"/>
      <c r="R47" s="45"/>
      <c r="S47" s="45" t="s">
        <v>140</v>
      </c>
      <c r="T47" s="47"/>
      <c r="U47" s="45"/>
      <c r="V47" s="45"/>
      <c r="W47" s="45"/>
      <c r="X47" s="45"/>
      <c r="Y47" s="45"/>
      <c r="Z47" s="45"/>
      <c r="AA47" s="45"/>
      <c r="AB47" s="45"/>
      <c r="AC47" s="45"/>
      <c r="AD47" s="45"/>
      <c r="AE47" s="45"/>
      <c r="AF47" s="45"/>
      <c r="AG47" s="45"/>
      <c r="AH47" s="45"/>
      <c r="AI47" s="45"/>
      <c r="AJ47" s="45"/>
      <c r="AK47" s="45"/>
      <c r="AL47" s="128"/>
      <c r="AM47" s="74"/>
    </row>
    <row r="48" spans="1:39" ht="30" customHeight="1" x14ac:dyDescent="0.35">
      <c r="A48" s="359"/>
      <c r="B48" s="33" t="s">
        <v>579</v>
      </c>
      <c r="C48" s="48"/>
      <c r="D48" s="45"/>
      <c r="E48" s="45"/>
      <c r="F48" s="45"/>
      <c r="G48" s="45"/>
      <c r="H48" s="45"/>
      <c r="I48" s="45"/>
      <c r="J48" s="45"/>
      <c r="K48" s="45"/>
      <c r="L48" s="45"/>
      <c r="M48" s="45"/>
      <c r="N48" s="45"/>
      <c r="O48" s="45"/>
      <c r="P48" s="45"/>
      <c r="Q48" s="45"/>
      <c r="R48" s="45" t="s">
        <v>140</v>
      </c>
      <c r="S48" s="45"/>
      <c r="T48" s="47"/>
      <c r="U48" s="45"/>
      <c r="V48" s="45"/>
      <c r="W48" s="45"/>
      <c r="X48" s="45"/>
      <c r="Y48" s="45"/>
      <c r="Z48" s="45"/>
      <c r="AA48" s="45"/>
      <c r="AB48" s="45"/>
      <c r="AC48" s="45"/>
      <c r="AD48" s="45"/>
      <c r="AE48" s="45"/>
      <c r="AF48" s="45"/>
      <c r="AG48" s="45"/>
      <c r="AH48" s="45"/>
      <c r="AI48" s="45"/>
      <c r="AJ48" s="45"/>
      <c r="AK48" s="45"/>
      <c r="AL48" s="128"/>
      <c r="AM48" s="74"/>
    </row>
    <row r="49" spans="1:39" ht="30" customHeight="1" x14ac:dyDescent="0.35">
      <c r="A49" s="359"/>
      <c r="B49" s="33" t="s">
        <v>580</v>
      </c>
      <c r="C49" s="48" t="s">
        <v>576</v>
      </c>
      <c r="D49" s="45"/>
      <c r="E49" s="45"/>
      <c r="F49" s="45"/>
      <c r="G49" s="45"/>
      <c r="H49" s="45"/>
      <c r="I49" s="45"/>
      <c r="J49" s="45"/>
      <c r="K49" s="45"/>
      <c r="L49" s="45"/>
      <c r="M49" s="45"/>
      <c r="N49" s="45"/>
      <c r="O49" s="45"/>
      <c r="P49" s="45"/>
      <c r="Q49" s="45"/>
      <c r="R49" s="45"/>
      <c r="S49" s="45" t="s">
        <v>140</v>
      </c>
      <c r="T49" s="47"/>
      <c r="U49" s="45"/>
      <c r="V49" s="45"/>
      <c r="W49" s="45"/>
      <c r="X49" s="45"/>
      <c r="Y49" s="45"/>
      <c r="Z49" s="45"/>
      <c r="AA49" s="45"/>
      <c r="AB49" s="45"/>
      <c r="AC49" s="45"/>
      <c r="AD49" s="45"/>
      <c r="AE49" s="45"/>
      <c r="AF49" s="45"/>
      <c r="AG49" s="45"/>
      <c r="AH49" s="45"/>
      <c r="AI49" s="45"/>
      <c r="AJ49" s="45"/>
      <c r="AK49" s="45"/>
      <c r="AL49" s="128"/>
      <c r="AM49" s="74"/>
    </row>
    <row r="50" spans="1:39" ht="30" customHeight="1" x14ac:dyDescent="0.35">
      <c r="A50" s="359"/>
      <c r="B50" s="33" t="s">
        <v>581</v>
      </c>
      <c r="C50" s="48"/>
      <c r="D50" s="45"/>
      <c r="E50" s="45"/>
      <c r="F50" s="45"/>
      <c r="G50" s="45"/>
      <c r="H50" s="45"/>
      <c r="I50" s="45"/>
      <c r="J50" s="45"/>
      <c r="K50" s="45"/>
      <c r="L50" s="45"/>
      <c r="M50" s="45"/>
      <c r="N50" s="45"/>
      <c r="O50" s="45"/>
      <c r="P50" s="45"/>
      <c r="Q50" s="45"/>
      <c r="R50" s="45" t="s">
        <v>140</v>
      </c>
      <c r="S50" s="45"/>
      <c r="T50" s="47"/>
      <c r="U50" s="45"/>
      <c r="V50" s="45"/>
      <c r="W50" s="45"/>
      <c r="X50" s="45"/>
      <c r="Y50" s="45"/>
      <c r="Z50" s="45"/>
      <c r="AA50" s="45"/>
      <c r="AB50" s="45"/>
      <c r="AC50" s="45"/>
      <c r="AD50" s="45"/>
      <c r="AE50" s="45"/>
      <c r="AF50" s="45"/>
      <c r="AG50" s="45"/>
      <c r="AH50" s="45"/>
      <c r="AI50" s="45"/>
      <c r="AJ50" s="45"/>
      <c r="AK50" s="45"/>
      <c r="AL50" s="128"/>
      <c r="AM50" s="74"/>
    </row>
    <row r="51" spans="1:39" ht="30" customHeight="1" x14ac:dyDescent="0.35">
      <c r="A51" s="359"/>
      <c r="B51" s="33" t="s">
        <v>582</v>
      </c>
      <c r="C51" s="48"/>
      <c r="D51" s="45"/>
      <c r="E51" s="45"/>
      <c r="F51" s="45"/>
      <c r="G51" s="45"/>
      <c r="H51" s="45"/>
      <c r="I51" s="45"/>
      <c r="J51" s="45"/>
      <c r="K51" s="45"/>
      <c r="L51" s="45"/>
      <c r="M51" s="45"/>
      <c r="N51" s="45"/>
      <c r="O51" s="45"/>
      <c r="P51" s="45"/>
      <c r="Q51" s="45"/>
      <c r="R51" s="45" t="s">
        <v>140</v>
      </c>
      <c r="S51" s="45"/>
      <c r="T51" s="47"/>
      <c r="U51" s="45"/>
      <c r="V51" s="45"/>
      <c r="W51" s="45"/>
      <c r="X51" s="45"/>
      <c r="Y51" s="45"/>
      <c r="Z51" s="45"/>
      <c r="AA51" s="45"/>
      <c r="AB51" s="45"/>
      <c r="AC51" s="45"/>
      <c r="AD51" s="45"/>
      <c r="AE51" s="45"/>
      <c r="AF51" s="45"/>
      <c r="AG51" s="45"/>
      <c r="AH51" s="45"/>
      <c r="AI51" s="45"/>
      <c r="AJ51" s="45"/>
      <c r="AK51" s="45"/>
      <c r="AL51" s="128"/>
      <c r="AM51" s="74"/>
    </row>
    <row r="52" spans="1:39" ht="30" customHeight="1" x14ac:dyDescent="0.35">
      <c r="A52" s="359"/>
      <c r="B52" s="33" t="s">
        <v>583</v>
      </c>
      <c r="C52" s="48"/>
      <c r="D52" s="45"/>
      <c r="E52" s="45"/>
      <c r="F52" s="45"/>
      <c r="G52" s="45"/>
      <c r="H52" s="45"/>
      <c r="I52" s="45"/>
      <c r="J52" s="45"/>
      <c r="K52" s="45"/>
      <c r="L52" s="45"/>
      <c r="M52" s="45"/>
      <c r="N52" s="45"/>
      <c r="O52" s="45"/>
      <c r="P52" s="45"/>
      <c r="Q52" s="45"/>
      <c r="R52" s="45"/>
      <c r="S52" s="45" t="s">
        <v>140</v>
      </c>
      <c r="T52" s="47"/>
      <c r="U52" s="45"/>
      <c r="V52" s="45"/>
      <c r="W52" s="45"/>
      <c r="X52" s="45"/>
      <c r="Y52" s="45"/>
      <c r="Z52" s="45"/>
      <c r="AA52" s="45"/>
      <c r="AB52" s="45"/>
      <c r="AC52" s="45"/>
      <c r="AD52" s="45"/>
      <c r="AE52" s="45"/>
      <c r="AF52" s="45"/>
      <c r="AG52" s="45"/>
      <c r="AH52" s="45"/>
      <c r="AI52" s="45"/>
      <c r="AJ52" s="45"/>
      <c r="AK52" s="45"/>
      <c r="AL52" s="128"/>
      <c r="AM52" s="74"/>
    </row>
    <row r="53" spans="1:39" ht="30" customHeight="1" x14ac:dyDescent="0.35">
      <c r="A53" s="359"/>
      <c r="B53" s="33" t="s">
        <v>584</v>
      </c>
      <c r="C53" s="48"/>
      <c r="D53" s="45"/>
      <c r="E53" s="45"/>
      <c r="F53" s="45"/>
      <c r="G53" s="45"/>
      <c r="H53" s="45"/>
      <c r="I53" s="45"/>
      <c r="J53" s="45"/>
      <c r="K53" s="45"/>
      <c r="L53" s="45"/>
      <c r="M53" s="45"/>
      <c r="N53" s="45"/>
      <c r="O53" s="45"/>
      <c r="P53" s="45"/>
      <c r="Q53" s="45"/>
      <c r="R53" s="45" t="s">
        <v>140</v>
      </c>
      <c r="S53" s="45"/>
      <c r="T53" s="47"/>
      <c r="U53" s="45"/>
      <c r="V53" s="45"/>
      <c r="W53" s="45"/>
      <c r="X53" s="45"/>
      <c r="Y53" s="45"/>
      <c r="Z53" s="45"/>
      <c r="AA53" s="45"/>
      <c r="AB53" s="45"/>
      <c r="AC53" s="45"/>
      <c r="AD53" s="45"/>
      <c r="AE53" s="45"/>
      <c r="AF53" s="45"/>
      <c r="AG53" s="45"/>
      <c r="AH53" s="45"/>
      <c r="AI53" s="45"/>
      <c r="AJ53" s="45"/>
      <c r="AK53" s="45"/>
      <c r="AL53" s="128"/>
      <c r="AM53" s="74"/>
    </row>
    <row r="54" spans="1:39" ht="30" customHeight="1" x14ac:dyDescent="0.35">
      <c r="A54" s="359"/>
      <c r="B54" s="33" t="s">
        <v>585</v>
      </c>
      <c r="C54" s="48"/>
      <c r="D54" s="45"/>
      <c r="E54" s="45"/>
      <c r="F54" s="45"/>
      <c r="G54" s="45"/>
      <c r="H54" s="45"/>
      <c r="I54" s="45"/>
      <c r="J54" s="45"/>
      <c r="K54" s="45"/>
      <c r="L54" s="45"/>
      <c r="M54" s="45"/>
      <c r="N54" s="45"/>
      <c r="O54" s="45"/>
      <c r="P54" s="45"/>
      <c r="Q54" s="45"/>
      <c r="R54" s="45" t="s">
        <v>140</v>
      </c>
      <c r="S54" s="45"/>
      <c r="T54" s="47"/>
      <c r="U54" s="45"/>
      <c r="V54" s="45"/>
      <c r="W54" s="45"/>
      <c r="X54" s="45"/>
      <c r="Y54" s="45"/>
      <c r="Z54" s="45"/>
      <c r="AA54" s="45"/>
      <c r="AB54" s="45"/>
      <c r="AC54" s="45"/>
      <c r="AD54" s="45"/>
      <c r="AE54" s="45"/>
      <c r="AF54" s="45"/>
      <c r="AG54" s="45"/>
      <c r="AH54" s="45"/>
      <c r="AI54" s="45"/>
      <c r="AJ54" s="45"/>
      <c r="AK54" s="45"/>
      <c r="AL54" s="128"/>
      <c r="AM54" s="74"/>
    </row>
    <row r="55" spans="1:39" ht="30" customHeight="1" x14ac:dyDescent="0.35">
      <c r="A55" s="360"/>
      <c r="B55" s="33" t="s">
        <v>586</v>
      </c>
      <c r="C55" s="48"/>
      <c r="D55" s="45"/>
      <c r="E55" s="45"/>
      <c r="F55" s="45"/>
      <c r="G55" s="45"/>
      <c r="H55" s="45"/>
      <c r="I55" s="45"/>
      <c r="J55" s="45"/>
      <c r="K55" s="45"/>
      <c r="L55" s="45"/>
      <c r="M55" s="45"/>
      <c r="N55" s="45"/>
      <c r="O55" s="45"/>
      <c r="P55" s="45"/>
      <c r="Q55" s="45" t="s">
        <v>140</v>
      </c>
      <c r="R55" s="45"/>
      <c r="S55" s="45"/>
      <c r="T55" s="47"/>
      <c r="U55" s="45"/>
      <c r="V55" s="45"/>
      <c r="W55" s="45"/>
      <c r="X55" s="45"/>
      <c r="Y55" s="45"/>
      <c r="Z55" s="45"/>
      <c r="AA55" s="45"/>
      <c r="AB55" s="45"/>
      <c r="AC55" s="45"/>
      <c r="AD55" s="45"/>
      <c r="AE55" s="45"/>
      <c r="AF55" s="45"/>
      <c r="AG55" s="45"/>
      <c r="AH55" s="45"/>
      <c r="AI55" s="45"/>
      <c r="AJ55" s="45"/>
      <c r="AK55" s="45"/>
      <c r="AL55" s="128"/>
      <c r="AM55" s="74"/>
    </row>
    <row r="56" spans="1:39" ht="30" customHeight="1" x14ac:dyDescent="0.35">
      <c r="A56" s="361" t="s">
        <v>587</v>
      </c>
      <c r="B56" s="33" t="s">
        <v>309</v>
      </c>
      <c r="C56" s="48" t="s">
        <v>588</v>
      </c>
      <c r="D56" s="48"/>
      <c r="E56" s="48"/>
      <c r="F56" s="48"/>
      <c r="G56" s="48"/>
      <c r="H56" s="48"/>
      <c r="I56" s="48"/>
      <c r="J56" s="48"/>
      <c r="K56" s="48"/>
      <c r="L56" s="48"/>
      <c r="M56" s="48"/>
      <c r="N56" s="45"/>
      <c r="O56" s="45"/>
      <c r="P56" s="45"/>
      <c r="Q56" s="45"/>
      <c r="R56" s="45"/>
      <c r="S56" s="45" t="s">
        <v>140</v>
      </c>
      <c r="T56" s="47"/>
      <c r="U56" s="48"/>
      <c r="V56" s="48"/>
      <c r="W56" s="48"/>
      <c r="X56" s="48"/>
      <c r="Y56" s="48"/>
      <c r="Z56" s="48"/>
      <c r="AA56" s="48"/>
      <c r="AB56" s="48"/>
      <c r="AC56" s="48"/>
      <c r="AD56" s="48"/>
      <c r="AE56" s="48"/>
      <c r="AF56" s="48"/>
      <c r="AG56" s="48"/>
      <c r="AH56" s="48"/>
      <c r="AI56" s="48"/>
      <c r="AJ56" s="48"/>
      <c r="AK56" s="45"/>
      <c r="AL56" s="128"/>
      <c r="AM56" s="74"/>
    </row>
    <row r="57" spans="1:39" ht="30" customHeight="1" x14ac:dyDescent="0.35">
      <c r="A57" s="359"/>
      <c r="B57" s="33" t="s">
        <v>319</v>
      </c>
      <c r="C57" s="48" t="s">
        <v>588</v>
      </c>
      <c r="D57" s="48"/>
      <c r="E57" s="48"/>
      <c r="F57" s="48"/>
      <c r="G57" s="48"/>
      <c r="H57" s="48"/>
      <c r="I57" s="48"/>
      <c r="J57" s="48"/>
      <c r="K57" s="48"/>
      <c r="L57" s="48"/>
      <c r="M57" s="48"/>
      <c r="N57" s="45"/>
      <c r="O57" s="45"/>
      <c r="P57" s="45"/>
      <c r="Q57" s="45"/>
      <c r="R57" s="45"/>
      <c r="S57" s="45" t="s">
        <v>140</v>
      </c>
      <c r="T57" s="47"/>
      <c r="U57" s="48"/>
      <c r="V57" s="48"/>
      <c r="W57" s="48"/>
      <c r="X57" s="48"/>
      <c r="Y57" s="48"/>
      <c r="Z57" s="48"/>
      <c r="AA57" s="48"/>
      <c r="AB57" s="48"/>
      <c r="AC57" s="48"/>
      <c r="AD57" s="48"/>
      <c r="AE57" s="48"/>
      <c r="AF57" s="48"/>
      <c r="AG57" s="48"/>
      <c r="AH57" s="48"/>
      <c r="AI57" s="48"/>
      <c r="AJ57" s="48"/>
      <c r="AK57" s="45"/>
      <c r="AL57" s="128"/>
      <c r="AM57" s="74"/>
    </row>
    <row r="58" spans="1:39" ht="30" customHeight="1" x14ac:dyDescent="0.35">
      <c r="A58" s="359"/>
      <c r="B58" s="33" t="s">
        <v>328</v>
      </c>
      <c r="C58" s="48"/>
      <c r="D58" s="48"/>
      <c r="E58" s="48"/>
      <c r="F58" s="48"/>
      <c r="G58" s="48"/>
      <c r="H58" s="48"/>
      <c r="I58" s="48"/>
      <c r="J58" s="48"/>
      <c r="K58" s="48"/>
      <c r="L58" s="48"/>
      <c r="M58" s="48"/>
      <c r="N58" s="45"/>
      <c r="O58" s="45"/>
      <c r="P58" s="45"/>
      <c r="Q58" s="45"/>
      <c r="R58" s="45" t="s">
        <v>140</v>
      </c>
      <c r="S58" s="45"/>
      <c r="T58" s="47"/>
      <c r="U58" s="48"/>
      <c r="V58" s="48"/>
      <c r="W58" s="48"/>
      <c r="X58" s="48"/>
      <c r="Y58" s="48"/>
      <c r="Z58" s="48"/>
      <c r="AA58" s="48"/>
      <c r="AB58" s="48"/>
      <c r="AC58" s="48"/>
      <c r="AD58" s="48"/>
      <c r="AE58" s="48"/>
      <c r="AF58" s="48"/>
      <c r="AG58" s="48"/>
      <c r="AH58" s="48"/>
      <c r="AI58" s="48"/>
      <c r="AJ58" s="48"/>
      <c r="AK58" s="45"/>
      <c r="AL58" s="128"/>
      <c r="AM58" s="74"/>
    </row>
    <row r="59" spans="1:39" ht="30" customHeight="1" x14ac:dyDescent="0.35">
      <c r="A59" s="359"/>
      <c r="B59" s="33" t="s">
        <v>334</v>
      </c>
      <c r="C59" s="48"/>
      <c r="D59" s="48"/>
      <c r="E59" s="48"/>
      <c r="F59" s="48"/>
      <c r="G59" s="48"/>
      <c r="H59" s="48"/>
      <c r="I59" s="48"/>
      <c r="J59" s="48"/>
      <c r="K59" s="48"/>
      <c r="L59" s="48"/>
      <c r="M59" s="48"/>
      <c r="N59" s="45"/>
      <c r="O59" s="45"/>
      <c r="P59" s="45"/>
      <c r="Q59" s="45"/>
      <c r="R59" s="45"/>
      <c r="S59" s="45" t="s">
        <v>140</v>
      </c>
      <c r="T59" s="47"/>
      <c r="U59" s="48"/>
      <c r="V59" s="48"/>
      <c r="W59" s="48"/>
      <c r="X59" s="48"/>
      <c r="Y59" s="48"/>
      <c r="Z59" s="48"/>
      <c r="AA59" s="48"/>
      <c r="AB59" s="48"/>
      <c r="AC59" s="48"/>
      <c r="AD59" s="48"/>
      <c r="AE59" s="48"/>
      <c r="AF59" s="48"/>
      <c r="AG59" s="48"/>
      <c r="AH59" s="48"/>
      <c r="AI59" s="48"/>
      <c r="AJ59" s="48"/>
      <c r="AK59" s="45"/>
      <c r="AL59" s="128"/>
      <c r="AM59" s="74"/>
    </row>
    <row r="60" spans="1:39" ht="30" customHeight="1" x14ac:dyDescent="0.35">
      <c r="A60" s="359"/>
      <c r="B60" s="33" t="s">
        <v>340</v>
      </c>
      <c r="C60" s="48"/>
      <c r="D60" s="48"/>
      <c r="E60" s="48"/>
      <c r="F60" s="48"/>
      <c r="G60" s="48"/>
      <c r="H60" s="48"/>
      <c r="I60" s="48"/>
      <c r="J60" s="48"/>
      <c r="K60" s="48"/>
      <c r="L60" s="48"/>
      <c r="M60" s="48"/>
      <c r="N60" s="45"/>
      <c r="O60" s="45"/>
      <c r="P60" s="45"/>
      <c r="Q60" s="45"/>
      <c r="R60" s="45" t="s">
        <v>140</v>
      </c>
      <c r="S60" s="45"/>
      <c r="T60" s="47"/>
      <c r="U60" s="48"/>
      <c r="V60" s="48"/>
      <c r="W60" s="48"/>
      <c r="X60" s="48"/>
      <c r="Y60" s="48"/>
      <c r="Z60" s="48"/>
      <c r="AA60" s="48"/>
      <c r="AB60" s="48"/>
      <c r="AC60" s="48"/>
      <c r="AD60" s="48"/>
      <c r="AE60" s="48"/>
      <c r="AF60" s="48"/>
      <c r="AG60" s="48"/>
      <c r="AH60" s="48"/>
      <c r="AI60" s="48"/>
      <c r="AJ60" s="48"/>
      <c r="AK60" s="45"/>
      <c r="AL60" s="128"/>
      <c r="AM60" s="74"/>
    </row>
    <row r="61" spans="1:39" ht="30" customHeight="1" x14ac:dyDescent="0.35">
      <c r="A61" s="359"/>
      <c r="B61" s="33" t="s">
        <v>350</v>
      </c>
      <c r="C61" s="48"/>
      <c r="D61" s="48"/>
      <c r="E61" s="48"/>
      <c r="F61" s="48"/>
      <c r="G61" s="48"/>
      <c r="H61" s="48"/>
      <c r="I61" s="48"/>
      <c r="J61" s="48"/>
      <c r="K61" s="48"/>
      <c r="L61" s="48"/>
      <c r="M61" s="48"/>
      <c r="N61" s="45"/>
      <c r="O61" s="45"/>
      <c r="P61" s="45"/>
      <c r="Q61" s="45"/>
      <c r="R61" s="45"/>
      <c r="S61" s="45" t="s">
        <v>140</v>
      </c>
      <c r="T61" s="47"/>
      <c r="U61" s="48"/>
      <c r="V61" s="48"/>
      <c r="W61" s="48"/>
      <c r="X61" s="48"/>
      <c r="Y61" s="48"/>
      <c r="Z61" s="48"/>
      <c r="AA61" s="48"/>
      <c r="AB61" s="48"/>
      <c r="AC61" s="48"/>
      <c r="AD61" s="48"/>
      <c r="AE61" s="48"/>
      <c r="AF61" s="48"/>
      <c r="AG61" s="48"/>
      <c r="AH61" s="48"/>
      <c r="AI61" s="48"/>
      <c r="AJ61" s="48"/>
      <c r="AK61" s="45"/>
      <c r="AL61" s="128"/>
      <c r="AM61" s="74"/>
    </row>
    <row r="62" spans="1:39" ht="30" customHeight="1" x14ac:dyDescent="0.35">
      <c r="A62" s="359"/>
      <c r="B62" s="33" t="s">
        <v>589</v>
      </c>
      <c r="C62" s="48"/>
      <c r="D62" s="48"/>
      <c r="E62" s="48"/>
      <c r="F62" s="48"/>
      <c r="G62" s="48"/>
      <c r="H62" s="48"/>
      <c r="I62" s="48"/>
      <c r="J62" s="48"/>
      <c r="K62" s="48"/>
      <c r="L62" s="48"/>
      <c r="M62" s="48"/>
      <c r="N62" s="45"/>
      <c r="O62" s="45"/>
      <c r="P62" s="45"/>
      <c r="Q62" s="45"/>
      <c r="R62" s="45" t="s">
        <v>140</v>
      </c>
      <c r="S62" s="45"/>
      <c r="T62" s="47"/>
      <c r="U62" s="48"/>
      <c r="V62" s="48"/>
      <c r="W62" s="48"/>
      <c r="X62" s="48"/>
      <c r="Y62" s="48"/>
      <c r="Z62" s="48"/>
      <c r="AA62" s="48"/>
      <c r="AB62" s="48"/>
      <c r="AC62" s="48"/>
      <c r="AD62" s="48"/>
      <c r="AE62" s="48"/>
      <c r="AF62" s="48"/>
      <c r="AG62" s="48"/>
      <c r="AH62" s="48"/>
      <c r="AI62" s="48"/>
      <c r="AJ62" s="48"/>
      <c r="AK62" s="45"/>
      <c r="AL62" s="128"/>
      <c r="AM62" s="74"/>
    </row>
    <row r="63" spans="1:39" ht="30" customHeight="1" x14ac:dyDescent="0.35">
      <c r="A63" s="359"/>
      <c r="B63" s="33" t="s">
        <v>590</v>
      </c>
      <c r="C63" s="48" t="s">
        <v>588</v>
      </c>
      <c r="D63" s="48"/>
      <c r="E63" s="48"/>
      <c r="F63" s="48"/>
      <c r="G63" s="48"/>
      <c r="H63" s="48"/>
      <c r="I63" s="48"/>
      <c r="J63" s="48"/>
      <c r="K63" s="48"/>
      <c r="L63" s="48"/>
      <c r="M63" s="48"/>
      <c r="N63" s="45"/>
      <c r="O63" s="45"/>
      <c r="P63" s="45"/>
      <c r="Q63" s="45" t="s">
        <v>556</v>
      </c>
      <c r="R63" s="45"/>
      <c r="S63" s="45"/>
      <c r="T63" s="47" t="s">
        <v>115</v>
      </c>
      <c r="U63" s="48"/>
      <c r="V63" s="48"/>
      <c r="W63" s="48"/>
      <c r="X63" s="48"/>
      <c r="Y63" s="48"/>
      <c r="Z63" s="48"/>
      <c r="AA63" s="48"/>
      <c r="AB63" s="48"/>
      <c r="AC63" s="48"/>
      <c r="AD63" s="48"/>
      <c r="AE63" s="48"/>
      <c r="AF63" s="48"/>
      <c r="AG63" s="48"/>
      <c r="AH63" s="48"/>
      <c r="AI63" s="48"/>
      <c r="AJ63" s="48"/>
      <c r="AK63" s="45"/>
      <c r="AL63" s="128"/>
      <c r="AM63" s="74"/>
    </row>
    <row r="64" spans="1:39" ht="30" customHeight="1" x14ac:dyDescent="0.35">
      <c r="A64" s="359"/>
      <c r="B64" s="33" t="s">
        <v>591</v>
      </c>
      <c r="C64" s="45" t="s">
        <v>588</v>
      </c>
      <c r="D64" s="45"/>
      <c r="E64" s="45"/>
      <c r="F64" s="45"/>
      <c r="G64" s="45"/>
      <c r="H64" s="45"/>
      <c r="I64" s="45"/>
      <c r="J64" s="45"/>
      <c r="K64" s="45"/>
      <c r="L64" s="45"/>
      <c r="M64" s="45"/>
      <c r="N64" s="45"/>
      <c r="O64" s="45"/>
      <c r="P64" s="45"/>
      <c r="Q64" s="45"/>
      <c r="R64" s="45" t="s">
        <v>556</v>
      </c>
      <c r="S64" s="45"/>
      <c r="T64" s="47"/>
      <c r="U64" s="45"/>
      <c r="V64" s="45"/>
      <c r="W64" s="45"/>
      <c r="X64" s="45"/>
      <c r="Y64" s="45"/>
      <c r="Z64" s="45"/>
      <c r="AA64" s="45"/>
      <c r="AB64" s="45"/>
      <c r="AC64" s="45"/>
      <c r="AD64" s="45"/>
      <c r="AE64" s="45"/>
      <c r="AF64" s="45"/>
      <c r="AG64" s="45"/>
      <c r="AH64" s="45"/>
      <c r="AI64" s="45"/>
      <c r="AJ64" s="45"/>
      <c r="AK64" s="45"/>
      <c r="AL64" s="128"/>
      <c r="AM64" s="74"/>
    </row>
    <row r="65" spans="1:39" ht="30" customHeight="1" x14ac:dyDescent="0.35">
      <c r="A65" s="359"/>
      <c r="B65" s="33" t="s">
        <v>592</v>
      </c>
      <c r="C65" s="45"/>
      <c r="D65" s="45"/>
      <c r="E65" s="45"/>
      <c r="F65" s="45"/>
      <c r="G65" s="45"/>
      <c r="H65" s="45"/>
      <c r="I65" s="45"/>
      <c r="J65" s="45"/>
      <c r="K65" s="45"/>
      <c r="L65" s="45"/>
      <c r="M65" s="45"/>
      <c r="N65" s="45"/>
      <c r="O65" s="45"/>
      <c r="P65" s="45"/>
      <c r="Q65" s="45"/>
      <c r="R65" s="45" t="s">
        <v>140</v>
      </c>
      <c r="S65" s="45"/>
      <c r="T65" s="47"/>
      <c r="U65" s="45"/>
      <c r="V65" s="45"/>
      <c r="W65" s="45"/>
      <c r="X65" s="45"/>
      <c r="Y65" s="45"/>
      <c r="Z65" s="45"/>
      <c r="AA65" s="45"/>
      <c r="AB65" s="45"/>
      <c r="AC65" s="45"/>
      <c r="AD65" s="45"/>
      <c r="AE65" s="45"/>
      <c r="AF65" s="45"/>
      <c r="AG65" s="45"/>
      <c r="AH65" s="45"/>
      <c r="AI65" s="45"/>
      <c r="AJ65" s="45"/>
      <c r="AK65" s="45"/>
      <c r="AL65" s="128"/>
      <c r="AM65" s="74"/>
    </row>
    <row r="66" spans="1:39" ht="30" customHeight="1" x14ac:dyDescent="0.35">
      <c r="A66" s="359"/>
      <c r="B66" s="33" t="s">
        <v>593</v>
      </c>
      <c r="C66" s="45"/>
      <c r="D66" s="45"/>
      <c r="E66" s="45"/>
      <c r="F66" s="45"/>
      <c r="G66" s="45"/>
      <c r="H66" s="45"/>
      <c r="I66" s="45"/>
      <c r="J66" s="45"/>
      <c r="K66" s="45"/>
      <c r="L66" s="45"/>
      <c r="M66" s="45"/>
      <c r="N66" s="45"/>
      <c r="O66" s="45"/>
      <c r="P66" s="45"/>
      <c r="Q66" s="45" t="s">
        <v>140</v>
      </c>
      <c r="R66" s="45"/>
      <c r="S66" s="45"/>
      <c r="T66" s="47"/>
      <c r="U66" s="45"/>
      <c r="V66" s="45"/>
      <c r="W66" s="45"/>
      <c r="X66" s="45"/>
      <c r="Y66" s="45"/>
      <c r="Z66" s="45"/>
      <c r="AA66" s="45"/>
      <c r="AB66" s="45"/>
      <c r="AC66" s="45"/>
      <c r="AD66" s="45"/>
      <c r="AE66" s="45"/>
      <c r="AF66" s="45"/>
      <c r="AG66" s="45"/>
      <c r="AH66" s="45"/>
      <c r="AI66" s="45"/>
      <c r="AJ66" s="45"/>
      <c r="AK66" s="45"/>
      <c r="AL66" s="128"/>
      <c r="AM66" s="74"/>
    </row>
    <row r="67" spans="1:39" ht="30" customHeight="1" x14ac:dyDescent="0.35">
      <c r="A67" s="359"/>
      <c r="B67" s="33" t="s">
        <v>594</v>
      </c>
      <c r="C67" s="45"/>
      <c r="D67" s="45"/>
      <c r="E67" s="45"/>
      <c r="F67" s="45"/>
      <c r="G67" s="45"/>
      <c r="H67" s="45"/>
      <c r="I67" s="45"/>
      <c r="J67" s="45"/>
      <c r="K67" s="45"/>
      <c r="L67" s="45"/>
      <c r="M67" s="45"/>
      <c r="N67" s="45"/>
      <c r="O67" s="45"/>
      <c r="P67" s="45"/>
      <c r="Q67" s="45"/>
      <c r="R67" s="45" t="s">
        <v>140</v>
      </c>
      <c r="S67" s="45"/>
      <c r="T67" s="47"/>
      <c r="U67" s="45"/>
      <c r="V67" s="45"/>
      <c r="W67" s="45"/>
      <c r="X67" s="45"/>
      <c r="Y67" s="45"/>
      <c r="Z67" s="45"/>
      <c r="AA67" s="45"/>
      <c r="AB67" s="45"/>
      <c r="AC67" s="45"/>
      <c r="AD67" s="45"/>
      <c r="AE67" s="45"/>
      <c r="AF67" s="45"/>
      <c r="AG67" s="45"/>
      <c r="AH67" s="45"/>
      <c r="AI67" s="45"/>
      <c r="AJ67" s="45"/>
      <c r="AK67" s="45"/>
      <c r="AL67" s="128"/>
      <c r="AM67" s="74"/>
    </row>
    <row r="68" spans="1:39" ht="30" customHeight="1" x14ac:dyDescent="0.35">
      <c r="A68" s="359"/>
      <c r="B68" s="33" t="s">
        <v>595</v>
      </c>
      <c r="C68" s="45"/>
      <c r="D68" s="45"/>
      <c r="E68" s="45"/>
      <c r="F68" s="45"/>
      <c r="G68" s="45"/>
      <c r="H68" s="45"/>
      <c r="I68" s="45"/>
      <c r="J68" s="45"/>
      <c r="K68" s="45"/>
      <c r="L68" s="45"/>
      <c r="M68" s="45"/>
      <c r="N68" s="45"/>
      <c r="O68" s="45"/>
      <c r="P68" s="45"/>
      <c r="Q68" s="45" t="s">
        <v>140</v>
      </c>
      <c r="R68" s="45"/>
      <c r="S68" s="45"/>
      <c r="T68" s="47"/>
      <c r="U68" s="45"/>
      <c r="V68" s="45"/>
      <c r="W68" s="45"/>
      <c r="X68" s="45"/>
      <c r="Y68" s="45"/>
      <c r="Z68" s="45"/>
      <c r="AA68" s="45"/>
      <c r="AB68" s="45"/>
      <c r="AC68" s="45"/>
      <c r="AD68" s="45"/>
      <c r="AE68" s="45"/>
      <c r="AF68" s="45"/>
      <c r="AG68" s="45"/>
      <c r="AH68" s="45"/>
      <c r="AI68" s="45"/>
      <c r="AJ68" s="45"/>
      <c r="AK68" s="45"/>
      <c r="AL68" s="128"/>
      <c r="AM68" s="74"/>
    </row>
    <row r="69" spans="1:39" ht="30" customHeight="1" x14ac:dyDescent="0.35">
      <c r="A69" s="359"/>
      <c r="B69" s="33" t="s">
        <v>596</v>
      </c>
      <c r="C69" s="45"/>
      <c r="D69" s="45"/>
      <c r="E69" s="45"/>
      <c r="F69" s="45"/>
      <c r="G69" s="45"/>
      <c r="H69" s="45"/>
      <c r="I69" s="45"/>
      <c r="J69" s="45"/>
      <c r="K69" s="45"/>
      <c r="L69" s="45"/>
      <c r="M69" s="45"/>
      <c r="N69" s="45"/>
      <c r="O69" s="45"/>
      <c r="P69" s="45"/>
      <c r="Q69" s="45"/>
      <c r="R69" s="45" t="s">
        <v>140</v>
      </c>
      <c r="S69" s="45"/>
      <c r="T69" s="47"/>
      <c r="U69" s="45"/>
      <c r="V69" s="45"/>
      <c r="W69" s="45"/>
      <c r="X69" s="45"/>
      <c r="Y69" s="45"/>
      <c r="Z69" s="45"/>
      <c r="AA69" s="45"/>
      <c r="AB69" s="45"/>
      <c r="AC69" s="45"/>
      <c r="AD69" s="45"/>
      <c r="AE69" s="45"/>
      <c r="AF69" s="45"/>
      <c r="AG69" s="45"/>
      <c r="AH69" s="45"/>
      <c r="AI69" s="45"/>
      <c r="AJ69" s="45"/>
      <c r="AK69" s="45"/>
      <c r="AL69" s="128"/>
      <c r="AM69" s="74"/>
    </row>
    <row r="70" spans="1:39" ht="30" customHeight="1" x14ac:dyDescent="0.35">
      <c r="A70" s="360"/>
      <c r="B70" s="33" t="s">
        <v>597</v>
      </c>
      <c r="C70" s="45"/>
      <c r="D70" s="45"/>
      <c r="E70" s="45"/>
      <c r="F70" s="45"/>
      <c r="G70" s="45"/>
      <c r="H70" s="45"/>
      <c r="I70" s="45"/>
      <c r="J70" s="45"/>
      <c r="K70" s="45"/>
      <c r="L70" s="45"/>
      <c r="M70" s="45"/>
      <c r="N70" s="45"/>
      <c r="O70" s="45"/>
      <c r="P70" s="45"/>
      <c r="Q70" s="45"/>
      <c r="R70" s="45" t="s">
        <v>140</v>
      </c>
      <c r="S70" s="45"/>
      <c r="T70" s="47"/>
      <c r="U70" s="45"/>
      <c r="V70" s="45"/>
      <c r="W70" s="45"/>
      <c r="X70" s="45"/>
      <c r="Y70" s="45"/>
      <c r="Z70" s="45"/>
      <c r="AA70" s="45"/>
      <c r="AB70" s="45"/>
      <c r="AC70" s="45"/>
      <c r="AD70" s="45"/>
      <c r="AE70" s="45"/>
      <c r="AF70" s="45"/>
      <c r="AG70" s="45"/>
      <c r="AH70" s="45"/>
      <c r="AI70" s="45"/>
      <c r="AJ70" s="45"/>
      <c r="AK70" s="45"/>
      <c r="AL70" s="128"/>
      <c r="AM70" s="74"/>
    </row>
    <row r="71" spans="1:39" ht="30" customHeight="1" x14ac:dyDescent="0.35">
      <c r="A71" s="361" t="s">
        <v>598</v>
      </c>
      <c r="B71" s="33" t="s">
        <v>360</v>
      </c>
      <c r="C71" s="48" t="s">
        <v>599</v>
      </c>
      <c r="D71" s="48"/>
      <c r="E71" s="48"/>
      <c r="F71" s="48"/>
      <c r="G71" s="48"/>
      <c r="H71" s="48"/>
      <c r="I71" s="48"/>
      <c r="J71" s="48"/>
      <c r="K71" s="48"/>
      <c r="L71" s="48"/>
      <c r="M71" s="48"/>
      <c r="N71" s="45"/>
      <c r="O71" s="45"/>
      <c r="P71" s="45"/>
      <c r="Q71" s="45" t="s">
        <v>140</v>
      </c>
      <c r="R71" s="45"/>
      <c r="S71" s="45"/>
      <c r="T71" s="47"/>
      <c r="U71" s="48"/>
      <c r="V71" s="48"/>
      <c r="W71" s="48"/>
      <c r="X71" s="48"/>
      <c r="Y71" s="48"/>
      <c r="Z71" s="48"/>
      <c r="AA71" s="48"/>
      <c r="AB71" s="48"/>
      <c r="AC71" s="48"/>
      <c r="AD71" s="48"/>
      <c r="AE71" s="48"/>
      <c r="AF71" s="48"/>
      <c r="AG71" s="48"/>
      <c r="AH71" s="48"/>
      <c r="AI71" s="48"/>
      <c r="AJ71" s="48"/>
      <c r="AK71" s="45"/>
      <c r="AL71" s="128"/>
      <c r="AM71" s="74"/>
    </row>
    <row r="72" spans="1:39" ht="30" customHeight="1" x14ac:dyDescent="0.35">
      <c r="A72" s="359"/>
      <c r="B72" s="33" t="s">
        <v>370</v>
      </c>
      <c r="C72" s="48" t="s">
        <v>599</v>
      </c>
      <c r="D72" s="48"/>
      <c r="E72" s="48"/>
      <c r="F72" s="48"/>
      <c r="G72" s="48"/>
      <c r="H72" s="48"/>
      <c r="I72" s="48"/>
      <c r="J72" s="48"/>
      <c r="K72" s="48"/>
      <c r="L72" s="48"/>
      <c r="M72" s="48"/>
      <c r="N72" s="45"/>
      <c r="O72" s="45"/>
      <c r="P72" s="45"/>
      <c r="Q72" s="45" t="s">
        <v>140</v>
      </c>
      <c r="R72" s="45"/>
      <c r="S72" s="45"/>
      <c r="T72" s="47"/>
      <c r="U72" s="48"/>
      <c r="V72" s="48"/>
      <c r="W72" s="48"/>
      <c r="X72" s="48"/>
      <c r="Y72" s="48"/>
      <c r="Z72" s="48"/>
      <c r="AA72" s="48"/>
      <c r="AB72" s="48"/>
      <c r="AC72" s="48"/>
      <c r="AD72" s="48"/>
      <c r="AE72" s="48"/>
      <c r="AF72" s="48"/>
      <c r="AG72" s="48"/>
      <c r="AH72" s="48"/>
      <c r="AI72" s="48"/>
      <c r="AJ72" s="48"/>
      <c r="AK72" s="45"/>
      <c r="AL72" s="128"/>
      <c r="AM72" s="74"/>
    </row>
    <row r="73" spans="1:39" ht="30" customHeight="1" x14ac:dyDescent="0.35">
      <c r="A73" s="359"/>
      <c r="B73" s="33" t="s">
        <v>376</v>
      </c>
      <c r="C73" s="48" t="s">
        <v>599</v>
      </c>
      <c r="D73" s="48"/>
      <c r="E73" s="48"/>
      <c r="F73" s="48"/>
      <c r="G73" s="48"/>
      <c r="H73" s="48"/>
      <c r="I73" s="48"/>
      <c r="J73" s="48"/>
      <c r="K73" s="48"/>
      <c r="L73" s="48"/>
      <c r="M73" s="48"/>
      <c r="N73" s="45"/>
      <c r="O73" s="45"/>
      <c r="P73" s="45"/>
      <c r="Q73" s="45" t="s">
        <v>140</v>
      </c>
      <c r="R73" s="45"/>
      <c r="S73" s="45"/>
      <c r="T73" s="47"/>
      <c r="U73" s="48"/>
      <c r="V73" s="48"/>
      <c r="W73" s="48"/>
      <c r="X73" s="48"/>
      <c r="Y73" s="48"/>
      <c r="Z73" s="48"/>
      <c r="AA73" s="48"/>
      <c r="AB73" s="48"/>
      <c r="AC73" s="48"/>
      <c r="AD73" s="48"/>
      <c r="AE73" s="48"/>
      <c r="AF73" s="48"/>
      <c r="AG73" s="48"/>
      <c r="AH73" s="48"/>
      <c r="AI73" s="48"/>
      <c r="AJ73" s="48"/>
      <c r="AK73" s="45"/>
      <c r="AL73" s="128"/>
      <c r="AM73" s="74"/>
    </row>
    <row r="74" spans="1:39" ht="30" customHeight="1" x14ac:dyDescent="0.35">
      <c r="A74" s="359"/>
      <c r="B74" s="33" t="s">
        <v>383</v>
      </c>
      <c r="C74" s="48"/>
      <c r="D74" s="48"/>
      <c r="E74" s="48"/>
      <c r="F74" s="48"/>
      <c r="G74" s="48"/>
      <c r="H74" s="48"/>
      <c r="I74" s="48"/>
      <c r="J74" s="48"/>
      <c r="K74" s="48"/>
      <c r="L74" s="48"/>
      <c r="M74" s="48"/>
      <c r="N74" s="45"/>
      <c r="O74" s="45"/>
      <c r="P74" s="45"/>
      <c r="Q74" s="45" t="s">
        <v>140</v>
      </c>
      <c r="R74" s="45"/>
      <c r="S74" s="45"/>
      <c r="T74" s="47"/>
      <c r="U74" s="48"/>
      <c r="V74" s="48"/>
      <c r="W74" s="48"/>
      <c r="X74" s="48"/>
      <c r="Y74" s="48"/>
      <c r="Z74" s="48"/>
      <c r="AA74" s="48"/>
      <c r="AB74" s="48"/>
      <c r="AC74" s="48"/>
      <c r="AD74" s="48"/>
      <c r="AE74" s="48"/>
      <c r="AF74" s="48"/>
      <c r="AG74" s="48"/>
      <c r="AH74" s="48"/>
      <c r="AI74" s="48"/>
      <c r="AJ74" s="48"/>
      <c r="AK74" s="45"/>
      <c r="AL74" s="128"/>
      <c r="AM74" s="74"/>
    </row>
    <row r="75" spans="1:39" ht="30" customHeight="1" x14ac:dyDescent="0.35">
      <c r="A75" s="359"/>
      <c r="B75" s="33" t="s">
        <v>600</v>
      </c>
      <c r="C75" s="48"/>
      <c r="D75" s="48"/>
      <c r="E75" s="48"/>
      <c r="F75" s="48"/>
      <c r="G75" s="48"/>
      <c r="H75" s="48"/>
      <c r="I75" s="48"/>
      <c r="J75" s="48"/>
      <c r="K75" s="48"/>
      <c r="L75" s="48"/>
      <c r="M75" s="48"/>
      <c r="N75" s="45"/>
      <c r="O75" s="45"/>
      <c r="P75" s="45"/>
      <c r="Q75" s="45" t="s">
        <v>140</v>
      </c>
      <c r="R75" s="45"/>
      <c r="S75" s="45"/>
      <c r="T75" s="47"/>
      <c r="U75" s="48"/>
      <c r="V75" s="48"/>
      <c r="W75" s="48"/>
      <c r="X75" s="48"/>
      <c r="Y75" s="48"/>
      <c r="Z75" s="48"/>
      <c r="AA75" s="48"/>
      <c r="AB75" s="48"/>
      <c r="AC75" s="48"/>
      <c r="AD75" s="48"/>
      <c r="AE75" s="48"/>
      <c r="AF75" s="48"/>
      <c r="AG75" s="48"/>
      <c r="AH75" s="48"/>
      <c r="AI75" s="48"/>
      <c r="AJ75" s="48"/>
      <c r="AK75" s="45"/>
      <c r="AL75" s="128"/>
      <c r="AM75" s="74"/>
    </row>
    <row r="76" spans="1:39" ht="30" customHeight="1" x14ac:dyDescent="0.35">
      <c r="A76" s="359"/>
      <c r="B76" s="33" t="s">
        <v>601</v>
      </c>
      <c r="C76" s="48"/>
      <c r="D76" s="48"/>
      <c r="E76" s="48"/>
      <c r="F76" s="48"/>
      <c r="G76" s="48"/>
      <c r="H76" s="48"/>
      <c r="I76" s="48"/>
      <c r="J76" s="48"/>
      <c r="K76" s="48"/>
      <c r="L76" s="48"/>
      <c r="M76" s="48"/>
      <c r="N76" s="45"/>
      <c r="O76" s="45"/>
      <c r="P76" s="45"/>
      <c r="Q76" s="45" t="s">
        <v>140</v>
      </c>
      <c r="R76" s="45"/>
      <c r="S76" s="45"/>
      <c r="T76" s="47"/>
      <c r="U76" s="48"/>
      <c r="V76" s="48"/>
      <c r="W76" s="48"/>
      <c r="X76" s="48"/>
      <c r="Y76" s="48"/>
      <c r="Z76" s="48"/>
      <c r="AA76" s="48"/>
      <c r="AB76" s="48"/>
      <c r="AC76" s="48"/>
      <c r="AD76" s="48"/>
      <c r="AE76" s="48"/>
      <c r="AF76" s="48"/>
      <c r="AG76" s="48"/>
      <c r="AH76" s="48"/>
      <c r="AI76" s="48"/>
      <c r="AJ76" s="48"/>
      <c r="AK76" s="45"/>
      <c r="AL76" s="128"/>
      <c r="AM76" s="74"/>
    </row>
    <row r="77" spans="1:39" ht="30" customHeight="1" x14ac:dyDescent="0.35">
      <c r="A77" s="359"/>
      <c r="B77" s="33" t="s">
        <v>602</v>
      </c>
      <c r="C77" s="48"/>
      <c r="D77" s="48"/>
      <c r="E77" s="48"/>
      <c r="F77" s="48"/>
      <c r="G77" s="48"/>
      <c r="H77" s="48"/>
      <c r="I77" s="48"/>
      <c r="J77" s="48"/>
      <c r="K77" s="48"/>
      <c r="L77" s="48"/>
      <c r="M77" s="48"/>
      <c r="N77" s="45"/>
      <c r="O77" s="45"/>
      <c r="P77" s="45"/>
      <c r="Q77" s="45" t="s">
        <v>140</v>
      </c>
      <c r="R77" s="45"/>
      <c r="S77" s="45"/>
      <c r="T77" s="47"/>
      <c r="U77" s="48"/>
      <c r="V77" s="48"/>
      <c r="W77" s="48"/>
      <c r="X77" s="48"/>
      <c r="Y77" s="48"/>
      <c r="Z77" s="48"/>
      <c r="AA77" s="48"/>
      <c r="AB77" s="48"/>
      <c r="AC77" s="48"/>
      <c r="AD77" s="48"/>
      <c r="AE77" s="48"/>
      <c r="AF77" s="48"/>
      <c r="AG77" s="48"/>
      <c r="AH77" s="48"/>
      <c r="AI77" s="48"/>
      <c r="AJ77" s="48"/>
      <c r="AK77" s="45"/>
      <c r="AL77" s="128"/>
      <c r="AM77" s="74"/>
    </row>
    <row r="78" spans="1:39" ht="30" customHeight="1" x14ac:dyDescent="0.35">
      <c r="A78" s="359"/>
      <c r="B78" s="33" t="s">
        <v>603</v>
      </c>
      <c r="C78" s="48"/>
      <c r="D78" s="48"/>
      <c r="E78" s="48"/>
      <c r="F78" s="48"/>
      <c r="G78" s="48"/>
      <c r="H78" s="48"/>
      <c r="I78" s="48"/>
      <c r="J78" s="48"/>
      <c r="K78" s="48"/>
      <c r="L78" s="48"/>
      <c r="M78" s="48"/>
      <c r="N78" s="45"/>
      <c r="O78" s="45"/>
      <c r="P78" s="45"/>
      <c r="Q78" s="45" t="s">
        <v>140</v>
      </c>
      <c r="R78" s="45"/>
      <c r="S78" s="45"/>
      <c r="T78" s="47"/>
      <c r="U78" s="48"/>
      <c r="V78" s="48"/>
      <c r="W78" s="48"/>
      <c r="X78" s="48"/>
      <c r="Y78" s="48"/>
      <c r="Z78" s="48"/>
      <c r="AA78" s="48"/>
      <c r="AB78" s="48"/>
      <c r="AC78" s="48"/>
      <c r="AD78" s="48"/>
      <c r="AE78" s="48"/>
      <c r="AF78" s="48"/>
      <c r="AG78" s="48"/>
      <c r="AH78" s="48"/>
      <c r="AI78" s="48"/>
      <c r="AJ78" s="48"/>
      <c r="AK78" s="45"/>
      <c r="AL78" s="128"/>
      <c r="AM78" s="74"/>
    </row>
    <row r="79" spans="1:39" ht="30" customHeight="1" x14ac:dyDescent="0.35">
      <c r="A79" s="359"/>
      <c r="B79" s="33" t="s">
        <v>604</v>
      </c>
      <c r="C79" s="48"/>
      <c r="D79" s="48"/>
      <c r="E79" s="48"/>
      <c r="F79" s="48"/>
      <c r="G79" s="48"/>
      <c r="H79" s="48"/>
      <c r="I79" s="48"/>
      <c r="J79" s="48"/>
      <c r="K79" s="48"/>
      <c r="L79" s="48"/>
      <c r="M79" s="48"/>
      <c r="N79" s="45"/>
      <c r="O79" s="45"/>
      <c r="P79" s="45"/>
      <c r="Q79" s="45" t="s">
        <v>140</v>
      </c>
      <c r="R79" s="45"/>
      <c r="S79" s="45"/>
      <c r="T79" s="47"/>
      <c r="U79" s="48"/>
      <c r="V79" s="48"/>
      <c r="W79" s="48"/>
      <c r="X79" s="48"/>
      <c r="Y79" s="48"/>
      <c r="Z79" s="48"/>
      <c r="AA79" s="48"/>
      <c r="AB79" s="48"/>
      <c r="AC79" s="48"/>
      <c r="AD79" s="48"/>
      <c r="AE79" s="48"/>
      <c r="AF79" s="48"/>
      <c r="AG79" s="48"/>
      <c r="AH79" s="48"/>
      <c r="AI79" s="48"/>
      <c r="AJ79" s="48"/>
      <c r="AK79" s="45"/>
      <c r="AL79" s="128"/>
      <c r="AM79" s="74"/>
    </row>
    <row r="80" spans="1:39" ht="30" customHeight="1" x14ac:dyDescent="0.35">
      <c r="A80" s="359"/>
      <c r="B80" s="33" t="s">
        <v>605</v>
      </c>
      <c r="C80" s="48"/>
      <c r="D80" s="48"/>
      <c r="E80" s="48"/>
      <c r="F80" s="48"/>
      <c r="G80" s="48"/>
      <c r="H80" s="48"/>
      <c r="I80" s="48"/>
      <c r="J80" s="48"/>
      <c r="K80" s="48"/>
      <c r="L80" s="48"/>
      <c r="M80" s="48"/>
      <c r="N80" s="45"/>
      <c r="O80" s="45"/>
      <c r="P80" s="45"/>
      <c r="Q80" s="45" t="s">
        <v>140</v>
      </c>
      <c r="R80" s="45"/>
      <c r="S80" s="45"/>
      <c r="T80" s="47"/>
      <c r="U80" s="48"/>
      <c r="V80" s="48"/>
      <c r="W80" s="48"/>
      <c r="X80" s="48"/>
      <c r="Y80" s="48"/>
      <c r="Z80" s="48"/>
      <c r="AA80" s="48"/>
      <c r="AB80" s="48"/>
      <c r="AC80" s="48"/>
      <c r="AD80" s="48"/>
      <c r="AE80" s="48"/>
      <c r="AF80" s="48"/>
      <c r="AG80" s="48"/>
      <c r="AH80" s="48"/>
      <c r="AI80" s="48"/>
      <c r="AJ80" s="48"/>
      <c r="AK80" s="45"/>
      <c r="AL80" s="128"/>
      <c r="AM80" s="74"/>
    </row>
    <row r="81" spans="1:39" ht="30" customHeight="1" x14ac:dyDescent="0.35">
      <c r="A81" s="359"/>
      <c r="B81" s="33" t="s">
        <v>606</v>
      </c>
      <c r="C81" s="48"/>
      <c r="D81" s="48"/>
      <c r="E81" s="48"/>
      <c r="F81" s="48"/>
      <c r="G81" s="48"/>
      <c r="H81" s="48"/>
      <c r="I81" s="48"/>
      <c r="J81" s="48"/>
      <c r="K81" s="48"/>
      <c r="L81" s="48"/>
      <c r="M81" s="48"/>
      <c r="N81" s="45"/>
      <c r="O81" s="45"/>
      <c r="P81" s="45"/>
      <c r="Q81" s="45" t="s">
        <v>140</v>
      </c>
      <c r="R81" s="45"/>
      <c r="S81" s="45"/>
      <c r="T81" s="47"/>
      <c r="U81" s="48"/>
      <c r="V81" s="48"/>
      <c r="W81" s="48"/>
      <c r="X81" s="48"/>
      <c r="Y81" s="48"/>
      <c r="Z81" s="48"/>
      <c r="AA81" s="48"/>
      <c r="AB81" s="48"/>
      <c r="AC81" s="48"/>
      <c r="AD81" s="48"/>
      <c r="AE81" s="48"/>
      <c r="AF81" s="48"/>
      <c r="AG81" s="48"/>
      <c r="AH81" s="48"/>
      <c r="AI81" s="48"/>
      <c r="AJ81" s="48"/>
      <c r="AK81" s="45"/>
      <c r="AL81" s="128"/>
      <c r="AM81" s="74"/>
    </row>
    <row r="82" spans="1:39" ht="30" customHeight="1" x14ac:dyDescent="0.35">
      <c r="A82" s="359"/>
      <c r="B82" s="33" t="s">
        <v>607</v>
      </c>
      <c r="C82" s="48"/>
      <c r="D82" s="48"/>
      <c r="E82" s="48"/>
      <c r="F82" s="48"/>
      <c r="G82" s="48"/>
      <c r="H82" s="48"/>
      <c r="I82" s="48"/>
      <c r="J82" s="48"/>
      <c r="K82" s="48"/>
      <c r="L82" s="48"/>
      <c r="M82" s="48"/>
      <c r="N82" s="45"/>
      <c r="O82" s="45"/>
      <c r="P82" s="45"/>
      <c r="Q82" s="45" t="s">
        <v>140</v>
      </c>
      <c r="R82" s="45"/>
      <c r="S82" s="45"/>
      <c r="T82" s="47"/>
      <c r="U82" s="48"/>
      <c r="V82" s="48"/>
      <c r="W82" s="48"/>
      <c r="X82" s="48"/>
      <c r="Y82" s="48"/>
      <c r="Z82" s="48"/>
      <c r="AA82" s="48"/>
      <c r="AB82" s="48"/>
      <c r="AC82" s="48"/>
      <c r="AD82" s="48"/>
      <c r="AE82" s="48"/>
      <c r="AF82" s="48"/>
      <c r="AG82" s="48"/>
      <c r="AH82" s="48"/>
      <c r="AI82" s="48"/>
      <c r="AJ82" s="48"/>
      <c r="AK82" s="45"/>
      <c r="AL82" s="128"/>
      <c r="AM82" s="74"/>
    </row>
    <row r="83" spans="1:39" ht="30" customHeight="1" x14ac:dyDescent="0.35">
      <c r="A83" s="359"/>
      <c r="B83" s="33" t="s">
        <v>608</v>
      </c>
      <c r="C83" s="48"/>
      <c r="D83" s="48"/>
      <c r="E83" s="48"/>
      <c r="F83" s="48"/>
      <c r="G83" s="48"/>
      <c r="H83" s="48"/>
      <c r="I83" s="48"/>
      <c r="J83" s="48"/>
      <c r="K83" s="48"/>
      <c r="L83" s="48"/>
      <c r="M83" s="48"/>
      <c r="N83" s="45"/>
      <c r="O83" s="45"/>
      <c r="P83" s="45"/>
      <c r="Q83" s="45" t="s">
        <v>140</v>
      </c>
      <c r="R83" s="45"/>
      <c r="S83" s="45"/>
      <c r="T83" s="47"/>
      <c r="U83" s="48"/>
      <c r="V83" s="48"/>
      <c r="W83" s="48"/>
      <c r="X83" s="48"/>
      <c r="Y83" s="48"/>
      <c r="Z83" s="48"/>
      <c r="AA83" s="48"/>
      <c r="AB83" s="48"/>
      <c r="AC83" s="48"/>
      <c r="AD83" s="48"/>
      <c r="AE83" s="48"/>
      <c r="AF83" s="48"/>
      <c r="AG83" s="48"/>
      <c r="AH83" s="48"/>
      <c r="AI83" s="48"/>
      <c r="AJ83" s="48"/>
      <c r="AK83" s="45"/>
      <c r="AL83" s="128"/>
      <c r="AM83" s="74"/>
    </row>
    <row r="84" spans="1:39" ht="30" customHeight="1" x14ac:dyDescent="0.35">
      <c r="A84" s="359"/>
      <c r="B84" s="33" t="s">
        <v>609</v>
      </c>
      <c r="C84" s="48"/>
      <c r="D84" s="48"/>
      <c r="E84" s="48"/>
      <c r="F84" s="48"/>
      <c r="G84" s="48"/>
      <c r="H84" s="48"/>
      <c r="I84" s="48"/>
      <c r="J84" s="48"/>
      <c r="K84" s="48"/>
      <c r="L84" s="48"/>
      <c r="M84" s="48"/>
      <c r="N84" s="45"/>
      <c r="O84" s="45"/>
      <c r="P84" s="45"/>
      <c r="Q84" s="45" t="s">
        <v>140</v>
      </c>
      <c r="R84" s="45"/>
      <c r="S84" s="45"/>
      <c r="T84" s="47"/>
      <c r="U84" s="48"/>
      <c r="V84" s="48"/>
      <c r="W84" s="48"/>
      <c r="X84" s="48"/>
      <c r="Y84" s="48"/>
      <c r="Z84" s="48"/>
      <c r="AA84" s="48"/>
      <c r="AB84" s="48"/>
      <c r="AC84" s="48"/>
      <c r="AD84" s="48"/>
      <c r="AE84" s="48"/>
      <c r="AF84" s="48"/>
      <c r="AG84" s="48"/>
      <c r="AH84" s="48"/>
      <c r="AI84" s="48"/>
      <c r="AJ84" s="48"/>
      <c r="AK84" s="45"/>
      <c r="AL84" s="128"/>
      <c r="AM84" s="74"/>
    </row>
    <row r="85" spans="1:39" ht="30" customHeight="1" x14ac:dyDescent="0.35">
      <c r="A85" s="360"/>
      <c r="B85" s="33" t="s">
        <v>610</v>
      </c>
      <c r="C85" s="48"/>
      <c r="D85" s="48"/>
      <c r="E85" s="48"/>
      <c r="F85" s="48"/>
      <c r="G85" s="48"/>
      <c r="H85" s="48"/>
      <c r="I85" s="48"/>
      <c r="J85" s="48"/>
      <c r="K85" s="48"/>
      <c r="L85" s="48"/>
      <c r="M85" s="48"/>
      <c r="N85" s="45"/>
      <c r="O85" s="45"/>
      <c r="P85" s="45"/>
      <c r="Q85" s="45" t="s">
        <v>140</v>
      </c>
      <c r="R85" s="45"/>
      <c r="S85" s="45"/>
      <c r="T85" s="47"/>
      <c r="U85" s="48"/>
      <c r="V85" s="48"/>
      <c r="W85" s="48"/>
      <c r="X85" s="48"/>
      <c r="Y85" s="48"/>
      <c r="Z85" s="48"/>
      <c r="AA85" s="48"/>
      <c r="AB85" s="48"/>
      <c r="AC85" s="48"/>
      <c r="AD85" s="48"/>
      <c r="AE85" s="48"/>
      <c r="AF85" s="48"/>
      <c r="AG85" s="48"/>
      <c r="AH85" s="48"/>
      <c r="AI85" s="48"/>
      <c r="AJ85" s="48"/>
      <c r="AK85" s="45"/>
      <c r="AL85" s="128"/>
      <c r="AM85" s="74"/>
    </row>
    <row r="86" spans="1:39" ht="30" customHeight="1" x14ac:dyDescent="0.35">
      <c r="A86" s="361" t="s">
        <v>611</v>
      </c>
      <c r="B86" s="33" t="s">
        <v>390</v>
      </c>
      <c r="C86" s="48" t="s">
        <v>612</v>
      </c>
      <c r="D86" s="48"/>
      <c r="E86" s="48"/>
      <c r="F86" s="48"/>
      <c r="G86" s="48"/>
      <c r="H86" s="48"/>
      <c r="I86" s="48"/>
      <c r="J86" s="48"/>
      <c r="K86" s="48"/>
      <c r="L86" s="48"/>
      <c r="M86" s="48"/>
      <c r="N86" s="45"/>
      <c r="O86" s="45"/>
      <c r="P86" s="45"/>
      <c r="Q86" s="45"/>
      <c r="R86" s="45" t="s">
        <v>140</v>
      </c>
      <c r="S86" s="45"/>
      <c r="T86" s="47"/>
      <c r="U86" s="48"/>
      <c r="V86" s="48"/>
      <c r="W86" s="48"/>
      <c r="X86" s="48"/>
      <c r="Y86" s="48"/>
      <c r="Z86" s="48"/>
      <c r="AA86" s="48"/>
      <c r="AB86" s="48"/>
      <c r="AC86" s="48"/>
      <c r="AD86" s="48"/>
      <c r="AE86" s="48"/>
      <c r="AF86" s="48"/>
      <c r="AG86" s="48"/>
      <c r="AH86" s="48"/>
      <c r="AI86" s="48"/>
      <c r="AJ86" s="48"/>
      <c r="AK86" s="45"/>
      <c r="AL86" s="128"/>
      <c r="AM86" s="74"/>
    </row>
    <row r="87" spans="1:39" ht="30" customHeight="1" x14ac:dyDescent="0.35">
      <c r="A87" s="359"/>
      <c r="B87" s="33" t="s">
        <v>400</v>
      </c>
      <c r="C87" s="48" t="s">
        <v>612</v>
      </c>
      <c r="D87" s="48"/>
      <c r="E87" s="48"/>
      <c r="F87" s="48"/>
      <c r="G87" s="48"/>
      <c r="H87" s="48"/>
      <c r="I87" s="48"/>
      <c r="J87" s="48"/>
      <c r="K87" s="48"/>
      <c r="L87" s="48"/>
      <c r="M87" s="48"/>
      <c r="N87" s="45"/>
      <c r="O87" s="45"/>
      <c r="P87" s="45"/>
      <c r="Q87" s="45"/>
      <c r="R87" s="45" t="s">
        <v>140</v>
      </c>
      <c r="S87" s="45"/>
      <c r="T87" s="47"/>
      <c r="U87" s="48"/>
      <c r="V87" s="48"/>
      <c r="W87" s="48"/>
      <c r="X87" s="48"/>
      <c r="Y87" s="48"/>
      <c r="Z87" s="48"/>
      <c r="AA87" s="48"/>
      <c r="AB87" s="48"/>
      <c r="AC87" s="48"/>
      <c r="AD87" s="48"/>
      <c r="AE87" s="48"/>
      <c r="AF87" s="48"/>
      <c r="AG87" s="48"/>
      <c r="AH87" s="48"/>
      <c r="AI87" s="48"/>
      <c r="AJ87" s="48"/>
      <c r="AK87" s="45"/>
      <c r="AL87" s="128"/>
      <c r="AM87" s="74"/>
    </row>
    <row r="88" spans="1:39" ht="30" customHeight="1" x14ac:dyDescent="0.35">
      <c r="A88" s="359"/>
      <c r="B88" s="33" t="s">
        <v>408</v>
      </c>
      <c r="C88" s="48" t="s">
        <v>612</v>
      </c>
      <c r="D88" s="48"/>
      <c r="E88" s="48"/>
      <c r="F88" s="48"/>
      <c r="G88" s="48"/>
      <c r="H88" s="48"/>
      <c r="I88" s="48"/>
      <c r="J88" s="48"/>
      <c r="K88" s="48"/>
      <c r="L88" s="48"/>
      <c r="M88" s="48"/>
      <c r="N88" s="45"/>
      <c r="O88" s="45"/>
      <c r="P88" s="45"/>
      <c r="Q88" s="45"/>
      <c r="R88" s="45" t="s">
        <v>140</v>
      </c>
      <c r="S88" s="45"/>
      <c r="T88" s="47"/>
      <c r="U88" s="48"/>
      <c r="V88" s="48"/>
      <c r="W88" s="48"/>
      <c r="X88" s="48"/>
      <c r="Y88" s="48"/>
      <c r="Z88" s="48"/>
      <c r="AA88" s="48"/>
      <c r="AB88" s="48"/>
      <c r="AC88" s="48"/>
      <c r="AD88" s="48"/>
      <c r="AE88" s="48"/>
      <c r="AF88" s="48"/>
      <c r="AG88" s="48"/>
      <c r="AH88" s="48"/>
      <c r="AI88" s="48"/>
      <c r="AJ88" s="48"/>
      <c r="AK88" s="45"/>
      <c r="AL88" s="128"/>
      <c r="AM88" s="74"/>
    </row>
    <row r="89" spans="1:39" ht="30" customHeight="1" x14ac:dyDescent="0.35">
      <c r="A89" s="359"/>
      <c r="B89" s="33" t="s">
        <v>416</v>
      </c>
      <c r="C89" s="48"/>
      <c r="D89" s="48"/>
      <c r="E89" s="48"/>
      <c r="F89" s="48"/>
      <c r="G89" s="48"/>
      <c r="H89" s="48"/>
      <c r="I89" s="48"/>
      <c r="J89" s="48"/>
      <c r="K89" s="48"/>
      <c r="L89" s="48"/>
      <c r="M89" s="48"/>
      <c r="N89" s="45"/>
      <c r="O89" s="45"/>
      <c r="P89" s="45"/>
      <c r="Q89" s="45"/>
      <c r="R89" s="45" t="s">
        <v>140</v>
      </c>
      <c r="S89" s="45"/>
      <c r="T89" s="47"/>
      <c r="U89" s="48"/>
      <c r="V89" s="48"/>
      <c r="W89" s="48"/>
      <c r="X89" s="48"/>
      <c r="Y89" s="48"/>
      <c r="Z89" s="48"/>
      <c r="AA89" s="48"/>
      <c r="AB89" s="48"/>
      <c r="AC89" s="48"/>
      <c r="AD89" s="48"/>
      <c r="AE89" s="48"/>
      <c r="AF89" s="48"/>
      <c r="AG89" s="48"/>
      <c r="AH89" s="48"/>
      <c r="AI89" s="48"/>
      <c r="AJ89" s="48"/>
      <c r="AK89" s="45"/>
      <c r="AL89" s="128"/>
      <c r="AM89" s="74"/>
    </row>
    <row r="90" spans="1:39" ht="30" customHeight="1" x14ac:dyDescent="0.35">
      <c r="A90" s="359"/>
      <c r="B90" s="33" t="s">
        <v>424</v>
      </c>
      <c r="C90" s="48"/>
      <c r="D90" s="48"/>
      <c r="E90" s="48"/>
      <c r="F90" s="48"/>
      <c r="G90" s="48"/>
      <c r="H90" s="48"/>
      <c r="I90" s="48"/>
      <c r="J90" s="48"/>
      <c r="K90" s="48"/>
      <c r="L90" s="48"/>
      <c r="M90" s="48"/>
      <c r="N90" s="45"/>
      <c r="O90" s="45"/>
      <c r="P90" s="45"/>
      <c r="Q90" s="45"/>
      <c r="R90" s="45" t="s">
        <v>140</v>
      </c>
      <c r="S90" s="45"/>
      <c r="T90" s="47"/>
      <c r="U90" s="48"/>
      <c r="V90" s="48"/>
      <c r="W90" s="48"/>
      <c r="X90" s="48"/>
      <c r="Y90" s="48"/>
      <c r="Z90" s="48"/>
      <c r="AA90" s="48"/>
      <c r="AB90" s="48"/>
      <c r="AC90" s="48"/>
      <c r="AD90" s="48"/>
      <c r="AE90" s="48"/>
      <c r="AF90" s="48"/>
      <c r="AG90" s="48"/>
      <c r="AH90" s="48"/>
      <c r="AI90" s="48"/>
      <c r="AJ90" s="48"/>
      <c r="AK90" s="45"/>
      <c r="AL90" s="128"/>
      <c r="AM90" s="74"/>
    </row>
    <row r="91" spans="1:39" ht="30" customHeight="1" x14ac:dyDescent="0.35">
      <c r="A91" s="359"/>
      <c r="B91" s="33" t="s">
        <v>434</v>
      </c>
      <c r="C91" s="48"/>
      <c r="D91" s="48"/>
      <c r="E91" s="48"/>
      <c r="F91" s="48"/>
      <c r="G91" s="48"/>
      <c r="H91" s="48"/>
      <c r="I91" s="48"/>
      <c r="J91" s="48"/>
      <c r="K91" s="48"/>
      <c r="L91" s="48"/>
      <c r="M91" s="48"/>
      <c r="N91" s="45"/>
      <c r="O91" s="45"/>
      <c r="P91" s="45"/>
      <c r="Q91" s="45"/>
      <c r="R91" s="45" t="s">
        <v>140</v>
      </c>
      <c r="S91" s="45"/>
      <c r="T91" s="47"/>
      <c r="U91" s="48"/>
      <c r="V91" s="48"/>
      <c r="W91" s="48"/>
      <c r="X91" s="48"/>
      <c r="Y91" s="48"/>
      <c r="Z91" s="48"/>
      <c r="AA91" s="48"/>
      <c r="AB91" s="48"/>
      <c r="AC91" s="48"/>
      <c r="AD91" s="48"/>
      <c r="AE91" s="48"/>
      <c r="AF91" s="48"/>
      <c r="AG91" s="48"/>
      <c r="AH91" s="48"/>
      <c r="AI91" s="48"/>
      <c r="AJ91" s="48"/>
      <c r="AK91" s="45"/>
      <c r="AL91" s="128"/>
      <c r="AM91" s="74"/>
    </row>
    <row r="92" spans="1:39" ht="30" customHeight="1" x14ac:dyDescent="0.35">
      <c r="A92" s="359"/>
      <c r="B92" s="33" t="s">
        <v>440</v>
      </c>
      <c r="C92" s="48"/>
      <c r="D92" s="48"/>
      <c r="E92" s="48"/>
      <c r="F92" s="48"/>
      <c r="G92" s="48"/>
      <c r="H92" s="48"/>
      <c r="I92" s="48"/>
      <c r="J92" s="48"/>
      <c r="K92" s="48"/>
      <c r="L92" s="48"/>
      <c r="M92" s="48"/>
      <c r="N92" s="45"/>
      <c r="O92" s="45"/>
      <c r="P92" s="45"/>
      <c r="Q92" s="45"/>
      <c r="R92" s="45" t="s">
        <v>140</v>
      </c>
      <c r="S92" s="45"/>
      <c r="T92" s="47"/>
      <c r="U92" s="48"/>
      <c r="V92" s="48"/>
      <c r="W92" s="48"/>
      <c r="X92" s="48"/>
      <c r="Y92" s="48"/>
      <c r="Z92" s="48"/>
      <c r="AA92" s="48"/>
      <c r="AB92" s="48"/>
      <c r="AC92" s="48"/>
      <c r="AD92" s="48"/>
      <c r="AE92" s="48"/>
      <c r="AF92" s="48"/>
      <c r="AG92" s="48"/>
      <c r="AH92" s="48"/>
      <c r="AI92" s="48"/>
      <c r="AJ92" s="48"/>
      <c r="AK92" s="45"/>
      <c r="AL92" s="128"/>
      <c r="AM92" s="74"/>
    </row>
    <row r="93" spans="1:39" ht="30" customHeight="1" x14ac:dyDescent="0.35">
      <c r="A93" s="359"/>
      <c r="B93" s="33" t="s">
        <v>613</v>
      </c>
      <c r="C93" s="48"/>
      <c r="D93" s="48"/>
      <c r="E93" s="48"/>
      <c r="F93" s="48"/>
      <c r="G93" s="48"/>
      <c r="H93" s="48"/>
      <c r="I93" s="48"/>
      <c r="J93" s="48"/>
      <c r="K93" s="48"/>
      <c r="L93" s="48"/>
      <c r="M93" s="48"/>
      <c r="N93" s="45"/>
      <c r="O93" s="45"/>
      <c r="P93" s="45"/>
      <c r="Q93" s="45"/>
      <c r="R93" s="45" t="s">
        <v>140</v>
      </c>
      <c r="S93" s="45"/>
      <c r="T93" s="47"/>
      <c r="U93" s="48"/>
      <c r="V93" s="48"/>
      <c r="W93" s="48"/>
      <c r="X93" s="48"/>
      <c r="Y93" s="48"/>
      <c r="Z93" s="48"/>
      <c r="AA93" s="48"/>
      <c r="AB93" s="48"/>
      <c r="AC93" s="48"/>
      <c r="AD93" s="48"/>
      <c r="AE93" s="48"/>
      <c r="AF93" s="48"/>
      <c r="AG93" s="48"/>
      <c r="AH93" s="48"/>
      <c r="AI93" s="48"/>
      <c r="AJ93" s="48"/>
      <c r="AK93" s="45"/>
      <c r="AL93" s="128"/>
      <c r="AM93" s="74"/>
    </row>
    <row r="94" spans="1:39" ht="30" customHeight="1" x14ac:dyDescent="0.35">
      <c r="A94" s="359"/>
      <c r="B94" s="33" t="s">
        <v>614</v>
      </c>
      <c r="C94" s="48"/>
      <c r="D94" s="48"/>
      <c r="E94" s="48"/>
      <c r="F94" s="48"/>
      <c r="G94" s="48"/>
      <c r="H94" s="48"/>
      <c r="I94" s="48"/>
      <c r="J94" s="48"/>
      <c r="K94" s="48"/>
      <c r="L94" s="48"/>
      <c r="M94" s="48"/>
      <c r="N94" s="45"/>
      <c r="O94" s="45"/>
      <c r="P94" s="45"/>
      <c r="Q94" s="45"/>
      <c r="R94" s="45" t="s">
        <v>140</v>
      </c>
      <c r="S94" s="45"/>
      <c r="T94" s="47"/>
      <c r="U94" s="48"/>
      <c r="V94" s="48"/>
      <c r="W94" s="48"/>
      <c r="X94" s="48"/>
      <c r="Y94" s="48"/>
      <c r="Z94" s="48"/>
      <c r="AA94" s="48"/>
      <c r="AB94" s="48"/>
      <c r="AC94" s="48"/>
      <c r="AD94" s="48"/>
      <c r="AE94" s="48"/>
      <c r="AF94" s="48"/>
      <c r="AG94" s="48"/>
      <c r="AH94" s="48"/>
      <c r="AI94" s="48"/>
      <c r="AJ94" s="48"/>
      <c r="AK94" s="45"/>
      <c r="AL94" s="128"/>
      <c r="AM94" s="74"/>
    </row>
    <row r="95" spans="1:39" ht="30" customHeight="1" x14ac:dyDescent="0.35">
      <c r="A95" s="359"/>
      <c r="B95" s="33" t="s">
        <v>615</v>
      </c>
      <c r="C95" s="48"/>
      <c r="D95" s="48"/>
      <c r="E95" s="48"/>
      <c r="F95" s="48"/>
      <c r="G95" s="48"/>
      <c r="H95" s="48"/>
      <c r="I95" s="48"/>
      <c r="J95" s="48"/>
      <c r="K95" s="48"/>
      <c r="L95" s="48"/>
      <c r="M95" s="48"/>
      <c r="N95" s="45"/>
      <c r="O95" s="45"/>
      <c r="P95" s="45"/>
      <c r="Q95" s="45"/>
      <c r="R95" s="45" t="s">
        <v>140</v>
      </c>
      <c r="S95" s="45"/>
      <c r="T95" s="47"/>
      <c r="U95" s="48"/>
      <c r="V95" s="48"/>
      <c r="W95" s="48"/>
      <c r="X95" s="48"/>
      <c r="Y95" s="48"/>
      <c r="Z95" s="48"/>
      <c r="AA95" s="48"/>
      <c r="AB95" s="48"/>
      <c r="AC95" s="48"/>
      <c r="AD95" s="48"/>
      <c r="AE95" s="48"/>
      <c r="AF95" s="48"/>
      <c r="AG95" s="48"/>
      <c r="AH95" s="48"/>
      <c r="AI95" s="48"/>
      <c r="AJ95" s="48"/>
      <c r="AK95" s="45"/>
      <c r="AL95" s="128"/>
      <c r="AM95" s="74"/>
    </row>
    <row r="96" spans="1:39" ht="30" customHeight="1" x14ac:dyDescent="0.35">
      <c r="A96" s="359"/>
      <c r="B96" s="33" t="s">
        <v>616</v>
      </c>
      <c r="C96" s="48"/>
      <c r="D96" s="48"/>
      <c r="E96" s="48"/>
      <c r="F96" s="48"/>
      <c r="G96" s="48"/>
      <c r="H96" s="48"/>
      <c r="I96" s="48"/>
      <c r="J96" s="48"/>
      <c r="K96" s="48"/>
      <c r="L96" s="48"/>
      <c r="M96" s="48"/>
      <c r="N96" s="45"/>
      <c r="O96" s="45"/>
      <c r="P96" s="45" t="s">
        <v>140</v>
      </c>
      <c r="Q96" s="45"/>
      <c r="R96" s="45"/>
      <c r="S96" s="45"/>
      <c r="T96" s="47"/>
      <c r="U96" s="48"/>
      <c r="V96" s="48"/>
      <c r="W96" s="48"/>
      <c r="X96" s="48"/>
      <c r="Y96" s="48"/>
      <c r="Z96" s="48"/>
      <c r="AA96" s="48"/>
      <c r="AB96" s="48"/>
      <c r="AC96" s="48"/>
      <c r="AD96" s="48"/>
      <c r="AE96" s="48"/>
      <c r="AF96" s="48"/>
      <c r="AG96" s="48"/>
      <c r="AH96" s="48"/>
      <c r="AI96" s="48"/>
      <c r="AJ96" s="48"/>
      <c r="AK96" s="45"/>
      <c r="AL96" s="128"/>
      <c r="AM96" s="74"/>
    </row>
    <row r="97" spans="1:39" ht="30" customHeight="1" x14ac:dyDescent="0.35">
      <c r="A97" s="359"/>
      <c r="B97" s="33" t="s">
        <v>617</v>
      </c>
      <c r="C97" s="48"/>
      <c r="D97" s="48"/>
      <c r="E97" s="48"/>
      <c r="F97" s="48"/>
      <c r="G97" s="48"/>
      <c r="H97" s="48"/>
      <c r="I97" s="48"/>
      <c r="J97" s="48"/>
      <c r="K97" s="48"/>
      <c r="L97" s="48"/>
      <c r="M97" s="48"/>
      <c r="N97" s="45"/>
      <c r="O97" s="45"/>
      <c r="P97" s="45" t="s">
        <v>140</v>
      </c>
      <c r="Q97" s="45"/>
      <c r="R97" s="45"/>
      <c r="S97" s="45"/>
      <c r="T97" s="47"/>
      <c r="U97" s="48"/>
      <c r="V97" s="48"/>
      <c r="W97" s="48"/>
      <c r="X97" s="48"/>
      <c r="Y97" s="48"/>
      <c r="Z97" s="48"/>
      <c r="AA97" s="48"/>
      <c r="AB97" s="48"/>
      <c r="AC97" s="48"/>
      <c r="AD97" s="48"/>
      <c r="AE97" s="48"/>
      <c r="AF97" s="48"/>
      <c r="AG97" s="48"/>
      <c r="AH97" s="48"/>
      <c r="AI97" s="48"/>
      <c r="AJ97" s="48"/>
      <c r="AK97" s="45"/>
      <c r="AL97" s="128"/>
      <c r="AM97" s="74"/>
    </row>
    <row r="98" spans="1:39" ht="30" customHeight="1" x14ac:dyDescent="0.35">
      <c r="A98" s="359"/>
      <c r="B98" s="33" t="s">
        <v>618</v>
      </c>
      <c r="C98" s="48"/>
      <c r="D98" s="48"/>
      <c r="E98" s="48"/>
      <c r="F98" s="48"/>
      <c r="G98" s="48"/>
      <c r="H98" s="48"/>
      <c r="I98" s="48"/>
      <c r="J98" s="48"/>
      <c r="K98" s="48"/>
      <c r="L98" s="48"/>
      <c r="M98" s="48"/>
      <c r="N98" s="45"/>
      <c r="O98" s="45"/>
      <c r="P98" s="45" t="s">
        <v>140</v>
      </c>
      <c r="Q98" s="45"/>
      <c r="R98" s="45"/>
      <c r="S98" s="45"/>
      <c r="T98" s="47"/>
      <c r="U98" s="48"/>
      <c r="V98" s="48"/>
      <c r="W98" s="48"/>
      <c r="X98" s="48"/>
      <c r="Y98" s="48"/>
      <c r="Z98" s="48"/>
      <c r="AA98" s="48"/>
      <c r="AB98" s="48"/>
      <c r="AC98" s="48"/>
      <c r="AD98" s="48"/>
      <c r="AE98" s="48"/>
      <c r="AF98" s="48"/>
      <c r="AG98" s="48"/>
      <c r="AH98" s="48"/>
      <c r="AI98" s="48"/>
      <c r="AJ98" s="48"/>
      <c r="AK98" s="45"/>
      <c r="AL98" s="128"/>
      <c r="AM98" s="74"/>
    </row>
    <row r="99" spans="1:39" ht="30" customHeight="1" x14ac:dyDescent="0.35">
      <c r="A99" s="359"/>
      <c r="B99" s="33" t="s">
        <v>619</v>
      </c>
      <c r="C99" s="48"/>
      <c r="D99" s="48"/>
      <c r="E99" s="48"/>
      <c r="F99" s="48"/>
      <c r="G99" s="48"/>
      <c r="H99" s="48"/>
      <c r="I99" s="48"/>
      <c r="J99" s="48"/>
      <c r="K99" s="48"/>
      <c r="L99" s="48"/>
      <c r="M99" s="48"/>
      <c r="N99" s="45"/>
      <c r="O99" s="45"/>
      <c r="P99" s="45" t="s">
        <v>140</v>
      </c>
      <c r="Q99" s="45"/>
      <c r="R99" s="45"/>
      <c r="S99" s="45"/>
      <c r="T99" s="47"/>
      <c r="U99" s="48"/>
      <c r="V99" s="48"/>
      <c r="W99" s="48"/>
      <c r="X99" s="48"/>
      <c r="Y99" s="48"/>
      <c r="Z99" s="48"/>
      <c r="AA99" s="48"/>
      <c r="AB99" s="48"/>
      <c r="AC99" s="48"/>
      <c r="AD99" s="48"/>
      <c r="AE99" s="48"/>
      <c r="AF99" s="48"/>
      <c r="AG99" s="48"/>
      <c r="AH99" s="48"/>
      <c r="AI99" s="48"/>
      <c r="AJ99" s="48"/>
      <c r="AK99" s="45"/>
      <c r="AL99" s="128"/>
      <c r="AM99" s="74"/>
    </row>
    <row r="100" spans="1:39" ht="30" customHeight="1" x14ac:dyDescent="0.35">
      <c r="A100" s="360"/>
      <c r="B100" s="33" t="s">
        <v>620</v>
      </c>
      <c r="C100" s="48"/>
      <c r="D100" s="48"/>
      <c r="E100" s="48"/>
      <c r="F100" s="48"/>
      <c r="G100" s="48"/>
      <c r="H100" s="48"/>
      <c r="I100" s="48"/>
      <c r="J100" s="48"/>
      <c r="K100" s="48"/>
      <c r="L100" s="48"/>
      <c r="M100" s="48"/>
      <c r="N100" s="45"/>
      <c r="O100" s="45"/>
      <c r="P100" s="45" t="s">
        <v>140</v>
      </c>
      <c r="Q100" s="45"/>
      <c r="R100" s="45"/>
      <c r="S100" s="45"/>
      <c r="T100" s="47"/>
      <c r="U100" s="48"/>
      <c r="V100" s="48"/>
      <c r="W100" s="48"/>
      <c r="X100" s="48"/>
      <c r="Y100" s="48"/>
      <c r="Z100" s="48"/>
      <c r="AA100" s="48"/>
      <c r="AB100" s="48"/>
      <c r="AC100" s="48"/>
      <c r="AD100" s="48"/>
      <c r="AE100" s="48"/>
      <c r="AF100" s="48"/>
      <c r="AG100" s="48"/>
      <c r="AH100" s="48"/>
      <c r="AI100" s="48"/>
      <c r="AJ100" s="48"/>
      <c r="AK100" s="45"/>
      <c r="AL100" s="128"/>
      <c r="AM100" s="74"/>
    </row>
    <row r="101" spans="1:39" ht="30" customHeight="1" x14ac:dyDescent="0.35">
      <c r="A101" s="361" t="s">
        <v>621</v>
      </c>
      <c r="B101" s="33" t="s">
        <v>449</v>
      </c>
      <c r="C101" s="48" t="s">
        <v>622</v>
      </c>
      <c r="D101" s="48"/>
      <c r="E101" s="48"/>
      <c r="F101" s="48"/>
      <c r="G101" s="48"/>
      <c r="H101" s="48"/>
      <c r="I101" s="48"/>
      <c r="J101" s="48"/>
      <c r="K101" s="48"/>
      <c r="L101" s="48"/>
      <c r="M101" s="48"/>
      <c r="N101" s="45"/>
      <c r="O101" s="45"/>
      <c r="P101" s="45" t="s">
        <v>140</v>
      </c>
      <c r="Q101" s="45"/>
      <c r="R101" s="45"/>
      <c r="S101" s="45"/>
      <c r="T101" s="47"/>
      <c r="U101" s="48"/>
      <c r="V101" s="48"/>
      <c r="W101" s="48"/>
      <c r="X101" s="48"/>
      <c r="Y101" s="48"/>
      <c r="Z101" s="48"/>
      <c r="AA101" s="48"/>
      <c r="AB101" s="48"/>
      <c r="AC101" s="48"/>
      <c r="AD101" s="48"/>
      <c r="AE101" s="48"/>
      <c r="AF101" s="48"/>
      <c r="AG101" s="48"/>
      <c r="AH101" s="48"/>
      <c r="AI101" s="48"/>
      <c r="AJ101" s="48"/>
      <c r="AK101" s="45"/>
      <c r="AL101" s="128"/>
      <c r="AM101" s="74"/>
    </row>
    <row r="102" spans="1:39" ht="30" customHeight="1" x14ac:dyDescent="0.35">
      <c r="A102" s="359"/>
      <c r="B102" s="33" t="s">
        <v>458</v>
      </c>
      <c r="C102" s="48" t="s">
        <v>622</v>
      </c>
      <c r="D102" s="48"/>
      <c r="E102" s="48"/>
      <c r="F102" s="48"/>
      <c r="G102" s="48"/>
      <c r="H102" s="48"/>
      <c r="I102" s="48"/>
      <c r="J102" s="48"/>
      <c r="K102" s="48"/>
      <c r="L102" s="48"/>
      <c r="M102" s="48"/>
      <c r="N102" s="45"/>
      <c r="O102" s="45"/>
      <c r="P102" s="45" t="s">
        <v>140</v>
      </c>
      <c r="Q102" s="45"/>
      <c r="R102" s="45"/>
      <c r="S102" s="45"/>
      <c r="T102" s="47"/>
      <c r="U102" s="48"/>
      <c r="V102" s="48"/>
      <c r="W102" s="48"/>
      <c r="X102" s="48"/>
      <c r="Y102" s="48"/>
      <c r="Z102" s="48"/>
      <c r="AA102" s="48"/>
      <c r="AB102" s="48"/>
      <c r="AC102" s="48"/>
      <c r="AD102" s="48"/>
      <c r="AE102" s="48"/>
      <c r="AF102" s="48"/>
      <c r="AG102" s="48"/>
      <c r="AH102" s="48"/>
      <c r="AI102" s="48"/>
      <c r="AJ102" s="48"/>
      <c r="AK102" s="45"/>
      <c r="AL102" s="128"/>
      <c r="AM102" s="74"/>
    </row>
    <row r="103" spans="1:39" ht="30" customHeight="1" x14ac:dyDescent="0.35">
      <c r="A103" s="359"/>
      <c r="B103" s="33" t="s">
        <v>465</v>
      </c>
      <c r="C103" s="48" t="s">
        <v>622</v>
      </c>
      <c r="D103" s="48"/>
      <c r="E103" s="48"/>
      <c r="F103" s="48"/>
      <c r="G103" s="48"/>
      <c r="H103" s="48"/>
      <c r="I103" s="48"/>
      <c r="J103" s="48"/>
      <c r="K103" s="48"/>
      <c r="L103" s="48"/>
      <c r="M103" s="48"/>
      <c r="N103" s="45"/>
      <c r="O103" s="45"/>
      <c r="P103" s="45" t="s">
        <v>140</v>
      </c>
      <c r="Q103" s="45"/>
      <c r="R103" s="45"/>
      <c r="S103" s="45"/>
      <c r="T103" s="47"/>
      <c r="U103" s="48"/>
      <c r="V103" s="48"/>
      <c r="W103" s="48"/>
      <c r="X103" s="48"/>
      <c r="Y103" s="48"/>
      <c r="Z103" s="48"/>
      <c r="AA103" s="48"/>
      <c r="AB103" s="48"/>
      <c r="AC103" s="48"/>
      <c r="AD103" s="48"/>
      <c r="AE103" s="48"/>
      <c r="AF103" s="48"/>
      <c r="AG103" s="48"/>
      <c r="AH103" s="48"/>
      <c r="AI103" s="48"/>
      <c r="AJ103" s="48"/>
      <c r="AK103" s="45"/>
      <c r="AL103" s="128"/>
      <c r="AM103" s="74"/>
    </row>
    <row r="104" spans="1:39" ht="30" customHeight="1" x14ac:dyDescent="0.35">
      <c r="A104" s="359"/>
      <c r="B104" s="33" t="s">
        <v>476</v>
      </c>
      <c r="C104" s="48"/>
      <c r="D104" s="48"/>
      <c r="E104" s="48"/>
      <c r="F104" s="48"/>
      <c r="G104" s="48"/>
      <c r="H104" s="48"/>
      <c r="I104" s="48"/>
      <c r="J104" s="48"/>
      <c r="K104" s="48"/>
      <c r="L104" s="48"/>
      <c r="M104" s="48"/>
      <c r="N104" s="45"/>
      <c r="O104" s="45"/>
      <c r="P104" s="45" t="s">
        <v>140</v>
      </c>
      <c r="Q104" s="45"/>
      <c r="R104" s="45" t="s">
        <v>140</v>
      </c>
      <c r="S104" s="45"/>
      <c r="T104" s="47"/>
      <c r="U104" s="48"/>
      <c r="V104" s="48"/>
      <c r="W104" s="48"/>
      <c r="X104" s="48"/>
      <c r="Y104" s="48"/>
      <c r="Z104" s="48"/>
      <c r="AA104" s="48"/>
      <c r="AB104" s="48"/>
      <c r="AC104" s="48"/>
      <c r="AD104" s="48"/>
      <c r="AE104" s="48"/>
      <c r="AF104" s="48"/>
      <c r="AG104" s="48"/>
      <c r="AH104" s="48"/>
      <c r="AI104" s="48"/>
      <c r="AJ104" s="48"/>
      <c r="AK104" s="45"/>
      <c r="AL104" s="128"/>
      <c r="AM104" s="74"/>
    </row>
    <row r="105" spans="1:39" ht="30" customHeight="1" x14ac:dyDescent="0.35">
      <c r="A105" s="359"/>
      <c r="B105" s="33" t="s">
        <v>623</v>
      </c>
      <c r="C105" s="48"/>
      <c r="D105" s="48"/>
      <c r="E105" s="48"/>
      <c r="F105" s="48"/>
      <c r="G105" s="48"/>
      <c r="H105" s="48"/>
      <c r="I105" s="48"/>
      <c r="J105" s="48"/>
      <c r="K105" s="48"/>
      <c r="L105" s="48"/>
      <c r="M105" s="48"/>
      <c r="N105" s="45"/>
      <c r="O105" s="45"/>
      <c r="P105" s="45" t="s">
        <v>140</v>
      </c>
      <c r="Q105" s="45"/>
      <c r="R105" s="45"/>
      <c r="S105" s="45"/>
      <c r="T105" s="47"/>
      <c r="U105" s="48"/>
      <c r="V105" s="48"/>
      <c r="W105" s="48"/>
      <c r="X105" s="48"/>
      <c r="Y105" s="48"/>
      <c r="Z105" s="48"/>
      <c r="AA105" s="48"/>
      <c r="AB105" s="48"/>
      <c r="AC105" s="48"/>
      <c r="AD105" s="48"/>
      <c r="AE105" s="48"/>
      <c r="AF105" s="48"/>
      <c r="AG105" s="48"/>
      <c r="AH105" s="48"/>
      <c r="AI105" s="48"/>
      <c r="AJ105" s="48"/>
      <c r="AK105" s="45"/>
      <c r="AL105" s="128"/>
      <c r="AM105" s="74"/>
    </row>
    <row r="106" spans="1:39" ht="30" customHeight="1" x14ac:dyDescent="0.35">
      <c r="A106" s="359"/>
      <c r="B106" s="33" t="s">
        <v>624</v>
      </c>
      <c r="C106" s="48"/>
      <c r="D106" s="48"/>
      <c r="E106" s="48"/>
      <c r="F106" s="48"/>
      <c r="G106" s="48"/>
      <c r="H106" s="48"/>
      <c r="I106" s="48"/>
      <c r="J106" s="48"/>
      <c r="K106" s="48"/>
      <c r="L106" s="48"/>
      <c r="M106" s="48"/>
      <c r="N106" s="45"/>
      <c r="O106" s="45"/>
      <c r="P106" s="45" t="s">
        <v>140</v>
      </c>
      <c r="Q106" s="45"/>
      <c r="R106" s="45"/>
      <c r="S106" s="45"/>
      <c r="T106" s="47"/>
      <c r="U106" s="48"/>
      <c r="V106" s="48"/>
      <c r="W106" s="48"/>
      <c r="X106" s="48"/>
      <c r="Y106" s="48"/>
      <c r="Z106" s="48"/>
      <c r="AA106" s="48"/>
      <c r="AB106" s="48"/>
      <c r="AC106" s="48"/>
      <c r="AD106" s="48"/>
      <c r="AE106" s="48"/>
      <c r="AF106" s="48"/>
      <c r="AG106" s="48"/>
      <c r="AH106" s="48"/>
      <c r="AI106" s="48"/>
      <c r="AJ106" s="48"/>
      <c r="AK106" s="45"/>
      <c r="AL106" s="128"/>
      <c r="AM106" s="74"/>
    </row>
    <row r="107" spans="1:39" ht="30" customHeight="1" x14ac:dyDescent="0.35">
      <c r="A107" s="359"/>
      <c r="B107" s="33" t="s">
        <v>625</v>
      </c>
      <c r="C107" s="48"/>
      <c r="D107" s="48"/>
      <c r="E107" s="48"/>
      <c r="F107" s="48"/>
      <c r="G107" s="48"/>
      <c r="H107" s="48"/>
      <c r="I107" s="48"/>
      <c r="J107" s="48"/>
      <c r="K107" s="48"/>
      <c r="L107" s="48"/>
      <c r="M107" s="48"/>
      <c r="N107" s="45"/>
      <c r="O107" s="45"/>
      <c r="P107" s="45" t="s">
        <v>140</v>
      </c>
      <c r="Q107" s="45"/>
      <c r="R107" s="45"/>
      <c r="S107" s="45"/>
      <c r="T107" s="47"/>
      <c r="U107" s="48"/>
      <c r="V107" s="48"/>
      <c r="W107" s="48"/>
      <c r="X107" s="48"/>
      <c r="Y107" s="48"/>
      <c r="Z107" s="48"/>
      <c r="AA107" s="48"/>
      <c r="AB107" s="48"/>
      <c r="AC107" s="48"/>
      <c r="AD107" s="48"/>
      <c r="AE107" s="48"/>
      <c r="AF107" s="48"/>
      <c r="AG107" s="48"/>
      <c r="AH107" s="48"/>
      <c r="AI107" s="48"/>
      <c r="AJ107" s="48"/>
      <c r="AK107" s="45"/>
      <c r="AL107" s="128"/>
      <c r="AM107" s="74"/>
    </row>
    <row r="108" spans="1:39" ht="30" customHeight="1" x14ac:dyDescent="0.35">
      <c r="A108" s="359"/>
      <c r="B108" s="33" t="s">
        <v>626</v>
      </c>
      <c r="C108" s="48"/>
      <c r="D108" s="48"/>
      <c r="E108" s="48"/>
      <c r="F108" s="48"/>
      <c r="G108" s="48"/>
      <c r="H108" s="48"/>
      <c r="I108" s="48"/>
      <c r="J108" s="48"/>
      <c r="K108" s="48"/>
      <c r="L108" s="48"/>
      <c r="M108" s="48"/>
      <c r="N108" s="45"/>
      <c r="O108" s="45"/>
      <c r="P108" s="45" t="s">
        <v>140</v>
      </c>
      <c r="Q108" s="45"/>
      <c r="R108" s="45"/>
      <c r="S108" s="45"/>
      <c r="T108" s="47"/>
      <c r="U108" s="48"/>
      <c r="V108" s="48"/>
      <c r="W108" s="48"/>
      <c r="X108" s="48"/>
      <c r="Y108" s="48"/>
      <c r="Z108" s="48"/>
      <c r="AA108" s="48"/>
      <c r="AB108" s="48"/>
      <c r="AC108" s="48"/>
      <c r="AD108" s="48"/>
      <c r="AE108" s="48"/>
      <c r="AF108" s="48"/>
      <c r="AG108" s="48"/>
      <c r="AH108" s="48"/>
      <c r="AI108" s="48"/>
      <c r="AJ108" s="48"/>
      <c r="AK108" s="45"/>
      <c r="AL108" s="128"/>
      <c r="AM108" s="74"/>
    </row>
    <row r="109" spans="1:39" ht="30" customHeight="1" x14ac:dyDescent="0.35">
      <c r="A109" s="359"/>
      <c r="B109" s="33" t="s">
        <v>627</v>
      </c>
      <c r="C109" s="48"/>
      <c r="D109" s="48"/>
      <c r="E109" s="48"/>
      <c r="F109" s="48"/>
      <c r="G109" s="48"/>
      <c r="H109" s="48"/>
      <c r="I109" s="48"/>
      <c r="J109" s="48"/>
      <c r="K109" s="48"/>
      <c r="L109" s="48"/>
      <c r="M109" s="48"/>
      <c r="N109" s="45"/>
      <c r="O109" s="45"/>
      <c r="P109" s="45" t="s">
        <v>140</v>
      </c>
      <c r="Q109" s="45"/>
      <c r="R109" s="45"/>
      <c r="S109" s="45"/>
      <c r="T109" s="47"/>
      <c r="U109" s="48"/>
      <c r="V109" s="48"/>
      <c r="W109" s="48"/>
      <c r="X109" s="48"/>
      <c r="Y109" s="48"/>
      <c r="Z109" s="48"/>
      <c r="AA109" s="48"/>
      <c r="AB109" s="48"/>
      <c r="AC109" s="48"/>
      <c r="AD109" s="48"/>
      <c r="AE109" s="48"/>
      <c r="AF109" s="48"/>
      <c r="AG109" s="48"/>
      <c r="AH109" s="48"/>
      <c r="AI109" s="48"/>
      <c r="AJ109" s="48"/>
      <c r="AK109" s="45"/>
      <c r="AL109" s="128"/>
      <c r="AM109" s="74"/>
    </row>
    <row r="110" spans="1:39" ht="30" customHeight="1" x14ac:dyDescent="0.35">
      <c r="A110" s="359"/>
      <c r="B110" s="33" t="s">
        <v>628</v>
      </c>
      <c r="C110" s="48"/>
      <c r="D110" s="48"/>
      <c r="E110" s="48"/>
      <c r="F110" s="48"/>
      <c r="G110" s="48"/>
      <c r="H110" s="48"/>
      <c r="I110" s="48"/>
      <c r="J110" s="48"/>
      <c r="K110" s="48"/>
      <c r="L110" s="48"/>
      <c r="M110" s="48"/>
      <c r="N110" s="45"/>
      <c r="O110" s="45"/>
      <c r="P110" s="45" t="s">
        <v>140</v>
      </c>
      <c r="Q110" s="45"/>
      <c r="R110" s="45"/>
      <c r="S110" s="45"/>
      <c r="T110" s="47"/>
      <c r="U110" s="48"/>
      <c r="V110" s="48"/>
      <c r="W110" s="48"/>
      <c r="X110" s="48"/>
      <c r="Y110" s="48"/>
      <c r="Z110" s="48"/>
      <c r="AA110" s="48"/>
      <c r="AB110" s="48"/>
      <c r="AC110" s="48"/>
      <c r="AD110" s="48"/>
      <c r="AE110" s="48"/>
      <c r="AF110" s="48"/>
      <c r="AG110" s="48"/>
      <c r="AH110" s="48"/>
      <c r="AI110" s="48"/>
      <c r="AJ110" s="48"/>
      <c r="AK110" s="45"/>
      <c r="AL110" s="128"/>
      <c r="AM110" s="74"/>
    </row>
    <row r="111" spans="1:39" ht="30" customHeight="1" x14ac:dyDescent="0.35">
      <c r="A111" s="359"/>
      <c r="B111" s="33" t="s">
        <v>629</v>
      </c>
      <c r="C111" s="48"/>
      <c r="D111" s="48"/>
      <c r="E111" s="48"/>
      <c r="F111" s="48"/>
      <c r="G111" s="48"/>
      <c r="H111" s="48"/>
      <c r="I111" s="48"/>
      <c r="J111" s="48"/>
      <c r="K111" s="48"/>
      <c r="L111" s="48"/>
      <c r="M111" s="48"/>
      <c r="N111" s="45"/>
      <c r="O111" s="45"/>
      <c r="P111" s="45" t="s">
        <v>140</v>
      </c>
      <c r="Q111" s="45"/>
      <c r="R111" s="45"/>
      <c r="S111" s="45"/>
      <c r="T111" s="47"/>
      <c r="U111" s="48"/>
      <c r="V111" s="48"/>
      <c r="W111" s="48"/>
      <c r="X111" s="48"/>
      <c r="Y111" s="48"/>
      <c r="Z111" s="48"/>
      <c r="AA111" s="48"/>
      <c r="AB111" s="48"/>
      <c r="AC111" s="48"/>
      <c r="AD111" s="48"/>
      <c r="AE111" s="48"/>
      <c r="AF111" s="48"/>
      <c r="AG111" s="48"/>
      <c r="AH111" s="48"/>
      <c r="AI111" s="48"/>
      <c r="AJ111" s="48"/>
      <c r="AK111" s="45"/>
      <c r="AL111" s="128"/>
      <c r="AM111" s="74"/>
    </row>
    <row r="112" spans="1:39" ht="30" customHeight="1" x14ac:dyDescent="0.35">
      <c r="A112" s="359"/>
      <c r="B112" s="33" t="s">
        <v>630</v>
      </c>
      <c r="C112" s="48"/>
      <c r="D112" s="48"/>
      <c r="E112" s="48"/>
      <c r="F112" s="48"/>
      <c r="G112" s="48"/>
      <c r="H112" s="48"/>
      <c r="I112" s="48"/>
      <c r="J112" s="48"/>
      <c r="K112" s="48"/>
      <c r="L112" s="48"/>
      <c r="M112" s="48"/>
      <c r="N112" s="45"/>
      <c r="O112" s="45"/>
      <c r="P112" s="45" t="s">
        <v>140</v>
      </c>
      <c r="Q112" s="45"/>
      <c r="R112" s="45"/>
      <c r="S112" s="45"/>
      <c r="T112" s="47"/>
      <c r="U112" s="48"/>
      <c r="V112" s="48"/>
      <c r="W112" s="48"/>
      <c r="X112" s="48"/>
      <c r="Y112" s="48"/>
      <c r="Z112" s="48"/>
      <c r="AA112" s="48"/>
      <c r="AB112" s="48"/>
      <c r="AC112" s="48"/>
      <c r="AD112" s="48"/>
      <c r="AE112" s="48"/>
      <c r="AF112" s="48"/>
      <c r="AG112" s="48"/>
      <c r="AH112" s="48"/>
      <c r="AI112" s="48"/>
      <c r="AJ112" s="48"/>
      <c r="AK112" s="45"/>
      <c r="AL112" s="128"/>
      <c r="AM112" s="74"/>
    </row>
    <row r="113" spans="1:39" ht="30" customHeight="1" x14ac:dyDescent="0.35">
      <c r="A113" s="359"/>
      <c r="B113" s="33" t="s">
        <v>631</v>
      </c>
      <c r="C113" s="48"/>
      <c r="D113" s="48"/>
      <c r="E113" s="48"/>
      <c r="F113" s="48"/>
      <c r="G113" s="48"/>
      <c r="H113" s="48"/>
      <c r="I113" s="48"/>
      <c r="J113" s="48"/>
      <c r="K113" s="48"/>
      <c r="L113" s="48"/>
      <c r="M113" s="48"/>
      <c r="N113" s="45"/>
      <c r="O113" s="45"/>
      <c r="P113" s="45" t="s">
        <v>140</v>
      </c>
      <c r="Q113" s="45"/>
      <c r="R113" s="45"/>
      <c r="S113" s="45"/>
      <c r="T113" s="47"/>
      <c r="U113" s="48"/>
      <c r="V113" s="48"/>
      <c r="W113" s="48"/>
      <c r="X113" s="48"/>
      <c r="Y113" s="48"/>
      <c r="Z113" s="48"/>
      <c r="AA113" s="48"/>
      <c r="AB113" s="48"/>
      <c r="AC113" s="48"/>
      <c r="AD113" s="48"/>
      <c r="AE113" s="48"/>
      <c r="AF113" s="48"/>
      <c r="AG113" s="48"/>
      <c r="AH113" s="48"/>
      <c r="AI113" s="48"/>
      <c r="AJ113" s="48"/>
      <c r="AK113" s="45"/>
      <c r="AL113" s="128"/>
      <c r="AM113" s="74"/>
    </row>
    <row r="114" spans="1:39" ht="30" customHeight="1" x14ac:dyDescent="0.35">
      <c r="A114" s="359"/>
      <c r="B114" s="33" t="s">
        <v>632</v>
      </c>
      <c r="C114" s="48"/>
      <c r="D114" s="48"/>
      <c r="E114" s="48"/>
      <c r="F114" s="48"/>
      <c r="G114" s="48"/>
      <c r="H114" s="48"/>
      <c r="I114" s="48"/>
      <c r="J114" s="48"/>
      <c r="K114" s="48"/>
      <c r="L114" s="48"/>
      <c r="M114" s="48"/>
      <c r="N114" s="45"/>
      <c r="O114" s="45"/>
      <c r="P114" s="45" t="s">
        <v>140</v>
      </c>
      <c r="Q114" s="45"/>
      <c r="R114" s="45"/>
      <c r="S114" s="45"/>
      <c r="T114" s="47"/>
      <c r="U114" s="48"/>
      <c r="V114" s="48"/>
      <c r="W114" s="48"/>
      <c r="X114" s="48"/>
      <c r="Y114" s="48"/>
      <c r="Z114" s="48"/>
      <c r="AA114" s="48"/>
      <c r="AB114" s="48"/>
      <c r="AC114" s="48"/>
      <c r="AD114" s="48"/>
      <c r="AE114" s="48"/>
      <c r="AF114" s="48"/>
      <c r="AG114" s="48"/>
      <c r="AH114" s="48"/>
      <c r="AI114" s="48"/>
      <c r="AJ114" s="48"/>
      <c r="AK114" s="45"/>
      <c r="AL114" s="128"/>
      <c r="AM114" s="74"/>
    </row>
    <row r="115" spans="1:39" ht="30" customHeight="1" x14ac:dyDescent="0.35">
      <c r="A115" s="360"/>
      <c r="B115" s="33" t="s">
        <v>633</v>
      </c>
      <c r="C115" s="48"/>
      <c r="D115" s="48"/>
      <c r="E115" s="48"/>
      <c r="F115" s="48"/>
      <c r="G115" s="48"/>
      <c r="H115" s="48"/>
      <c r="I115" s="48"/>
      <c r="J115" s="48"/>
      <c r="K115" s="48"/>
      <c r="L115" s="48"/>
      <c r="M115" s="48"/>
      <c r="N115" s="45"/>
      <c r="O115" s="45"/>
      <c r="P115" s="45" t="s">
        <v>140</v>
      </c>
      <c r="Q115" s="45"/>
      <c r="R115" s="45"/>
      <c r="S115" s="45"/>
      <c r="T115" s="47"/>
      <c r="U115" s="48"/>
      <c r="V115" s="48"/>
      <c r="W115" s="48"/>
      <c r="X115" s="48"/>
      <c r="Y115" s="48"/>
      <c r="Z115" s="48"/>
      <c r="AA115" s="48"/>
      <c r="AB115" s="48"/>
      <c r="AC115" s="48"/>
      <c r="AD115" s="48"/>
      <c r="AE115" s="48"/>
      <c r="AF115" s="48"/>
      <c r="AG115" s="48"/>
      <c r="AH115" s="48"/>
      <c r="AI115" s="48"/>
      <c r="AJ115" s="48"/>
      <c r="AK115" s="45"/>
      <c r="AL115" s="128"/>
      <c r="AM115" s="74"/>
    </row>
    <row r="116" spans="1:39" ht="30" customHeight="1" x14ac:dyDescent="0.35">
      <c r="A116" s="361" t="s">
        <v>634</v>
      </c>
      <c r="B116" s="33" t="s">
        <v>484</v>
      </c>
      <c r="C116" s="48" t="s">
        <v>635</v>
      </c>
      <c r="D116" s="48"/>
      <c r="E116" s="48"/>
      <c r="F116" s="48"/>
      <c r="G116" s="48"/>
      <c r="H116" s="48"/>
      <c r="I116" s="48"/>
      <c r="J116" s="48"/>
      <c r="K116" s="48"/>
      <c r="L116" s="48"/>
      <c r="M116" s="48"/>
      <c r="N116" s="45"/>
      <c r="O116" s="45"/>
      <c r="P116" s="45"/>
      <c r="Q116" s="45" t="s">
        <v>140</v>
      </c>
      <c r="R116" s="45"/>
      <c r="S116" s="45"/>
      <c r="T116" s="47"/>
      <c r="U116" s="48"/>
      <c r="V116" s="48"/>
      <c r="W116" s="48"/>
      <c r="X116" s="48"/>
      <c r="Y116" s="48"/>
      <c r="Z116" s="48"/>
      <c r="AA116" s="48"/>
      <c r="AB116" s="48"/>
      <c r="AC116" s="48"/>
      <c r="AD116" s="48"/>
      <c r="AE116" s="48"/>
      <c r="AF116" s="48"/>
      <c r="AG116" s="48"/>
      <c r="AH116" s="48"/>
      <c r="AI116" s="48"/>
      <c r="AJ116" s="48"/>
      <c r="AK116" s="45"/>
      <c r="AL116" s="128"/>
      <c r="AM116" s="74"/>
    </row>
    <row r="117" spans="1:39" ht="30" customHeight="1" x14ac:dyDescent="0.35">
      <c r="A117" s="359"/>
      <c r="B117" s="33" t="s">
        <v>491</v>
      </c>
      <c r="C117" s="48" t="s">
        <v>635</v>
      </c>
      <c r="D117" s="48"/>
      <c r="E117" s="48"/>
      <c r="F117" s="48"/>
      <c r="G117" s="48"/>
      <c r="H117" s="48"/>
      <c r="I117" s="48"/>
      <c r="J117" s="48"/>
      <c r="K117" s="48"/>
      <c r="L117" s="48"/>
      <c r="M117" s="48"/>
      <c r="N117" s="45"/>
      <c r="O117" s="45"/>
      <c r="P117" s="45"/>
      <c r="Q117" s="45" t="s">
        <v>140</v>
      </c>
      <c r="R117" s="45"/>
      <c r="S117" s="45"/>
      <c r="T117" s="47"/>
      <c r="U117" s="48"/>
      <c r="V117" s="48"/>
      <c r="W117" s="48"/>
      <c r="X117" s="48"/>
      <c r="Y117" s="48"/>
      <c r="Z117" s="48"/>
      <c r="AA117" s="48"/>
      <c r="AB117" s="48"/>
      <c r="AC117" s="48"/>
      <c r="AD117" s="48"/>
      <c r="AE117" s="48"/>
      <c r="AF117" s="48"/>
      <c r="AG117" s="48"/>
      <c r="AH117" s="48"/>
      <c r="AI117" s="48"/>
      <c r="AJ117" s="48"/>
      <c r="AK117" s="45"/>
      <c r="AL117" s="128"/>
      <c r="AM117" s="74"/>
    </row>
    <row r="118" spans="1:39" ht="30" customHeight="1" x14ac:dyDescent="0.35">
      <c r="A118" s="359"/>
      <c r="B118" s="33" t="s">
        <v>499</v>
      </c>
      <c r="C118" s="48" t="s">
        <v>635</v>
      </c>
      <c r="D118" s="48"/>
      <c r="E118" s="48"/>
      <c r="F118" s="48"/>
      <c r="G118" s="48"/>
      <c r="H118" s="48"/>
      <c r="I118" s="48"/>
      <c r="J118" s="48"/>
      <c r="K118" s="48"/>
      <c r="L118" s="48"/>
      <c r="M118" s="48"/>
      <c r="N118" s="45"/>
      <c r="O118" s="45"/>
      <c r="P118" s="45"/>
      <c r="Q118" s="45" t="s">
        <v>140</v>
      </c>
      <c r="R118" s="45"/>
      <c r="S118" s="45"/>
      <c r="T118" s="47"/>
      <c r="U118" s="48"/>
      <c r="V118" s="48"/>
      <c r="W118" s="48"/>
      <c r="X118" s="48"/>
      <c r="Y118" s="48"/>
      <c r="Z118" s="48"/>
      <c r="AA118" s="48"/>
      <c r="AB118" s="48"/>
      <c r="AC118" s="48"/>
      <c r="AD118" s="48"/>
      <c r="AE118" s="48"/>
      <c r="AF118" s="48"/>
      <c r="AG118" s="48"/>
      <c r="AH118" s="48"/>
      <c r="AI118" s="48"/>
      <c r="AJ118" s="48"/>
      <c r="AK118" s="45"/>
      <c r="AL118" s="128"/>
      <c r="AM118" s="74"/>
    </row>
    <row r="119" spans="1:39" ht="30" customHeight="1" x14ac:dyDescent="0.35">
      <c r="A119" s="359"/>
      <c r="B119" s="33" t="s">
        <v>510</v>
      </c>
      <c r="C119" s="48"/>
      <c r="D119" s="48"/>
      <c r="E119" s="48"/>
      <c r="F119" s="48"/>
      <c r="G119" s="48"/>
      <c r="H119" s="48"/>
      <c r="I119" s="48"/>
      <c r="J119" s="48"/>
      <c r="K119" s="48"/>
      <c r="L119" s="48"/>
      <c r="M119" s="48"/>
      <c r="N119" s="45"/>
      <c r="O119" s="45"/>
      <c r="P119" s="45"/>
      <c r="Q119" s="45"/>
      <c r="R119" s="45" t="s">
        <v>140</v>
      </c>
      <c r="S119" s="45"/>
      <c r="T119" s="47"/>
      <c r="U119" s="48"/>
      <c r="V119" s="48"/>
      <c r="W119" s="48"/>
      <c r="X119" s="48"/>
      <c r="Y119" s="48"/>
      <c r="Z119" s="48"/>
      <c r="AA119" s="48"/>
      <c r="AB119" s="48"/>
      <c r="AC119" s="48"/>
      <c r="AD119" s="48"/>
      <c r="AE119" s="48"/>
      <c r="AF119" s="48"/>
      <c r="AG119" s="48"/>
      <c r="AH119" s="48"/>
      <c r="AI119" s="48"/>
      <c r="AJ119" s="48"/>
      <c r="AK119" s="45"/>
      <c r="AL119" s="128"/>
      <c r="AM119" s="74"/>
    </row>
    <row r="120" spans="1:39" ht="30" customHeight="1" x14ac:dyDescent="0.35">
      <c r="A120" s="359"/>
      <c r="B120" s="33" t="s">
        <v>636</v>
      </c>
      <c r="C120" s="48"/>
      <c r="D120" s="48"/>
      <c r="E120" s="48"/>
      <c r="F120" s="48"/>
      <c r="G120" s="48"/>
      <c r="H120" s="48"/>
      <c r="I120" s="48"/>
      <c r="J120" s="48"/>
      <c r="K120" s="48"/>
      <c r="L120" s="48"/>
      <c r="M120" s="48"/>
      <c r="N120" s="45"/>
      <c r="O120" s="45"/>
      <c r="P120" s="45"/>
      <c r="Q120" s="45" t="s">
        <v>140</v>
      </c>
      <c r="R120" s="45"/>
      <c r="S120" s="45"/>
      <c r="T120" s="47"/>
      <c r="U120" s="48"/>
      <c r="V120" s="48"/>
      <c r="W120" s="48"/>
      <c r="X120" s="48"/>
      <c r="Y120" s="48"/>
      <c r="Z120" s="48"/>
      <c r="AA120" s="48"/>
      <c r="AB120" s="48"/>
      <c r="AC120" s="48"/>
      <c r="AD120" s="48"/>
      <c r="AE120" s="48"/>
      <c r="AF120" s="48"/>
      <c r="AG120" s="48"/>
      <c r="AH120" s="48"/>
      <c r="AI120" s="48"/>
      <c r="AJ120" s="48"/>
      <c r="AK120" s="45"/>
      <c r="AL120" s="128"/>
      <c r="AM120" s="74"/>
    </row>
    <row r="121" spans="1:39" ht="30" customHeight="1" x14ac:dyDescent="0.35">
      <c r="A121" s="359"/>
      <c r="B121" s="33" t="s">
        <v>637</v>
      </c>
      <c r="C121" s="48"/>
      <c r="D121" s="48"/>
      <c r="E121" s="48"/>
      <c r="F121" s="48"/>
      <c r="G121" s="48"/>
      <c r="H121" s="48"/>
      <c r="I121" s="48"/>
      <c r="J121" s="48"/>
      <c r="K121" s="48"/>
      <c r="L121" s="48"/>
      <c r="M121" s="48"/>
      <c r="N121" s="45"/>
      <c r="O121" s="45"/>
      <c r="P121" s="45"/>
      <c r="Q121" s="45"/>
      <c r="R121" s="45" t="s">
        <v>140</v>
      </c>
      <c r="S121" s="45"/>
      <c r="T121" s="47"/>
      <c r="U121" s="48"/>
      <c r="V121" s="48"/>
      <c r="W121" s="48"/>
      <c r="X121" s="48"/>
      <c r="Y121" s="48"/>
      <c r="Z121" s="48"/>
      <c r="AA121" s="48"/>
      <c r="AB121" s="48"/>
      <c r="AC121" s="48"/>
      <c r="AD121" s="48"/>
      <c r="AE121" s="48"/>
      <c r="AF121" s="48"/>
      <c r="AG121" s="48"/>
      <c r="AH121" s="48"/>
      <c r="AI121" s="48"/>
      <c r="AJ121" s="48"/>
      <c r="AK121" s="45"/>
      <c r="AL121" s="128"/>
      <c r="AM121" s="74"/>
    </row>
    <row r="122" spans="1:39" ht="30" customHeight="1" x14ac:dyDescent="0.35">
      <c r="A122" s="359"/>
      <c r="B122" s="33" t="s">
        <v>638</v>
      </c>
      <c r="C122" s="48"/>
      <c r="D122" s="48"/>
      <c r="E122" s="48"/>
      <c r="F122" s="48"/>
      <c r="G122" s="48"/>
      <c r="H122" s="48"/>
      <c r="I122" s="48"/>
      <c r="J122" s="48"/>
      <c r="K122" s="48"/>
      <c r="L122" s="48"/>
      <c r="M122" s="48"/>
      <c r="N122" s="45"/>
      <c r="O122" s="45"/>
      <c r="P122" s="45"/>
      <c r="Q122" s="45" t="s">
        <v>140</v>
      </c>
      <c r="R122" s="45"/>
      <c r="S122" s="45"/>
      <c r="T122" s="47"/>
      <c r="U122" s="48"/>
      <c r="V122" s="48"/>
      <c r="W122" s="48"/>
      <c r="X122" s="48"/>
      <c r="Y122" s="48"/>
      <c r="Z122" s="48"/>
      <c r="AA122" s="48"/>
      <c r="AB122" s="48"/>
      <c r="AC122" s="48"/>
      <c r="AD122" s="48"/>
      <c r="AE122" s="48"/>
      <c r="AF122" s="48"/>
      <c r="AG122" s="48"/>
      <c r="AH122" s="48"/>
      <c r="AI122" s="48"/>
      <c r="AJ122" s="48"/>
      <c r="AK122" s="45"/>
      <c r="AL122" s="128"/>
      <c r="AM122" s="74"/>
    </row>
    <row r="123" spans="1:39" ht="30" customHeight="1" x14ac:dyDescent="0.35">
      <c r="A123" s="359"/>
      <c r="B123" s="33" t="s">
        <v>639</v>
      </c>
      <c r="C123" s="48"/>
      <c r="D123" s="48"/>
      <c r="E123" s="48"/>
      <c r="F123" s="48"/>
      <c r="G123" s="48"/>
      <c r="H123" s="48"/>
      <c r="I123" s="48"/>
      <c r="J123" s="48"/>
      <c r="K123" s="48"/>
      <c r="L123" s="48"/>
      <c r="M123" s="48"/>
      <c r="N123" s="45"/>
      <c r="O123" s="45"/>
      <c r="P123" s="45"/>
      <c r="Q123" s="45"/>
      <c r="R123" s="45" t="s">
        <v>140</v>
      </c>
      <c r="S123" s="45"/>
      <c r="T123" s="47"/>
      <c r="U123" s="48"/>
      <c r="V123" s="48"/>
      <c r="W123" s="48"/>
      <c r="X123" s="48"/>
      <c r="Y123" s="48"/>
      <c r="Z123" s="48"/>
      <c r="AA123" s="48"/>
      <c r="AB123" s="48"/>
      <c r="AC123" s="48"/>
      <c r="AD123" s="48"/>
      <c r="AE123" s="48"/>
      <c r="AF123" s="48"/>
      <c r="AG123" s="48"/>
      <c r="AH123" s="48"/>
      <c r="AI123" s="48"/>
      <c r="AJ123" s="48"/>
      <c r="AK123" s="45"/>
      <c r="AL123" s="128"/>
      <c r="AM123" s="74"/>
    </row>
    <row r="124" spans="1:39" ht="30" customHeight="1" x14ac:dyDescent="0.35">
      <c r="A124" s="359"/>
      <c r="B124" s="33" t="s">
        <v>640</v>
      </c>
      <c r="C124" s="48"/>
      <c r="D124" s="48"/>
      <c r="E124" s="48"/>
      <c r="F124" s="48"/>
      <c r="G124" s="48"/>
      <c r="H124" s="48"/>
      <c r="I124" s="48"/>
      <c r="J124" s="48"/>
      <c r="K124" s="48"/>
      <c r="L124" s="48"/>
      <c r="M124" s="48"/>
      <c r="N124" s="45"/>
      <c r="O124" s="45"/>
      <c r="P124" s="45"/>
      <c r="Q124" s="45" t="s">
        <v>140</v>
      </c>
      <c r="R124" s="45"/>
      <c r="S124" s="45"/>
      <c r="T124" s="47"/>
      <c r="U124" s="48"/>
      <c r="V124" s="48"/>
      <c r="W124" s="48"/>
      <c r="X124" s="48"/>
      <c r="Y124" s="48"/>
      <c r="Z124" s="48"/>
      <c r="AA124" s="48"/>
      <c r="AB124" s="48"/>
      <c r="AC124" s="48"/>
      <c r="AD124" s="48"/>
      <c r="AE124" s="48"/>
      <c r="AF124" s="48"/>
      <c r="AG124" s="48"/>
      <c r="AH124" s="48"/>
      <c r="AI124" s="48"/>
      <c r="AJ124" s="48"/>
      <c r="AK124" s="45"/>
      <c r="AL124" s="128"/>
      <c r="AM124" s="74"/>
    </row>
    <row r="125" spans="1:39" ht="30" customHeight="1" x14ac:dyDescent="0.35">
      <c r="A125" s="359"/>
      <c r="B125" s="33" t="s">
        <v>641</v>
      </c>
      <c r="C125" s="48"/>
      <c r="D125" s="48"/>
      <c r="E125" s="48"/>
      <c r="F125" s="48"/>
      <c r="G125" s="48"/>
      <c r="H125" s="48"/>
      <c r="I125" s="48"/>
      <c r="J125" s="48"/>
      <c r="K125" s="48"/>
      <c r="L125" s="48"/>
      <c r="M125" s="48"/>
      <c r="N125" s="45"/>
      <c r="O125" s="45"/>
      <c r="P125" s="45"/>
      <c r="Q125" s="45"/>
      <c r="R125" s="45" t="s">
        <v>140</v>
      </c>
      <c r="S125" s="45"/>
      <c r="T125" s="47"/>
      <c r="U125" s="48"/>
      <c r="V125" s="48"/>
      <c r="W125" s="48"/>
      <c r="X125" s="48"/>
      <c r="Y125" s="48"/>
      <c r="Z125" s="48"/>
      <c r="AA125" s="48"/>
      <c r="AB125" s="48"/>
      <c r="AC125" s="48"/>
      <c r="AD125" s="48"/>
      <c r="AE125" s="48"/>
      <c r="AF125" s="48"/>
      <c r="AG125" s="48"/>
      <c r="AH125" s="48"/>
      <c r="AI125" s="48"/>
      <c r="AJ125" s="48"/>
      <c r="AK125" s="45"/>
      <c r="AL125" s="128"/>
      <c r="AM125" s="74"/>
    </row>
    <row r="126" spans="1:39" ht="30" customHeight="1" x14ac:dyDescent="0.35">
      <c r="A126" s="359"/>
      <c r="B126" s="33" t="s">
        <v>642</v>
      </c>
      <c r="C126" s="48"/>
      <c r="D126" s="48"/>
      <c r="E126" s="48"/>
      <c r="F126" s="48"/>
      <c r="G126" s="48"/>
      <c r="H126" s="48"/>
      <c r="I126" s="48"/>
      <c r="J126" s="48"/>
      <c r="K126" s="48"/>
      <c r="L126" s="48"/>
      <c r="M126" s="48"/>
      <c r="N126" s="45"/>
      <c r="O126" s="45"/>
      <c r="P126" s="45"/>
      <c r="Q126" s="45" t="s">
        <v>140</v>
      </c>
      <c r="R126" s="45"/>
      <c r="S126" s="45"/>
      <c r="T126" s="47"/>
      <c r="U126" s="48"/>
      <c r="V126" s="48"/>
      <c r="W126" s="48"/>
      <c r="X126" s="48"/>
      <c r="Y126" s="48"/>
      <c r="Z126" s="48"/>
      <c r="AA126" s="48"/>
      <c r="AB126" s="48"/>
      <c r="AC126" s="48"/>
      <c r="AD126" s="48"/>
      <c r="AE126" s="48"/>
      <c r="AF126" s="48"/>
      <c r="AG126" s="48"/>
      <c r="AH126" s="48"/>
      <c r="AI126" s="48"/>
      <c r="AJ126" s="48"/>
      <c r="AK126" s="45"/>
      <c r="AL126" s="128"/>
      <c r="AM126" s="74"/>
    </row>
    <row r="127" spans="1:39" ht="30" customHeight="1" x14ac:dyDescent="0.35">
      <c r="A127" s="359"/>
      <c r="B127" s="33" t="s">
        <v>643</v>
      </c>
      <c r="C127" s="48"/>
      <c r="D127" s="48"/>
      <c r="E127" s="48"/>
      <c r="F127" s="48"/>
      <c r="G127" s="48"/>
      <c r="H127" s="48"/>
      <c r="I127" s="48"/>
      <c r="J127" s="48"/>
      <c r="K127" s="48"/>
      <c r="L127" s="48"/>
      <c r="M127" s="48"/>
      <c r="N127" s="45"/>
      <c r="O127" s="45"/>
      <c r="P127" s="45"/>
      <c r="Q127" s="45"/>
      <c r="R127" s="45" t="s">
        <v>140</v>
      </c>
      <c r="S127" s="45"/>
      <c r="T127" s="47"/>
      <c r="U127" s="48"/>
      <c r="V127" s="48"/>
      <c r="W127" s="48"/>
      <c r="X127" s="48"/>
      <c r="Y127" s="48"/>
      <c r="Z127" s="48"/>
      <c r="AA127" s="48"/>
      <c r="AB127" s="48"/>
      <c r="AC127" s="48"/>
      <c r="AD127" s="48"/>
      <c r="AE127" s="48"/>
      <c r="AF127" s="48"/>
      <c r="AG127" s="48"/>
      <c r="AH127" s="48"/>
      <c r="AI127" s="48"/>
      <c r="AJ127" s="48"/>
      <c r="AK127" s="45"/>
      <c r="AL127" s="128"/>
      <c r="AM127" s="74"/>
    </row>
    <row r="128" spans="1:39" ht="30" customHeight="1" x14ac:dyDescent="0.35">
      <c r="A128" s="359"/>
      <c r="B128" s="33" t="s">
        <v>644</v>
      </c>
      <c r="C128" s="48"/>
      <c r="D128" s="48"/>
      <c r="E128" s="48"/>
      <c r="F128" s="48"/>
      <c r="G128" s="48"/>
      <c r="H128" s="48"/>
      <c r="I128" s="48"/>
      <c r="J128" s="48"/>
      <c r="K128" s="48"/>
      <c r="L128" s="48"/>
      <c r="M128" s="48"/>
      <c r="N128" s="45"/>
      <c r="O128" s="45"/>
      <c r="P128" s="45"/>
      <c r="Q128" s="45" t="s">
        <v>140</v>
      </c>
      <c r="R128" s="45"/>
      <c r="S128" s="45"/>
      <c r="T128" s="47"/>
      <c r="U128" s="48"/>
      <c r="V128" s="48"/>
      <c r="W128" s="48"/>
      <c r="X128" s="48"/>
      <c r="Y128" s="48"/>
      <c r="Z128" s="48"/>
      <c r="AA128" s="48"/>
      <c r="AB128" s="48"/>
      <c r="AC128" s="48"/>
      <c r="AD128" s="48"/>
      <c r="AE128" s="48"/>
      <c r="AF128" s="48"/>
      <c r="AG128" s="48"/>
      <c r="AH128" s="48"/>
      <c r="AI128" s="48"/>
      <c r="AJ128" s="48"/>
      <c r="AK128" s="45"/>
      <c r="AL128" s="128"/>
      <c r="AM128" s="74"/>
    </row>
    <row r="129" spans="1:39" ht="30" customHeight="1" x14ac:dyDescent="0.35">
      <c r="A129" s="359"/>
      <c r="B129" s="33" t="s">
        <v>645</v>
      </c>
      <c r="C129" s="48"/>
      <c r="D129" s="48"/>
      <c r="E129" s="48"/>
      <c r="F129" s="48"/>
      <c r="G129" s="48"/>
      <c r="H129" s="48"/>
      <c r="I129" s="48"/>
      <c r="J129" s="48"/>
      <c r="K129" s="48"/>
      <c r="L129" s="48"/>
      <c r="M129" s="48"/>
      <c r="N129" s="45"/>
      <c r="O129" s="45"/>
      <c r="P129" s="45"/>
      <c r="Q129" s="45"/>
      <c r="R129" s="45" t="s">
        <v>140</v>
      </c>
      <c r="S129" s="45"/>
      <c r="T129" s="47"/>
      <c r="U129" s="48"/>
      <c r="V129" s="48"/>
      <c r="W129" s="48"/>
      <c r="X129" s="48"/>
      <c r="Y129" s="48"/>
      <c r="Z129" s="48"/>
      <c r="AA129" s="48"/>
      <c r="AB129" s="48"/>
      <c r="AC129" s="48"/>
      <c r="AD129" s="48"/>
      <c r="AE129" s="48"/>
      <c r="AF129" s="48"/>
      <c r="AG129" s="48"/>
      <c r="AH129" s="48"/>
      <c r="AI129" s="48"/>
      <c r="AJ129" s="48"/>
      <c r="AK129" s="45"/>
      <c r="AL129" s="128"/>
      <c r="AM129" s="74"/>
    </row>
    <row r="130" spans="1:39" ht="30" customHeight="1" x14ac:dyDescent="0.35">
      <c r="A130" s="360"/>
      <c r="B130" s="33" t="s">
        <v>646</v>
      </c>
      <c r="C130" s="48"/>
      <c r="D130" s="48"/>
      <c r="E130" s="48"/>
      <c r="F130" s="48"/>
      <c r="G130" s="48"/>
      <c r="H130" s="48"/>
      <c r="I130" s="48"/>
      <c r="J130" s="48"/>
      <c r="K130" s="48"/>
      <c r="L130" s="48"/>
      <c r="M130" s="48"/>
      <c r="N130" s="45"/>
      <c r="O130" s="45"/>
      <c r="P130" s="45"/>
      <c r="Q130" s="45"/>
      <c r="R130" s="45" t="s">
        <v>140</v>
      </c>
      <c r="S130" s="45"/>
      <c r="T130" s="47"/>
      <c r="U130" s="48"/>
      <c r="V130" s="48"/>
      <c r="W130" s="48"/>
      <c r="X130" s="48"/>
      <c r="Y130" s="48"/>
      <c r="Z130" s="48"/>
      <c r="AA130" s="48"/>
      <c r="AB130" s="48"/>
      <c r="AC130" s="48"/>
      <c r="AD130" s="48"/>
      <c r="AE130" s="48"/>
      <c r="AF130" s="48"/>
      <c r="AG130" s="48"/>
      <c r="AH130" s="48"/>
      <c r="AI130" s="48"/>
      <c r="AJ130" s="48"/>
      <c r="AK130" s="45"/>
      <c r="AL130" s="128"/>
      <c r="AM130" s="74"/>
    </row>
    <row r="131" spans="1:39" ht="30" customHeight="1" x14ac:dyDescent="0.35">
      <c r="A131" s="361" t="s">
        <v>647</v>
      </c>
      <c r="B131" s="33" t="s">
        <v>648</v>
      </c>
      <c r="C131" s="48" t="s">
        <v>649</v>
      </c>
      <c r="D131" s="48"/>
      <c r="E131" s="48"/>
      <c r="F131" s="48"/>
      <c r="G131" s="48"/>
      <c r="H131" s="48"/>
      <c r="I131" s="48"/>
      <c r="J131" s="48"/>
      <c r="K131" s="48"/>
      <c r="L131" s="48"/>
      <c r="M131" s="48"/>
      <c r="N131" s="45"/>
      <c r="O131" s="45"/>
      <c r="P131" s="45"/>
      <c r="Q131" s="45" t="s">
        <v>140</v>
      </c>
      <c r="R131" s="45"/>
      <c r="S131" s="45"/>
      <c r="T131" s="47"/>
      <c r="U131" s="48"/>
      <c r="V131" s="48"/>
      <c r="W131" s="48"/>
      <c r="X131" s="48"/>
      <c r="Y131" s="48"/>
      <c r="Z131" s="48"/>
      <c r="AA131" s="48"/>
      <c r="AB131" s="48"/>
      <c r="AC131" s="48"/>
      <c r="AD131" s="48"/>
      <c r="AE131" s="48"/>
      <c r="AF131" s="48"/>
      <c r="AG131" s="48"/>
      <c r="AH131" s="48"/>
      <c r="AI131" s="48"/>
      <c r="AJ131" s="48"/>
      <c r="AK131" s="45"/>
      <c r="AL131" s="128"/>
      <c r="AM131" s="74"/>
    </row>
    <row r="132" spans="1:39" ht="30" customHeight="1" x14ac:dyDescent="0.35">
      <c r="A132" s="359"/>
      <c r="B132" s="33" t="s">
        <v>650</v>
      </c>
      <c r="C132" s="48" t="s">
        <v>649</v>
      </c>
      <c r="D132" s="48"/>
      <c r="E132" s="48"/>
      <c r="F132" s="48"/>
      <c r="G132" s="48"/>
      <c r="H132" s="48"/>
      <c r="I132" s="48"/>
      <c r="J132" s="48"/>
      <c r="K132" s="48"/>
      <c r="L132" s="48"/>
      <c r="M132" s="48"/>
      <c r="N132" s="45"/>
      <c r="O132" s="45"/>
      <c r="P132" s="45"/>
      <c r="Q132" s="45" t="s">
        <v>140</v>
      </c>
      <c r="R132" s="45"/>
      <c r="S132" s="45"/>
      <c r="T132" s="47"/>
      <c r="U132" s="48"/>
      <c r="V132" s="48"/>
      <c r="W132" s="48"/>
      <c r="X132" s="48"/>
      <c r="Y132" s="48"/>
      <c r="Z132" s="48"/>
      <c r="AA132" s="48"/>
      <c r="AB132" s="48"/>
      <c r="AC132" s="48"/>
      <c r="AD132" s="48"/>
      <c r="AE132" s="48"/>
      <c r="AF132" s="48"/>
      <c r="AG132" s="48"/>
      <c r="AH132" s="48"/>
      <c r="AI132" s="48"/>
      <c r="AJ132" s="48"/>
      <c r="AK132" s="45"/>
      <c r="AL132" s="128"/>
      <c r="AM132" s="74"/>
    </row>
    <row r="133" spans="1:39" ht="30" customHeight="1" x14ac:dyDescent="0.35">
      <c r="A133" s="359"/>
      <c r="B133" s="33" t="s">
        <v>651</v>
      </c>
      <c r="C133" s="48" t="s">
        <v>649</v>
      </c>
      <c r="D133" s="48"/>
      <c r="E133" s="48"/>
      <c r="F133" s="48"/>
      <c r="G133" s="48"/>
      <c r="H133" s="48"/>
      <c r="I133" s="48"/>
      <c r="J133" s="48"/>
      <c r="K133" s="48"/>
      <c r="L133" s="48"/>
      <c r="M133" s="48"/>
      <c r="N133" s="45"/>
      <c r="O133" s="45"/>
      <c r="P133" s="45"/>
      <c r="Q133" s="45"/>
      <c r="R133" s="45"/>
      <c r="S133" s="45" t="s">
        <v>140</v>
      </c>
      <c r="T133" s="47"/>
      <c r="U133" s="48"/>
      <c r="V133" s="48"/>
      <c r="W133" s="48"/>
      <c r="X133" s="48"/>
      <c r="Y133" s="48"/>
      <c r="Z133" s="48"/>
      <c r="AA133" s="48"/>
      <c r="AB133" s="48"/>
      <c r="AC133" s="48"/>
      <c r="AD133" s="48"/>
      <c r="AE133" s="48"/>
      <c r="AF133" s="48"/>
      <c r="AG133" s="48"/>
      <c r="AH133" s="48"/>
      <c r="AI133" s="48"/>
      <c r="AJ133" s="48"/>
      <c r="AK133" s="45"/>
      <c r="AL133" s="128"/>
      <c r="AM133" s="74"/>
    </row>
    <row r="134" spans="1:39" ht="30" customHeight="1" x14ac:dyDescent="0.35">
      <c r="A134" s="359"/>
      <c r="B134" s="33" t="s">
        <v>652</v>
      </c>
      <c r="C134" s="48"/>
      <c r="D134" s="48"/>
      <c r="E134" s="48"/>
      <c r="F134" s="48"/>
      <c r="G134" s="48"/>
      <c r="H134" s="48"/>
      <c r="I134" s="48"/>
      <c r="J134" s="48"/>
      <c r="K134" s="48"/>
      <c r="L134" s="48"/>
      <c r="M134" s="48"/>
      <c r="N134" s="45"/>
      <c r="O134" s="45"/>
      <c r="P134" s="45"/>
      <c r="Q134" s="45" t="s">
        <v>140</v>
      </c>
      <c r="R134" s="45"/>
      <c r="S134" s="45"/>
      <c r="T134" s="47"/>
      <c r="U134" s="48"/>
      <c r="V134" s="48"/>
      <c r="W134" s="48"/>
      <c r="X134" s="48"/>
      <c r="Y134" s="48"/>
      <c r="Z134" s="48"/>
      <c r="AA134" s="48"/>
      <c r="AB134" s="48"/>
      <c r="AC134" s="48"/>
      <c r="AD134" s="48"/>
      <c r="AE134" s="48"/>
      <c r="AF134" s="48"/>
      <c r="AG134" s="48"/>
      <c r="AH134" s="48"/>
      <c r="AI134" s="48"/>
      <c r="AJ134" s="48"/>
      <c r="AK134" s="45"/>
      <c r="AL134" s="128"/>
      <c r="AM134" s="74"/>
    </row>
    <row r="135" spans="1:39" ht="30" customHeight="1" x14ac:dyDescent="0.35">
      <c r="A135" s="359"/>
      <c r="B135" s="33" t="s">
        <v>653</v>
      </c>
      <c r="C135" s="48"/>
      <c r="D135" s="48"/>
      <c r="E135" s="48"/>
      <c r="F135" s="48"/>
      <c r="G135" s="48"/>
      <c r="H135" s="48"/>
      <c r="I135" s="48"/>
      <c r="J135" s="48"/>
      <c r="K135" s="48"/>
      <c r="L135" s="48"/>
      <c r="M135" s="48"/>
      <c r="N135" s="45"/>
      <c r="O135" s="45"/>
      <c r="P135" s="45"/>
      <c r="Q135" s="45"/>
      <c r="R135" s="45" t="s">
        <v>140</v>
      </c>
      <c r="S135" s="45"/>
      <c r="T135" s="47"/>
      <c r="U135" s="48"/>
      <c r="V135" s="48"/>
      <c r="W135" s="48"/>
      <c r="X135" s="48"/>
      <c r="Y135" s="48"/>
      <c r="Z135" s="48"/>
      <c r="AA135" s="48"/>
      <c r="AB135" s="48"/>
      <c r="AC135" s="48"/>
      <c r="AD135" s="48"/>
      <c r="AE135" s="48"/>
      <c r="AF135" s="48"/>
      <c r="AG135" s="48"/>
      <c r="AH135" s="48"/>
      <c r="AI135" s="48"/>
      <c r="AJ135" s="48"/>
      <c r="AK135" s="45"/>
      <c r="AL135" s="128"/>
      <c r="AM135" s="74"/>
    </row>
    <row r="136" spans="1:39" ht="30" customHeight="1" x14ac:dyDescent="0.35">
      <c r="A136" s="359"/>
      <c r="B136" s="33" t="s">
        <v>654</v>
      </c>
      <c r="C136" s="48"/>
      <c r="D136" s="48"/>
      <c r="E136" s="48"/>
      <c r="F136" s="48"/>
      <c r="G136" s="48"/>
      <c r="H136" s="48"/>
      <c r="I136" s="48"/>
      <c r="J136" s="48"/>
      <c r="K136" s="48"/>
      <c r="L136" s="48"/>
      <c r="M136" s="48"/>
      <c r="N136" s="45"/>
      <c r="O136" s="45"/>
      <c r="P136" s="45"/>
      <c r="Q136" s="45" t="s">
        <v>140</v>
      </c>
      <c r="R136" s="45"/>
      <c r="S136" s="45"/>
      <c r="T136" s="47"/>
      <c r="U136" s="48"/>
      <c r="V136" s="48"/>
      <c r="W136" s="48"/>
      <c r="X136" s="48"/>
      <c r="Y136" s="48"/>
      <c r="Z136" s="48"/>
      <c r="AA136" s="48"/>
      <c r="AB136" s="48"/>
      <c r="AC136" s="48"/>
      <c r="AD136" s="48"/>
      <c r="AE136" s="48"/>
      <c r="AF136" s="48"/>
      <c r="AG136" s="48"/>
      <c r="AH136" s="48"/>
      <c r="AI136" s="48"/>
      <c r="AJ136" s="48"/>
      <c r="AK136" s="45"/>
      <c r="AL136" s="128"/>
      <c r="AM136" s="74"/>
    </row>
    <row r="137" spans="1:39" ht="30" customHeight="1" x14ac:dyDescent="0.35">
      <c r="A137" s="359"/>
      <c r="B137" s="33" t="s">
        <v>655</v>
      </c>
      <c r="C137" s="48"/>
      <c r="D137" s="48"/>
      <c r="E137" s="48"/>
      <c r="F137" s="48"/>
      <c r="G137" s="48"/>
      <c r="H137" s="48"/>
      <c r="I137" s="48"/>
      <c r="J137" s="48"/>
      <c r="K137" s="48"/>
      <c r="L137" s="48"/>
      <c r="M137" s="48"/>
      <c r="N137" s="45"/>
      <c r="O137" s="45"/>
      <c r="P137" s="45"/>
      <c r="Q137" s="45"/>
      <c r="R137" s="45" t="s">
        <v>140</v>
      </c>
      <c r="S137" s="45"/>
      <c r="T137" s="47"/>
      <c r="U137" s="48"/>
      <c r="V137" s="48"/>
      <c r="W137" s="48"/>
      <c r="X137" s="48"/>
      <c r="Y137" s="48"/>
      <c r="Z137" s="48"/>
      <c r="AA137" s="48"/>
      <c r="AB137" s="48"/>
      <c r="AC137" s="48"/>
      <c r="AD137" s="48"/>
      <c r="AE137" s="48"/>
      <c r="AF137" s="48"/>
      <c r="AG137" s="48"/>
      <c r="AH137" s="48"/>
      <c r="AI137" s="48"/>
      <c r="AJ137" s="48"/>
      <c r="AK137" s="45"/>
      <c r="AL137" s="128"/>
      <c r="AM137" s="74"/>
    </row>
    <row r="138" spans="1:39" ht="30" customHeight="1" x14ac:dyDescent="0.35">
      <c r="A138" s="359"/>
      <c r="B138" s="33" t="s">
        <v>656</v>
      </c>
      <c r="C138" s="48"/>
      <c r="D138" s="48"/>
      <c r="E138" s="48"/>
      <c r="F138" s="48"/>
      <c r="G138" s="48"/>
      <c r="H138" s="48"/>
      <c r="I138" s="48"/>
      <c r="J138" s="48"/>
      <c r="K138" s="48"/>
      <c r="L138" s="48"/>
      <c r="M138" s="48"/>
      <c r="N138" s="45"/>
      <c r="O138" s="45"/>
      <c r="P138" s="45"/>
      <c r="Q138" s="45" t="s">
        <v>140</v>
      </c>
      <c r="R138" s="45"/>
      <c r="S138" s="45"/>
      <c r="T138" s="47"/>
      <c r="U138" s="48"/>
      <c r="V138" s="48"/>
      <c r="W138" s="48"/>
      <c r="X138" s="48"/>
      <c r="Y138" s="48"/>
      <c r="Z138" s="48"/>
      <c r="AA138" s="48"/>
      <c r="AB138" s="48"/>
      <c r="AC138" s="48"/>
      <c r="AD138" s="48"/>
      <c r="AE138" s="48"/>
      <c r="AF138" s="48"/>
      <c r="AG138" s="48"/>
      <c r="AH138" s="48"/>
      <c r="AI138" s="48"/>
      <c r="AJ138" s="48"/>
      <c r="AK138" s="45"/>
      <c r="AL138" s="128"/>
      <c r="AM138" s="74"/>
    </row>
    <row r="139" spans="1:39" ht="30" customHeight="1" x14ac:dyDescent="0.35">
      <c r="A139" s="359"/>
      <c r="B139" s="33" t="s">
        <v>657</v>
      </c>
      <c r="C139" s="48"/>
      <c r="D139" s="48"/>
      <c r="E139" s="48"/>
      <c r="F139" s="48"/>
      <c r="G139" s="48"/>
      <c r="H139" s="48"/>
      <c r="I139" s="48"/>
      <c r="J139" s="48"/>
      <c r="K139" s="48"/>
      <c r="L139" s="48"/>
      <c r="M139" s="48"/>
      <c r="N139" s="45"/>
      <c r="O139" s="45"/>
      <c r="P139" s="45"/>
      <c r="Q139" s="45"/>
      <c r="R139" s="45" t="s">
        <v>140</v>
      </c>
      <c r="S139" s="45"/>
      <c r="T139" s="47"/>
      <c r="U139" s="48"/>
      <c r="V139" s="48"/>
      <c r="W139" s="48"/>
      <c r="X139" s="48"/>
      <c r="Y139" s="48"/>
      <c r="Z139" s="48"/>
      <c r="AA139" s="48"/>
      <c r="AB139" s="48"/>
      <c r="AC139" s="48"/>
      <c r="AD139" s="48"/>
      <c r="AE139" s="48"/>
      <c r="AF139" s="48"/>
      <c r="AG139" s="48"/>
      <c r="AH139" s="48"/>
      <c r="AI139" s="48"/>
      <c r="AJ139" s="48"/>
      <c r="AK139" s="45"/>
      <c r="AL139" s="128"/>
      <c r="AM139" s="74"/>
    </row>
    <row r="140" spans="1:39" ht="30" customHeight="1" x14ac:dyDescent="0.35">
      <c r="A140" s="359"/>
      <c r="B140" s="33" t="s">
        <v>658</v>
      </c>
      <c r="C140" s="48"/>
      <c r="D140" s="48"/>
      <c r="E140" s="48"/>
      <c r="F140" s="48"/>
      <c r="G140" s="48"/>
      <c r="H140" s="48"/>
      <c r="I140" s="48"/>
      <c r="J140" s="48"/>
      <c r="K140" s="48"/>
      <c r="L140" s="48"/>
      <c r="M140" s="48"/>
      <c r="N140" s="45"/>
      <c r="O140" s="45"/>
      <c r="P140" s="45"/>
      <c r="Q140" s="45" t="s">
        <v>140</v>
      </c>
      <c r="R140" s="45"/>
      <c r="S140" s="45"/>
      <c r="T140" s="47"/>
      <c r="U140" s="48"/>
      <c r="V140" s="48"/>
      <c r="W140" s="48"/>
      <c r="X140" s="48"/>
      <c r="Y140" s="48"/>
      <c r="Z140" s="48"/>
      <c r="AA140" s="48"/>
      <c r="AB140" s="48"/>
      <c r="AC140" s="48"/>
      <c r="AD140" s="48"/>
      <c r="AE140" s="48"/>
      <c r="AF140" s="48"/>
      <c r="AG140" s="48"/>
      <c r="AH140" s="48"/>
      <c r="AI140" s="48"/>
      <c r="AJ140" s="48"/>
      <c r="AK140" s="45"/>
      <c r="AL140" s="128"/>
      <c r="AM140" s="74"/>
    </row>
    <row r="141" spans="1:39" ht="30" customHeight="1" x14ac:dyDescent="0.35">
      <c r="A141" s="359"/>
      <c r="B141" s="33" t="s">
        <v>659</v>
      </c>
      <c r="C141" s="48"/>
      <c r="D141" s="48"/>
      <c r="E141" s="48"/>
      <c r="F141" s="48"/>
      <c r="G141" s="48"/>
      <c r="H141" s="48"/>
      <c r="I141" s="48"/>
      <c r="J141" s="48"/>
      <c r="K141" s="48"/>
      <c r="L141" s="48"/>
      <c r="M141" s="48"/>
      <c r="N141" s="45"/>
      <c r="O141" s="45"/>
      <c r="P141" s="45"/>
      <c r="Q141" s="45"/>
      <c r="R141" s="45" t="s">
        <v>140</v>
      </c>
      <c r="S141" s="45"/>
      <c r="T141" s="47"/>
      <c r="U141" s="48"/>
      <c r="V141" s="48"/>
      <c r="W141" s="48"/>
      <c r="X141" s="48"/>
      <c r="Y141" s="48"/>
      <c r="Z141" s="48"/>
      <c r="AA141" s="48"/>
      <c r="AB141" s="48"/>
      <c r="AC141" s="48"/>
      <c r="AD141" s="48"/>
      <c r="AE141" s="48"/>
      <c r="AF141" s="48"/>
      <c r="AG141" s="48"/>
      <c r="AH141" s="48"/>
      <c r="AI141" s="48"/>
      <c r="AJ141" s="48"/>
      <c r="AK141" s="45"/>
      <c r="AL141" s="128"/>
      <c r="AM141" s="74"/>
    </row>
    <row r="142" spans="1:39" ht="30" customHeight="1" x14ac:dyDescent="0.35">
      <c r="A142" s="359"/>
      <c r="B142" s="33" t="s">
        <v>660</v>
      </c>
      <c r="C142" s="48"/>
      <c r="D142" s="48"/>
      <c r="E142" s="48"/>
      <c r="F142" s="48"/>
      <c r="G142" s="48"/>
      <c r="H142" s="48"/>
      <c r="I142" s="48"/>
      <c r="J142" s="48"/>
      <c r="K142" s="48"/>
      <c r="L142" s="48"/>
      <c r="M142" s="48"/>
      <c r="N142" s="45"/>
      <c r="O142" s="45"/>
      <c r="P142" s="45" t="s">
        <v>140</v>
      </c>
      <c r="Q142" s="45"/>
      <c r="R142" s="45"/>
      <c r="S142" s="45"/>
      <c r="T142" s="47"/>
      <c r="U142" s="48"/>
      <c r="V142" s="48"/>
      <c r="W142" s="48"/>
      <c r="X142" s="48"/>
      <c r="Y142" s="48"/>
      <c r="Z142" s="48"/>
      <c r="AA142" s="48"/>
      <c r="AB142" s="48"/>
      <c r="AC142" s="48"/>
      <c r="AD142" s="48"/>
      <c r="AE142" s="48"/>
      <c r="AF142" s="48"/>
      <c r="AG142" s="48"/>
      <c r="AH142" s="48"/>
      <c r="AI142" s="48"/>
      <c r="AJ142" s="48"/>
      <c r="AK142" s="45"/>
      <c r="AL142" s="128"/>
      <c r="AM142" s="74"/>
    </row>
    <row r="143" spans="1:39" ht="30" customHeight="1" x14ac:dyDescent="0.35">
      <c r="A143" s="359"/>
      <c r="B143" s="33" t="s">
        <v>661</v>
      </c>
      <c r="C143" s="48"/>
      <c r="D143" s="48"/>
      <c r="E143" s="48"/>
      <c r="F143" s="48"/>
      <c r="G143" s="48"/>
      <c r="H143" s="48"/>
      <c r="I143" s="48"/>
      <c r="J143" s="48"/>
      <c r="K143" s="48"/>
      <c r="L143" s="48"/>
      <c r="M143" s="48"/>
      <c r="N143" s="45"/>
      <c r="O143" s="45"/>
      <c r="P143" s="45" t="s">
        <v>140</v>
      </c>
      <c r="Q143" s="45"/>
      <c r="R143" s="45"/>
      <c r="S143" s="45"/>
      <c r="T143" s="47"/>
      <c r="U143" s="48"/>
      <c r="V143" s="48"/>
      <c r="W143" s="48"/>
      <c r="X143" s="48"/>
      <c r="Y143" s="48"/>
      <c r="Z143" s="48"/>
      <c r="AA143" s="48"/>
      <c r="AB143" s="48"/>
      <c r="AC143" s="48"/>
      <c r="AD143" s="48"/>
      <c r="AE143" s="48"/>
      <c r="AF143" s="48"/>
      <c r="AG143" s="48"/>
      <c r="AH143" s="48"/>
      <c r="AI143" s="48"/>
      <c r="AJ143" s="48"/>
      <c r="AK143" s="45"/>
      <c r="AL143" s="128"/>
      <c r="AM143" s="74"/>
    </row>
    <row r="144" spans="1:39" ht="30" customHeight="1" x14ac:dyDescent="0.35">
      <c r="A144" s="359"/>
      <c r="B144" s="33" t="s">
        <v>662</v>
      </c>
      <c r="C144" s="48"/>
      <c r="D144" s="48"/>
      <c r="E144" s="48"/>
      <c r="F144" s="48"/>
      <c r="G144" s="48"/>
      <c r="H144" s="48"/>
      <c r="I144" s="48"/>
      <c r="J144" s="48"/>
      <c r="K144" s="48"/>
      <c r="L144" s="48"/>
      <c r="M144" s="48"/>
      <c r="N144" s="45"/>
      <c r="O144" s="45"/>
      <c r="P144" s="45" t="s">
        <v>140</v>
      </c>
      <c r="Q144" s="45"/>
      <c r="R144" s="45"/>
      <c r="S144" s="45"/>
      <c r="T144" s="47"/>
      <c r="U144" s="48"/>
      <c r="V144" s="48"/>
      <c r="W144" s="48"/>
      <c r="X144" s="48"/>
      <c r="Y144" s="48"/>
      <c r="Z144" s="48"/>
      <c r="AA144" s="48"/>
      <c r="AB144" s="48"/>
      <c r="AC144" s="48"/>
      <c r="AD144" s="48"/>
      <c r="AE144" s="48"/>
      <c r="AF144" s="48"/>
      <c r="AG144" s="48"/>
      <c r="AH144" s="48"/>
      <c r="AI144" s="48"/>
      <c r="AJ144" s="48"/>
      <c r="AK144" s="45"/>
      <c r="AL144" s="128"/>
      <c r="AM144" s="74"/>
    </row>
    <row r="145" spans="1:39" ht="30" customHeight="1" x14ac:dyDescent="0.35">
      <c r="A145" s="360"/>
      <c r="B145" s="33" t="s">
        <v>663</v>
      </c>
      <c r="C145" s="48"/>
      <c r="D145" s="48"/>
      <c r="E145" s="48"/>
      <c r="F145" s="48"/>
      <c r="G145" s="48"/>
      <c r="H145" s="48"/>
      <c r="I145" s="48"/>
      <c r="J145" s="48"/>
      <c r="K145" s="48"/>
      <c r="L145" s="48"/>
      <c r="M145" s="48"/>
      <c r="N145" s="45"/>
      <c r="O145" s="45"/>
      <c r="P145" s="45" t="s">
        <v>140</v>
      </c>
      <c r="Q145" s="45"/>
      <c r="R145" s="45"/>
      <c r="S145" s="45"/>
      <c r="T145" s="47"/>
      <c r="U145" s="48"/>
      <c r="V145" s="48"/>
      <c r="W145" s="48"/>
      <c r="X145" s="48"/>
      <c r="Y145" s="48"/>
      <c r="Z145" s="48"/>
      <c r="AA145" s="48"/>
      <c r="AB145" s="48"/>
      <c r="AC145" s="48"/>
      <c r="AD145" s="48"/>
      <c r="AE145" s="48"/>
      <c r="AF145" s="48"/>
      <c r="AG145" s="48"/>
      <c r="AH145" s="48"/>
      <c r="AI145" s="48"/>
      <c r="AJ145" s="48"/>
      <c r="AK145" s="45"/>
      <c r="AL145" s="128"/>
      <c r="AM145" s="74"/>
    </row>
    <row r="146" spans="1:39" ht="30" customHeight="1" x14ac:dyDescent="0.35">
      <c r="A146" s="361" t="s">
        <v>664</v>
      </c>
      <c r="B146" s="33" t="s">
        <v>665</v>
      </c>
      <c r="C146" s="48" t="s">
        <v>666</v>
      </c>
      <c r="D146" s="48"/>
      <c r="E146" s="48"/>
      <c r="F146" s="48"/>
      <c r="G146" s="48"/>
      <c r="H146" s="48"/>
      <c r="I146" s="48"/>
      <c r="J146" s="48"/>
      <c r="K146" s="48"/>
      <c r="L146" s="48"/>
      <c r="M146" s="48"/>
      <c r="N146" s="45"/>
      <c r="O146" s="45"/>
      <c r="P146" s="45"/>
      <c r="Q146" s="45"/>
      <c r="R146" s="45"/>
      <c r="S146" s="45" t="s">
        <v>556</v>
      </c>
      <c r="T146" s="47"/>
      <c r="U146" s="48"/>
      <c r="V146" s="48"/>
      <c r="W146" s="48"/>
      <c r="X146" s="48"/>
      <c r="Y146" s="48"/>
      <c r="Z146" s="48"/>
      <c r="AA146" s="48"/>
      <c r="AB146" s="48"/>
      <c r="AC146" s="48"/>
      <c r="AD146" s="48"/>
      <c r="AE146" s="48"/>
      <c r="AF146" s="48"/>
      <c r="AG146" s="48"/>
      <c r="AH146" s="48"/>
      <c r="AI146" s="48"/>
      <c r="AJ146" s="48"/>
      <c r="AK146" s="45"/>
      <c r="AL146" s="128"/>
      <c r="AM146" s="74"/>
    </row>
    <row r="147" spans="1:39" ht="30" customHeight="1" x14ac:dyDescent="0.35">
      <c r="A147" s="359"/>
      <c r="B147" s="33" t="s">
        <v>667</v>
      </c>
      <c r="C147" s="48" t="s">
        <v>666</v>
      </c>
      <c r="D147" s="48"/>
      <c r="E147" s="48"/>
      <c r="F147" s="48"/>
      <c r="G147" s="48"/>
      <c r="H147" s="48"/>
      <c r="I147" s="48"/>
      <c r="J147" s="48"/>
      <c r="K147" s="48"/>
      <c r="L147" s="48"/>
      <c r="M147" s="48"/>
      <c r="N147" s="45"/>
      <c r="O147" s="45"/>
      <c r="P147" s="45"/>
      <c r="Q147" s="45"/>
      <c r="R147" s="45"/>
      <c r="S147" s="45" t="s">
        <v>556</v>
      </c>
      <c r="T147" s="47"/>
      <c r="U147" s="48"/>
      <c r="V147" s="48"/>
      <c r="W147" s="48"/>
      <c r="X147" s="48"/>
      <c r="Y147" s="48"/>
      <c r="Z147" s="48"/>
      <c r="AA147" s="48"/>
      <c r="AB147" s="48"/>
      <c r="AC147" s="48"/>
      <c r="AD147" s="48"/>
      <c r="AE147" s="48"/>
      <c r="AF147" s="48"/>
      <c r="AG147" s="48"/>
      <c r="AH147" s="48"/>
      <c r="AI147" s="48"/>
      <c r="AJ147" s="48"/>
      <c r="AK147" s="45"/>
      <c r="AL147" s="128"/>
      <c r="AM147" s="74"/>
    </row>
    <row r="148" spans="1:39" ht="30" customHeight="1" x14ac:dyDescent="0.35">
      <c r="A148" s="359"/>
      <c r="B148" s="33" t="s">
        <v>668</v>
      </c>
      <c r="C148" s="48" t="s">
        <v>666</v>
      </c>
      <c r="D148" s="48"/>
      <c r="E148" s="48"/>
      <c r="F148" s="48"/>
      <c r="G148" s="48"/>
      <c r="H148" s="48"/>
      <c r="I148" s="48"/>
      <c r="J148" s="48"/>
      <c r="K148" s="48"/>
      <c r="L148" s="48"/>
      <c r="M148" s="48"/>
      <c r="N148" s="45"/>
      <c r="O148" s="45"/>
      <c r="P148" s="45"/>
      <c r="Q148" s="45"/>
      <c r="R148" s="45"/>
      <c r="S148" s="45" t="s">
        <v>556</v>
      </c>
      <c r="T148" s="47" t="s">
        <v>116</v>
      </c>
      <c r="U148" s="48"/>
      <c r="V148" s="48"/>
      <c r="W148" s="48"/>
      <c r="X148" s="48"/>
      <c r="Y148" s="48"/>
      <c r="Z148" s="48"/>
      <c r="AA148" s="48"/>
      <c r="AB148" s="48"/>
      <c r="AC148" s="48"/>
      <c r="AD148" s="48"/>
      <c r="AE148" s="48"/>
      <c r="AF148" s="48"/>
      <c r="AG148" s="48"/>
      <c r="AH148" s="48"/>
      <c r="AI148" s="48"/>
      <c r="AJ148" s="48"/>
      <c r="AK148" s="45"/>
      <c r="AL148" s="128"/>
      <c r="AM148" s="74"/>
    </row>
    <row r="149" spans="1:39" ht="30" customHeight="1" x14ac:dyDescent="0.35">
      <c r="A149" s="359"/>
      <c r="B149" s="33" t="s">
        <v>669</v>
      </c>
      <c r="C149" s="48"/>
      <c r="D149" s="48"/>
      <c r="E149" s="48"/>
      <c r="F149" s="48"/>
      <c r="G149" s="48"/>
      <c r="H149" s="48"/>
      <c r="I149" s="48"/>
      <c r="J149" s="48"/>
      <c r="K149" s="48"/>
      <c r="L149" s="48"/>
      <c r="M149" s="48"/>
      <c r="N149" s="45"/>
      <c r="O149" s="45"/>
      <c r="P149" s="45"/>
      <c r="Q149" s="45"/>
      <c r="R149" s="45" t="s">
        <v>140</v>
      </c>
      <c r="S149" s="45"/>
      <c r="T149" s="47"/>
      <c r="U149" s="48"/>
      <c r="V149" s="48"/>
      <c r="W149" s="48"/>
      <c r="X149" s="48"/>
      <c r="Y149" s="48"/>
      <c r="Z149" s="48"/>
      <c r="AA149" s="48"/>
      <c r="AB149" s="48"/>
      <c r="AC149" s="48"/>
      <c r="AD149" s="48"/>
      <c r="AE149" s="48"/>
      <c r="AF149" s="48"/>
      <c r="AG149" s="48"/>
      <c r="AH149" s="48"/>
      <c r="AI149" s="48"/>
      <c r="AJ149" s="48"/>
      <c r="AK149" s="45"/>
      <c r="AL149" s="128"/>
      <c r="AM149" s="74"/>
    </row>
    <row r="150" spans="1:39" ht="30" customHeight="1" x14ac:dyDescent="0.35">
      <c r="A150" s="359"/>
      <c r="B150" s="33" t="s">
        <v>670</v>
      </c>
      <c r="C150" s="48"/>
      <c r="D150" s="48"/>
      <c r="E150" s="48"/>
      <c r="F150" s="48"/>
      <c r="G150" s="48"/>
      <c r="H150" s="48"/>
      <c r="I150" s="48"/>
      <c r="J150" s="48"/>
      <c r="K150" s="48"/>
      <c r="L150" s="48"/>
      <c r="M150" s="48"/>
      <c r="N150" s="45"/>
      <c r="O150" s="45"/>
      <c r="P150" s="45"/>
      <c r="Q150" s="45"/>
      <c r="R150" s="45" t="s">
        <v>140</v>
      </c>
      <c r="S150" s="45"/>
      <c r="T150" s="47"/>
      <c r="U150" s="48"/>
      <c r="V150" s="48"/>
      <c r="W150" s="48"/>
      <c r="X150" s="48"/>
      <c r="Y150" s="48"/>
      <c r="Z150" s="48"/>
      <c r="AA150" s="48"/>
      <c r="AB150" s="48"/>
      <c r="AC150" s="48"/>
      <c r="AD150" s="48"/>
      <c r="AE150" s="48"/>
      <c r="AF150" s="48"/>
      <c r="AG150" s="48"/>
      <c r="AH150" s="48"/>
      <c r="AI150" s="48"/>
      <c r="AJ150" s="48"/>
      <c r="AK150" s="45"/>
      <c r="AL150" s="128"/>
      <c r="AM150" s="74"/>
    </row>
    <row r="151" spans="1:39" ht="30" customHeight="1" x14ac:dyDescent="0.35">
      <c r="A151" s="359"/>
      <c r="B151" s="33" t="s">
        <v>671</v>
      </c>
      <c r="C151" s="48"/>
      <c r="D151" s="48"/>
      <c r="E151" s="48"/>
      <c r="F151" s="48"/>
      <c r="G151" s="48"/>
      <c r="H151" s="48"/>
      <c r="I151" s="48"/>
      <c r="J151" s="48"/>
      <c r="K151" s="48"/>
      <c r="L151" s="48"/>
      <c r="M151" s="48"/>
      <c r="N151" s="45"/>
      <c r="O151" s="45"/>
      <c r="P151" s="45"/>
      <c r="Q151" s="45"/>
      <c r="R151" s="45" t="s">
        <v>140</v>
      </c>
      <c r="S151" s="45"/>
      <c r="T151" s="47"/>
      <c r="U151" s="48"/>
      <c r="V151" s="48"/>
      <c r="W151" s="48"/>
      <c r="X151" s="48"/>
      <c r="Y151" s="48"/>
      <c r="Z151" s="48"/>
      <c r="AA151" s="48"/>
      <c r="AB151" s="48"/>
      <c r="AC151" s="48"/>
      <c r="AD151" s="48"/>
      <c r="AE151" s="48"/>
      <c r="AF151" s="48"/>
      <c r="AG151" s="48"/>
      <c r="AH151" s="48"/>
      <c r="AI151" s="48"/>
      <c r="AJ151" s="48"/>
      <c r="AK151" s="45"/>
      <c r="AL151" s="128"/>
      <c r="AM151" s="74"/>
    </row>
    <row r="152" spans="1:39" ht="30" customHeight="1" x14ac:dyDescent="0.35">
      <c r="A152" s="359"/>
      <c r="B152" s="33" t="s">
        <v>672</v>
      </c>
      <c r="C152" s="48"/>
      <c r="D152" s="48"/>
      <c r="E152" s="48"/>
      <c r="F152" s="48"/>
      <c r="G152" s="48"/>
      <c r="H152" s="48"/>
      <c r="I152" s="48"/>
      <c r="J152" s="48"/>
      <c r="K152" s="48"/>
      <c r="L152" s="48"/>
      <c r="M152" s="48"/>
      <c r="N152" s="45"/>
      <c r="O152" s="45"/>
      <c r="P152" s="45"/>
      <c r="Q152" s="45"/>
      <c r="R152" s="45" t="s">
        <v>140</v>
      </c>
      <c r="S152" s="45"/>
      <c r="T152" s="47"/>
      <c r="U152" s="48"/>
      <c r="V152" s="48"/>
      <c r="W152" s="48"/>
      <c r="X152" s="48"/>
      <c r="Y152" s="48"/>
      <c r="Z152" s="48"/>
      <c r="AA152" s="48"/>
      <c r="AB152" s="48"/>
      <c r="AC152" s="48"/>
      <c r="AD152" s="48"/>
      <c r="AE152" s="48"/>
      <c r="AF152" s="48"/>
      <c r="AG152" s="48"/>
      <c r="AH152" s="48"/>
      <c r="AI152" s="48"/>
      <c r="AJ152" s="48"/>
      <c r="AK152" s="45"/>
      <c r="AL152" s="128"/>
      <c r="AM152" s="74"/>
    </row>
    <row r="153" spans="1:39" ht="30" customHeight="1" x14ac:dyDescent="0.35">
      <c r="A153" s="359"/>
      <c r="B153" s="33" t="s">
        <v>673</v>
      </c>
      <c r="C153" s="48"/>
      <c r="D153" s="48"/>
      <c r="E153" s="48"/>
      <c r="F153" s="48"/>
      <c r="G153" s="48"/>
      <c r="H153" s="48"/>
      <c r="I153" s="48"/>
      <c r="J153" s="48"/>
      <c r="K153" s="48"/>
      <c r="L153" s="48"/>
      <c r="M153" s="48"/>
      <c r="N153" s="45"/>
      <c r="O153" s="45"/>
      <c r="P153" s="45"/>
      <c r="Q153" s="45"/>
      <c r="R153" s="45" t="s">
        <v>140</v>
      </c>
      <c r="S153" s="45"/>
      <c r="T153" s="47"/>
      <c r="U153" s="48"/>
      <c r="V153" s="48"/>
      <c r="W153" s="48"/>
      <c r="X153" s="48"/>
      <c r="Y153" s="48"/>
      <c r="Z153" s="48"/>
      <c r="AA153" s="48"/>
      <c r="AB153" s="48"/>
      <c r="AC153" s="48"/>
      <c r="AD153" s="48"/>
      <c r="AE153" s="48"/>
      <c r="AF153" s="48"/>
      <c r="AG153" s="48"/>
      <c r="AH153" s="48"/>
      <c r="AI153" s="48"/>
      <c r="AJ153" s="48"/>
      <c r="AK153" s="45"/>
      <c r="AL153" s="128"/>
      <c r="AM153" s="74"/>
    </row>
    <row r="154" spans="1:39" ht="30" customHeight="1" x14ac:dyDescent="0.35">
      <c r="A154" s="359"/>
      <c r="B154" s="33" t="s">
        <v>674</v>
      </c>
      <c r="C154" s="48"/>
      <c r="D154" s="48"/>
      <c r="E154" s="48"/>
      <c r="F154" s="48"/>
      <c r="G154" s="48"/>
      <c r="H154" s="48"/>
      <c r="I154" s="48"/>
      <c r="J154" s="48"/>
      <c r="K154" s="48"/>
      <c r="L154" s="48"/>
      <c r="M154" s="48"/>
      <c r="N154" s="45"/>
      <c r="O154" s="45"/>
      <c r="P154" s="45"/>
      <c r="Q154" s="45"/>
      <c r="R154" s="45" t="s">
        <v>140</v>
      </c>
      <c r="S154" s="45"/>
      <c r="T154" s="47"/>
      <c r="U154" s="48"/>
      <c r="V154" s="48"/>
      <c r="W154" s="48"/>
      <c r="X154" s="48"/>
      <c r="Y154" s="48"/>
      <c r="Z154" s="48"/>
      <c r="AA154" s="48"/>
      <c r="AB154" s="48"/>
      <c r="AC154" s="48"/>
      <c r="AD154" s="48"/>
      <c r="AE154" s="48"/>
      <c r="AF154" s="48"/>
      <c r="AG154" s="48"/>
      <c r="AH154" s="48"/>
      <c r="AI154" s="48"/>
      <c r="AJ154" s="48"/>
      <c r="AK154" s="45"/>
      <c r="AL154" s="128"/>
      <c r="AM154" s="74"/>
    </row>
    <row r="155" spans="1:39" ht="30" customHeight="1" x14ac:dyDescent="0.35">
      <c r="A155" s="359"/>
      <c r="B155" s="33" t="s">
        <v>675</v>
      </c>
      <c r="C155" s="48"/>
      <c r="D155" s="48"/>
      <c r="E155" s="48"/>
      <c r="F155" s="48"/>
      <c r="G155" s="48"/>
      <c r="H155" s="48"/>
      <c r="I155" s="48"/>
      <c r="J155" s="48"/>
      <c r="K155" s="48"/>
      <c r="L155" s="48"/>
      <c r="M155" s="48"/>
      <c r="N155" s="45"/>
      <c r="O155" s="45"/>
      <c r="P155" s="45"/>
      <c r="Q155" s="45"/>
      <c r="R155" s="45" t="s">
        <v>140</v>
      </c>
      <c r="S155" s="45"/>
      <c r="T155" s="47" t="s">
        <v>115</v>
      </c>
      <c r="U155" s="48"/>
      <c r="V155" s="48"/>
      <c r="W155" s="48"/>
      <c r="X155" s="48"/>
      <c r="Y155" s="48"/>
      <c r="Z155" s="48"/>
      <c r="AA155" s="48"/>
      <c r="AB155" s="48"/>
      <c r="AC155" s="48"/>
      <c r="AD155" s="48"/>
      <c r="AE155" s="48"/>
      <c r="AF155" s="48"/>
      <c r="AG155" s="48"/>
      <c r="AH155" s="48"/>
      <c r="AI155" s="48"/>
      <c r="AJ155" s="48"/>
      <c r="AK155" s="45"/>
      <c r="AL155" s="128"/>
      <c r="AM155" s="74"/>
    </row>
    <row r="156" spans="1:39" ht="30" customHeight="1" x14ac:dyDescent="0.35">
      <c r="A156" s="359"/>
      <c r="B156" s="33" t="s">
        <v>676</v>
      </c>
      <c r="C156" s="48"/>
      <c r="D156" s="48"/>
      <c r="E156" s="48"/>
      <c r="F156" s="48"/>
      <c r="G156" s="48"/>
      <c r="H156" s="48"/>
      <c r="I156" s="48"/>
      <c r="J156" s="48"/>
      <c r="K156" s="48"/>
      <c r="L156" s="48"/>
      <c r="M156" s="48"/>
      <c r="N156" s="45"/>
      <c r="O156" s="45"/>
      <c r="P156" s="45"/>
      <c r="Q156" s="45"/>
      <c r="R156" s="45" t="s">
        <v>140</v>
      </c>
      <c r="S156" s="45"/>
      <c r="T156" s="47"/>
      <c r="U156" s="48"/>
      <c r="V156" s="48"/>
      <c r="W156" s="48"/>
      <c r="X156" s="48"/>
      <c r="Y156" s="48"/>
      <c r="Z156" s="48"/>
      <c r="AA156" s="48"/>
      <c r="AB156" s="48"/>
      <c r="AC156" s="48"/>
      <c r="AD156" s="48"/>
      <c r="AE156" s="48"/>
      <c r="AF156" s="48"/>
      <c r="AG156" s="48"/>
      <c r="AH156" s="48"/>
      <c r="AI156" s="48"/>
      <c r="AJ156" s="48"/>
      <c r="AK156" s="45"/>
      <c r="AL156" s="128"/>
      <c r="AM156" s="74"/>
    </row>
    <row r="157" spans="1:39" ht="30" customHeight="1" x14ac:dyDescent="0.35">
      <c r="A157" s="359"/>
      <c r="B157" s="33" t="s">
        <v>677</v>
      </c>
      <c r="C157" s="48"/>
      <c r="D157" s="48"/>
      <c r="E157" s="48"/>
      <c r="F157" s="48"/>
      <c r="G157" s="48"/>
      <c r="H157" s="48"/>
      <c r="I157" s="48"/>
      <c r="J157" s="48"/>
      <c r="K157" s="48"/>
      <c r="L157" s="48"/>
      <c r="M157" s="48"/>
      <c r="N157" s="45"/>
      <c r="O157" s="45"/>
      <c r="P157" s="45"/>
      <c r="Q157" s="45"/>
      <c r="R157" s="45" t="s">
        <v>140</v>
      </c>
      <c r="S157" s="45"/>
      <c r="T157" s="47"/>
      <c r="U157" s="48"/>
      <c r="V157" s="48"/>
      <c r="W157" s="48"/>
      <c r="X157" s="48"/>
      <c r="Y157" s="48"/>
      <c r="Z157" s="48"/>
      <c r="AA157" s="48"/>
      <c r="AB157" s="48"/>
      <c r="AC157" s="48"/>
      <c r="AD157" s="48"/>
      <c r="AE157" s="48"/>
      <c r="AF157" s="48"/>
      <c r="AG157" s="48"/>
      <c r="AH157" s="48"/>
      <c r="AI157" s="48"/>
      <c r="AJ157" s="48"/>
      <c r="AK157" s="45"/>
      <c r="AL157" s="128"/>
      <c r="AM157" s="74"/>
    </row>
    <row r="158" spans="1:39" ht="30" customHeight="1" x14ac:dyDescent="0.35">
      <c r="A158" s="359"/>
      <c r="B158" s="33" t="s">
        <v>678</v>
      </c>
      <c r="C158" s="48"/>
      <c r="D158" s="48"/>
      <c r="E158" s="48"/>
      <c r="F158" s="48"/>
      <c r="G158" s="48"/>
      <c r="H158" s="48"/>
      <c r="I158" s="48"/>
      <c r="J158" s="48"/>
      <c r="K158" s="48"/>
      <c r="L158" s="48"/>
      <c r="M158" s="48"/>
      <c r="N158" s="45"/>
      <c r="O158" s="45"/>
      <c r="P158" s="45"/>
      <c r="Q158" s="45"/>
      <c r="R158" s="45" t="s">
        <v>140</v>
      </c>
      <c r="S158" s="45"/>
      <c r="T158" s="47"/>
      <c r="U158" s="48"/>
      <c r="V158" s="48"/>
      <c r="W158" s="48"/>
      <c r="X158" s="48"/>
      <c r="Y158" s="48"/>
      <c r="Z158" s="48"/>
      <c r="AA158" s="48"/>
      <c r="AB158" s="48"/>
      <c r="AC158" s="48"/>
      <c r="AD158" s="48"/>
      <c r="AE158" s="48"/>
      <c r="AF158" s="48"/>
      <c r="AG158" s="48"/>
      <c r="AH158" s="48"/>
      <c r="AI158" s="48"/>
      <c r="AJ158" s="48"/>
      <c r="AK158" s="45"/>
      <c r="AL158" s="128"/>
      <c r="AM158" s="74"/>
    </row>
    <row r="159" spans="1:39" ht="30" customHeight="1" x14ac:dyDescent="0.35">
      <c r="A159" s="359"/>
      <c r="B159" s="33" t="s">
        <v>679</v>
      </c>
      <c r="C159" s="48"/>
      <c r="D159" s="48"/>
      <c r="E159" s="48"/>
      <c r="F159" s="48"/>
      <c r="G159" s="48"/>
      <c r="H159" s="48"/>
      <c r="I159" s="48"/>
      <c r="J159" s="48"/>
      <c r="K159" s="48"/>
      <c r="L159" s="48"/>
      <c r="M159" s="48"/>
      <c r="N159" s="45"/>
      <c r="O159" s="45"/>
      <c r="P159" s="45"/>
      <c r="Q159" s="45"/>
      <c r="R159" s="45" t="s">
        <v>140</v>
      </c>
      <c r="S159" s="45"/>
      <c r="T159" s="47"/>
      <c r="U159" s="48"/>
      <c r="V159" s="48"/>
      <c r="W159" s="48"/>
      <c r="X159" s="48"/>
      <c r="Y159" s="48"/>
      <c r="Z159" s="48"/>
      <c r="AA159" s="48"/>
      <c r="AB159" s="48"/>
      <c r="AC159" s="48"/>
      <c r="AD159" s="48"/>
      <c r="AE159" s="48"/>
      <c r="AF159" s="48"/>
      <c r="AG159" s="48"/>
      <c r="AH159" s="48"/>
      <c r="AI159" s="48"/>
      <c r="AJ159" s="48"/>
      <c r="AK159" s="45"/>
      <c r="AL159" s="128"/>
      <c r="AM159" s="74"/>
    </row>
    <row r="160" spans="1:39" ht="30" customHeight="1" x14ac:dyDescent="0.35">
      <c r="A160" s="360"/>
      <c r="B160" s="33" t="s">
        <v>680</v>
      </c>
      <c r="C160" s="48"/>
      <c r="D160" s="48"/>
      <c r="E160" s="48"/>
      <c r="F160" s="48"/>
      <c r="G160" s="48"/>
      <c r="H160" s="48"/>
      <c r="I160" s="48"/>
      <c r="J160" s="48"/>
      <c r="K160" s="48"/>
      <c r="L160" s="48"/>
      <c r="M160" s="48"/>
      <c r="N160" s="45"/>
      <c r="O160" s="45"/>
      <c r="P160" s="45"/>
      <c r="Q160" s="45"/>
      <c r="R160" s="45" t="s">
        <v>140</v>
      </c>
      <c r="S160" s="45"/>
      <c r="T160" s="47"/>
      <c r="U160" s="48"/>
      <c r="V160" s="48"/>
      <c r="W160" s="48"/>
      <c r="X160" s="48"/>
      <c r="Y160" s="48"/>
      <c r="Z160" s="48"/>
      <c r="AA160" s="48"/>
      <c r="AB160" s="48"/>
      <c r="AC160" s="48"/>
      <c r="AD160" s="48"/>
      <c r="AE160" s="48"/>
      <c r="AF160" s="48"/>
      <c r="AG160" s="48"/>
      <c r="AH160" s="48"/>
      <c r="AI160" s="48"/>
      <c r="AJ160" s="48"/>
      <c r="AK160" s="45"/>
      <c r="AL160" s="128"/>
      <c r="AM160" s="74"/>
    </row>
    <row r="161" spans="1:39" x14ac:dyDescent="0.35">
      <c r="AM161" s="74"/>
    </row>
    <row r="162" spans="1:39" x14ac:dyDescent="0.35">
      <c r="B162" s="49"/>
      <c r="AL162" s="131"/>
      <c r="AM162" s="74"/>
    </row>
    <row r="163" spans="1:39" ht="15" thickBot="1" x14ac:dyDescent="0.4">
      <c r="AL163" s="131"/>
      <c r="AM163" s="74"/>
    </row>
    <row r="164" spans="1:39" ht="26.25" customHeight="1" thickBot="1" x14ac:dyDescent="0.4">
      <c r="A164" s="341" t="s">
        <v>517</v>
      </c>
      <c r="B164" s="342"/>
      <c r="C164" s="342"/>
      <c r="D164" s="342"/>
      <c r="E164" s="342"/>
      <c r="F164" s="342"/>
      <c r="G164" s="342"/>
      <c r="H164" s="342"/>
      <c r="I164" s="342"/>
      <c r="J164" s="342"/>
      <c r="K164" s="342"/>
      <c r="L164" s="342"/>
      <c r="M164" s="342"/>
      <c r="N164" s="343"/>
      <c r="AM164" s="74"/>
    </row>
    <row r="165" spans="1:39" ht="26.25" customHeight="1" thickBot="1" x14ac:dyDescent="0.4">
      <c r="A165" s="35"/>
      <c r="B165" s="36"/>
      <c r="C165" s="36"/>
      <c r="D165" s="37"/>
      <c r="E165" s="37"/>
      <c r="F165" s="37"/>
      <c r="G165" s="37"/>
      <c r="H165" s="37"/>
      <c r="I165" s="37"/>
      <c r="J165" s="37"/>
      <c r="K165" s="37"/>
      <c r="L165" s="37"/>
      <c r="M165" s="37"/>
      <c r="N165" s="37"/>
      <c r="O165" s="37"/>
      <c r="AM165" s="74"/>
    </row>
    <row r="166" spans="1:39" ht="43.5" customHeight="1" thickBot="1" x14ac:dyDescent="0.4">
      <c r="A166" s="40" t="s">
        <v>518</v>
      </c>
      <c r="B166" s="41"/>
      <c r="C166" s="42">
        <f>COUNTA(C170:C178,C182:C190,C194:C202,C206:C214)</f>
        <v>3</v>
      </c>
      <c r="AM166" s="74"/>
    </row>
    <row r="167" spans="1:39" x14ac:dyDescent="0.35">
      <c r="AM167" s="74"/>
    </row>
    <row r="168" spans="1:39" ht="15.75" customHeight="1" x14ac:dyDescent="0.35">
      <c r="A168" s="387" t="s">
        <v>519</v>
      </c>
      <c r="B168" s="389" t="s">
        <v>121</v>
      </c>
      <c r="C168" s="389" t="s">
        <v>2</v>
      </c>
      <c r="D168" s="389" t="s">
        <v>4</v>
      </c>
      <c r="E168" s="391" t="s">
        <v>6</v>
      </c>
      <c r="F168" s="393" t="s">
        <v>8</v>
      </c>
      <c r="G168" s="394"/>
      <c r="H168" s="389" t="s">
        <v>10</v>
      </c>
      <c r="I168" s="389" t="s">
        <v>14</v>
      </c>
      <c r="J168" s="337" t="s">
        <v>12</v>
      </c>
      <c r="K168" s="385" t="s">
        <v>122</v>
      </c>
      <c r="L168" s="386"/>
      <c r="M168" s="337" t="s">
        <v>20</v>
      </c>
      <c r="N168" s="337" t="s">
        <v>22</v>
      </c>
      <c r="O168" s="34"/>
      <c r="AM168" s="74"/>
    </row>
    <row r="169" spans="1:39" ht="15.5" x14ac:dyDescent="0.35">
      <c r="A169" s="388"/>
      <c r="B169" s="390"/>
      <c r="C169" s="390"/>
      <c r="D169" s="390"/>
      <c r="E169" s="392"/>
      <c r="F169" s="38" t="s">
        <v>125</v>
      </c>
      <c r="G169" s="38" t="s">
        <v>126</v>
      </c>
      <c r="H169" s="390"/>
      <c r="I169" s="390"/>
      <c r="J169" s="338"/>
      <c r="K169" s="59" t="s">
        <v>127</v>
      </c>
      <c r="L169" s="59" t="s">
        <v>520</v>
      </c>
      <c r="M169" s="338"/>
      <c r="N169" s="338"/>
      <c r="O169" s="2"/>
      <c r="AM169" s="74"/>
    </row>
    <row r="170" spans="1:39" x14ac:dyDescent="0.35">
      <c r="A170" s="33" t="s">
        <v>521</v>
      </c>
      <c r="B170" s="33"/>
      <c r="C170" s="48" t="s">
        <v>522</v>
      </c>
      <c r="D170" s="48"/>
      <c r="E170" s="48"/>
      <c r="F170" s="48"/>
      <c r="G170" s="48"/>
      <c r="H170" s="48"/>
      <c r="I170" s="48"/>
      <c r="J170" s="45"/>
      <c r="K170" s="45"/>
      <c r="L170" s="45"/>
      <c r="M170" s="45"/>
      <c r="N170" s="45"/>
      <c r="O170" s="2"/>
      <c r="AM170" s="74"/>
    </row>
    <row r="171" spans="1:39" x14ac:dyDescent="0.35">
      <c r="A171" s="33"/>
      <c r="B171" s="33"/>
      <c r="C171" s="48"/>
      <c r="D171" s="48"/>
      <c r="E171" s="48"/>
      <c r="F171" s="48"/>
      <c r="G171" s="48"/>
      <c r="H171" s="48"/>
      <c r="I171" s="48"/>
      <c r="J171" s="48"/>
      <c r="K171" s="48"/>
      <c r="L171" s="48"/>
      <c r="M171" s="48"/>
      <c r="N171" s="45"/>
      <c r="O171" s="2"/>
      <c r="AM171" s="74"/>
    </row>
    <row r="172" spans="1:39" x14ac:dyDescent="0.35">
      <c r="A172" s="33"/>
      <c r="B172" s="33"/>
      <c r="C172" s="48"/>
      <c r="D172" s="48"/>
      <c r="E172" s="48"/>
      <c r="F172" s="48"/>
      <c r="G172" s="48"/>
      <c r="H172" s="48"/>
      <c r="I172" s="48"/>
      <c r="J172" s="48"/>
      <c r="K172" s="48"/>
      <c r="L172" s="48"/>
      <c r="M172" s="48"/>
      <c r="N172" s="45"/>
      <c r="O172" s="2"/>
      <c r="AM172" s="74"/>
    </row>
    <row r="173" spans="1:39" x14ac:dyDescent="0.35">
      <c r="A173" s="33"/>
      <c r="B173" s="33"/>
      <c r="C173" s="48"/>
      <c r="D173" s="48"/>
      <c r="E173" s="48"/>
      <c r="F173" s="48"/>
      <c r="G173" s="48"/>
      <c r="H173" s="48"/>
      <c r="I173" s="48"/>
      <c r="J173" s="48"/>
      <c r="K173" s="48"/>
      <c r="L173" s="48"/>
      <c r="M173" s="48"/>
      <c r="N173" s="45"/>
      <c r="O173" s="2"/>
      <c r="AM173" s="74"/>
    </row>
    <row r="174" spans="1:39" x14ac:dyDescent="0.35">
      <c r="A174" s="33"/>
      <c r="B174" s="33"/>
      <c r="C174" s="48"/>
      <c r="D174" s="48"/>
      <c r="E174" s="48"/>
      <c r="F174" s="48"/>
      <c r="G174" s="48"/>
      <c r="H174" s="48"/>
      <c r="I174" s="48"/>
      <c r="J174" s="48"/>
      <c r="K174" s="48"/>
      <c r="L174" s="48"/>
      <c r="M174" s="48"/>
      <c r="N174" s="45"/>
      <c r="O174" s="2"/>
      <c r="AM174" s="74"/>
    </row>
    <row r="175" spans="1:39" x14ac:dyDescent="0.35">
      <c r="A175" s="33"/>
      <c r="B175" s="33"/>
      <c r="C175" s="48"/>
      <c r="D175" s="48"/>
      <c r="E175" s="48"/>
      <c r="F175" s="48"/>
      <c r="G175" s="48"/>
      <c r="H175" s="48"/>
      <c r="I175" s="48"/>
      <c r="J175" s="48"/>
      <c r="K175" s="48"/>
      <c r="L175" s="48"/>
      <c r="M175" s="48"/>
      <c r="N175" s="45"/>
      <c r="O175" s="2"/>
      <c r="AM175" s="74"/>
    </row>
    <row r="176" spans="1:39" x14ac:dyDescent="0.35">
      <c r="A176" s="33"/>
      <c r="B176" s="33"/>
      <c r="C176" s="48"/>
      <c r="D176" s="48"/>
      <c r="E176" s="48"/>
      <c r="F176" s="48"/>
      <c r="G176" s="48"/>
      <c r="H176" s="48"/>
      <c r="I176" s="48"/>
      <c r="J176" s="48"/>
      <c r="K176" s="48"/>
      <c r="L176" s="48"/>
      <c r="M176" s="48"/>
      <c r="N176" s="45"/>
      <c r="O176" s="2"/>
      <c r="AM176" s="74"/>
    </row>
    <row r="177" spans="1:39" x14ac:dyDescent="0.35">
      <c r="A177" s="33"/>
      <c r="B177" s="33"/>
      <c r="C177" s="48"/>
      <c r="D177" s="48"/>
      <c r="E177" s="48"/>
      <c r="F177" s="48"/>
      <c r="G177" s="48"/>
      <c r="H177" s="48"/>
      <c r="I177" s="48"/>
      <c r="J177" s="48"/>
      <c r="K177" s="48"/>
      <c r="L177" s="48"/>
      <c r="M177" s="48"/>
      <c r="N177" s="45"/>
      <c r="O177" s="2"/>
      <c r="AM177" s="74"/>
    </row>
    <row r="178" spans="1:39" x14ac:dyDescent="0.35">
      <c r="A178" s="33"/>
      <c r="B178" s="33"/>
      <c r="C178" s="48"/>
      <c r="D178" s="48"/>
      <c r="E178" s="48"/>
      <c r="F178" s="48"/>
      <c r="G178" s="48"/>
      <c r="H178" s="48"/>
      <c r="I178" s="48"/>
      <c r="J178" s="48"/>
      <c r="K178" s="48"/>
      <c r="L178" s="48"/>
      <c r="M178" s="48"/>
      <c r="N178" s="45"/>
      <c r="O178" s="2"/>
      <c r="AM178" s="74"/>
    </row>
    <row r="179" spans="1:39" x14ac:dyDescent="0.35">
      <c r="AM179" s="74"/>
    </row>
    <row r="180" spans="1:39" ht="15.75" customHeight="1" x14ac:dyDescent="0.35">
      <c r="A180" s="387" t="s">
        <v>519</v>
      </c>
      <c r="B180" s="389" t="s">
        <v>121</v>
      </c>
      <c r="C180" s="389" t="s">
        <v>2</v>
      </c>
      <c r="D180" s="389" t="s">
        <v>4</v>
      </c>
      <c r="E180" s="391" t="s">
        <v>6</v>
      </c>
      <c r="F180" s="393" t="s">
        <v>8</v>
      </c>
      <c r="G180" s="394"/>
      <c r="H180" s="389" t="s">
        <v>10</v>
      </c>
      <c r="I180" s="389" t="s">
        <v>14</v>
      </c>
      <c r="J180" s="389" t="s">
        <v>12</v>
      </c>
      <c r="K180" s="385" t="s">
        <v>122</v>
      </c>
      <c r="L180" s="386"/>
      <c r="M180" s="389" t="s">
        <v>20</v>
      </c>
      <c r="N180" s="337" t="s">
        <v>22</v>
      </c>
      <c r="O180" s="34"/>
      <c r="AM180" s="74"/>
    </row>
    <row r="181" spans="1:39" ht="15" customHeight="1" x14ac:dyDescent="0.35">
      <c r="A181" s="388"/>
      <c r="B181" s="390"/>
      <c r="C181" s="390"/>
      <c r="D181" s="390"/>
      <c r="E181" s="392"/>
      <c r="F181" s="38" t="s">
        <v>125</v>
      </c>
      <c r="G181" s="38" t="s">
        <v>126</v>
      </c>
      <c r="H181" s="390"/>
      <c r="I181" s="390"/>
      <c r="J181" s="390"/>
      <c r="K181" s="59" t="s">
        <v>127</v>
      </c>
      <c r="L181" s="59" t="s">
        <v>520</v>
      </c>
      <c r="M181" s="390"/>
      <c r="N181" s="338"/>
      <c r="O181" s="2"/>
      <c r="AM181" s="74"/>
    </row>
    <row r="182" spans="1:39" x14ac:dyDescent="0.35">
      <c r="A182" s="33" t="s">
        <v>521</v>
      </c>
      <c r="B182" s="33"/>
      <c r="C182" s="48" t="s">
        <v>522</v>
      </c>
      <c r="D182" s="48"/>
      <c r="E182" s="48"/>
      <c r="F182" s="48"/>
      <c r="G182" s="48"/>
      <c r="H182" s="48"/>
      <c r="I182" s="48"/>
      <c r="J182" s="45"/>
      <c r="K182" s="45"/>
      <c r="L182" s="45"/>
      <c r="M182" s="45"/>
      <c r="N182" s="45"/>
      <c r="O182" s="2"/>
      <c r="AM182" s="74"/>
    </row>
    <row r="183" spans="1:39" x14ac:dyDescent="0.35">
      <c r="A183" s="33"/>
      <c r="B183" s="33"/>
      <c r="C183" s="48"/>
      <c r="D183" s="48"/>
      <c r="E183" s="48"/>
      <c r="F183" s="48"/>
      <c r="G183" s="48"/>
      <c r="H183" s="48"/>
      <c r="I183" s="48"/>
      <c r="J183" s="48"/>
      <c r="K183" s="48"/>
      <c r="L183" s="48"/>
      <c r="M183" s="48"/>
      <c r="N183" s="45"/>
      <c r="O183" s="2"/>
      <c r="AM183" s="74"/>
    </row>
    <row r="184" spans="1:39" x14ac:dyDescent="0.35">
      <c r="A184" s="33"/>
      <c r="B184" s="33"/>
      <c r="C184" s="48"/>
      <c r="D184" s="48"/>
      <c r="E184" s="48"/>
      <c r="F184" s="48"/>
      <c r="G184" s="48"/>
      <c r="H184" s="48"/>
      <c r="I184" s="48"/>
      <c r="J184" s="48"/>
      <c r="K184" s="48"/>
      <c r="L184" s="48"/>
      <c r="M184" s="48"/>
      <c r="N184" s="45"/>
      <c r="O184" s="2"/>
      <c r="AM184" s="74"/>
    </row>
    <row r="185" spans="1:39" x14ac:dyDescent="0.35">
      <c r="A185" s="33"/>
      <c r="B185" s="33"/>
      <c r="C185" s="48"/>
      <c r="D185" s="48"/>
      <c r="E185" s="48"/>
      <c r="F185" s="48"/>
      <c r="G185" s="48"/>
      <c r="H185" s="48"/>
      <c r="I185" s="48"/>
      <c r="J185" s="48"/>
      <c r="K185" s="48"/>
      <c r="L185" s="48"/>
      <c r="M185" s="48"/>
      <c r="N185" s="45"/>
      <c r="O185" s="2"/>
      <c r="AM185" s="74"/>
    </row>
    <row r="186" spans="1:39" x14ac:dyDescent="0.35">
      <c r="A186" s="33"/>
      <c r="B186" s="33"/>
      <c r="C186" s="48"/>
      <c r="D186" s="48"/>
      <c r="E186" s="48"/>
      <c r="F186" s="48"/>
      <c r="G186" s="48"/>
      <c r="H186" s="48"/>
      <c r="I186" s="48"/>
      <c r="J186" s="48"/>
      <c r="K186" s="48"/>
      <c r="L186" s="48"/>
      <c r="M186" s="48"/>
      <c r="N186" s="45"/>
      <c r="O186" s="2"/>
      <c r="AM186" s="74"/>
    </row>
    <row r="187" spans="1:39" x14ac:dyDescent="0.35">
      <c r="A187" s="33"/>
      <c r="B187" s="33"/>
      <c r="C187" s="48"/>
      <c r="D187" s="48"/>
      <c r="E187" s="48"/>
      <c r="F187" s="48"/>
      <c r="G187" s="48"/>
      <c r="H187" s="48"/>
      <c r="I187" s="48"/>
      <c r="J187" s="48"/>
      <c r="K187" s="48"/>
      <c r="L187" s="48"/>
      <c r="M187" s="48"/>
      <c r="N187" s="45"/>
      <c r="O187" s="2"/>
      <c r="AM187" s="74"/>
    </row>
    <row r="188" spans="1:39" x14ac:dyDescent="0.35">
      <c r="A188" s="33"/>
      <c r="B188" s="33"/>
      <c r="C188" s="48"/>
      <c r="D188" s="48"/>
      <c r="E188" s="48"/>
      <c r="F188" s="48"/>
      <c r="G188" s="48"/>
      <c r="H188" s="48"/>
      <c r="I188" s="48"/>
      <c r="J188" s="48"/>
      <c r="K188" s="48"/>
      <c r="L188" s="48"/>
      <c r="M188" s="48"/>
      <c r="N188" s="45"/>
      <c r="O188" s="2"/>
      <c r="AM188" s="74"/>
    </row>
    <row r="189" spans="1:39" x14ac:dyDescent="0.35">
      <c r="A189" s="33"/>
      <c r="B189" s="33"/>
      <c r="C189" s="48"/>
      <c r="D189" s="48"/>
      <c r="E189" s="48"/>
      <c r="F189" s="48"/>
      <c r="G189" s="48"/>
      <c r="H189" s="48"/>
      <c r="I189" s="48"/>
      <c r="J189" s="48"/>
      <c r="K189" s="48"/>
      <c r="L189" s="48"/>
      <c r="M189" s="48"/>
      <c r="N189" s="45"/>
      <c r="O189" s="2"/>
      <c r="AM189" s="74"/>
    </row>
    <row r="190" spans="1:39" x14ac:dyDescent="0.35">
      <c r="A190" s="33"/>
      <c r="B190" s="33"/>
      <c r="C190" s="48"/>
      <c r="D190" s="48"/>
      <c r="E190" s="48"/>
      <c r="F190" s="48"/>
      <c r="G190" s="48"/>
      <c r="H190" s="48"/>
      <c r="I190" s="48"/>
      <c r="J190" s="48"/>
      <c r="K190" s="48"/>
      <c r="L190" s="48"/>
      <c r="M190" s="48"/>
      <c r="N190" s="45"/>
      <c r="O190" s="2"/>
      <c r="AM190" s="74"/>
    </row>
    <row r="191" spans="1:39" x14ac:dyDescent="0.35">
      <c r="AM191" s="74"/>
    </row>
    <row r="192" spans="1:39" ht="15.75" customHeight="1" x14ac:dyDescent="0.35">
      <c r="A192" s="387" t="s">
        <v>519</v>
      </c>
      <c r="B192" s="389" t="s">
        <v>121</v>
      </c>
      <c r="C192" s="389" t="s">
        <v>2</v>
      </c>
      <c r="D192" s="389" t="s">
        <v>4</v>
      </c>
      <c r="E192" s="391" t="s">
        <v>6</v>
      </c>
      <c r="F192" s="393" t="s">
        <v>8</v>
      </c>
      <c r="G192" s="394"/>
      <c r="H192" s="389" t="s">
        <v>10</v>
      </c>
      <c r="I192" s="389" t="s">
        <v>14</v>
      </c>
      <c r="J192" s="389" t="s">
        <v>12</v>
      </c>
      <c r="K192" s="385" t="s">
        <v>122</v>
      </c>
      <c r="L192" s="386"/>
      <c r="M192" s="389" t="s">
        <v>20</v>
      </c>
      <c r="N192" s="337" t="s">
        <v>22</v>
      </c>
      <c r="O192" s="34"/>
      <c r="AM192" s="74"/>
    </row>
    <row r="193" spans="1:39" ht="15" customHeight="1" x14ac:dyDescent="0.35">
      <c r="A193" s="388"/>
      <c r="B193" s="390"/>
      <c r="C193" s="390"/>
      <c r="D193" s="390"/>
      <c r="E193" s="392"/>
      <c r="F193" s="38" t="s">
        <v>125</v>
      </c>
      <c r="G193" s="38" t="s">
        <v>126</v>
      </c>
      <c r="H193" s="390"/>
      <c r="I193" s="390"/>
      <c r="J193" s="390"/>
      <c r="K193" s="59" t="s">
        <v>127</v>
      </c>
      <c r="L193" s="59" t="s">
        <v>520</v>
      </c>
      <c r="M193" s="390"/>
      <c r="N193" s="338"/>
      <c r="O193" s="2"/>
      <c r="AM193" s="74"/>
    </row>
    <row r="194" spans="1:39" ht="15" customHeight="1" x14ac:dyDescent="0.35">
      <c r="A194" s="33"/>
      <c r="B194" s="33"/>
      <c r="C194" s="48" t="s">
        <v>522</v>
      </c>
      <c r="D194" s="48"/>
      <c r="E194" s="48"/>
      <c r="F194" s="48"/>
      <c r="G194" s="48"/>
      <c r="H194" s="48"/>
      <c r="I194" s="48"/>
      <c r="J194" s="45"/>
      <c r="K194" s="45"/>
      <c r="L194" s="45"/>
      <c r="M194" s="45"/>
      <c r="N194" s="45"/>
      <c r="O194" s="2"/>
      <c r="AM194" s="74"/>
    </row>
    <row r="195" spans="1:39" x14ac:dyDescent="0.35">
      <c r="A195" s="33"/>
      <c r="B195" s="33"/>
      <c r="C195" s="48"/>
      <c r="D195" s="48"/>
      <c r="E195" s="48"/>
      <c r="F195" s="48"/>
      <c r="G195" s="48"/>
      <c r="H195" s="48"/>
      <c r="I195" s="48"/>
      <c r="J195" s="48"/>
      <c r="K195" s="48"/>
      <c r="L195" s="48"/>
      <c r="M195" s="48"/>
      <c r="N195" s="45"/>
      <c r="O195" s="2"/>
      <c r="AM195" s="74"/>
    </row>
    <row r="196" spans="1:39" x14ac:dyDescent="0.35">
      <c r="A196" s="33"/>
      <c r="B196" s="33"/>
      <c r="C196" s="48"/>
      <c r="D196" s="48"/>
      <c r="E196" s="48"/>
      <c r="F196" s="48"/>
      <c r="G196" s="48"/>
      <c r="H196" s="48"/>
      <c r="I196" s="48"/>
      <c r="J196" s="48"/>
      <c r="K196" s="48"/>
      <c r="L196" s="48"/>
      <c r="M196" s="48"/>
      <c r="N196" s="45"/>
      <c r="O196" s="2"/>
      <c r="AM196" s="74"/>
    </row>
    <row r="197" spans="1:39" x14ac:dyDescent="0.35">
      <c r="A197" s="33"/>
      <c r="B197" s="33"/>
      <c r="C197" s="48"/>
      <c r="D197" s="48"/>
      <c r="E197" s="48"/>
      <c r="F197" s="48"/>
      <c r="G197" s="48"/>
      <c r="H197" s="48"/>
      <c r="I197" s="48"/>
      <c r="J197" s="48"/>
      <c r="K197" s="48"/>
      <c r="L197" s="48"/>
      <c r="M197" s="48"/>
      <c r="N197" s="45"/>
      <c r="O197" s="2"/>
      <c r="AM197" s="74"/>
    </row>
    <row r="198" spans="1:39" x14ac:dyDescent="0.35">
      <c r="A198" s="33"/>
      <c r="B198" s="33"/>
      <c r="C198" s="48"/>
      <c r="D198" s="48"/>
      <c r="E198" s="48"/>
      <c r="F198" s="48"/>
      <c r="G198" s="48"/>
      <c r="H198" s="48"/>
      <c r="I198" s="48"/>
      <c r="J198" s="48"/>
      <c r="K198" s="48"/>
      <c r="L198" s="48"/>
      <c r="M198" s="48"/>
      <c r="N198" s="45"/>
      <c r="O198" s="2"/>
      <c r="AM198" s="74"/>
    </row>
    <row r="199" spans="1:39" x14ac:dyDescent="0.35">
      <c r="A199" s="33"/>
      <c r="B199" s="33"/>
      <c r="C199" s="48"/>
      <c r="D199" s="48"/>
      <c r="E199" s="48"/>
      <c r="F199" s="48"/>
      <c r="G199" s="48"/>
      <c r="H199" s="48"/>
      <c r="I199" s="48"/>
      <c r="J199" s="48"/>
      <c r="K199" s="48"/>
      <c r="L199" s="48"/>
      <c r="M199" s="48"/>
      <c r="N199" s="45"/>
      <c r="O199" s="2"/>
      <c r="AM199" s="74"/>
    </row>
    <row r="200" spans="1:39" x14ac:dyDescent="0.35">
      <c r="A200" s="33"/>
      <c r="B200" s="33"/>
      <c r="C200" s="48"/>
      <c r="D200" s="48"/>
      <c r="E200" s="48"/>
      <c r="F200" s="48"/>
      <c r="G200" s="48"/>
      <c r="H200" s="48"/>
      <c r="I200" s="48"/>
      <c r="J200" s="48"/>
      <c r="K200" s="48"/>
      <c r="L200" s="48"/>
      <c r="M200" s="48"/>
      <c r="N200" s="45"/>
      <c r="O200" s="2"/>
      <c r="AM200" s="74"/>
    </row>
    <row r="201" spans="1:39" x14ac:dyDescent="0.35">
      <c r="A201" s="33"/>
      <c r="B201" s="33"/>
      <c r="C201" s="48"/>
      <c r="D201" s="48"/>
      <c r="E201" s="48"/>
      <c r="F201" s="48"/>
      <c r="G201" s="48"/>
      <c r="H201" s="48"/>
      <c r="I201" s="48"/>
      <c r="J201" s="48"/>
      <c r="K201" s="48"/>
      <c r="L201" s="48"/>
      <c r="M201" s="48"/>
      <c r="N201" s="45"/>
      <c r="O201" s="2"/>
      <c r="AM201" s="74"/>
    </row>
    <row r="202" spans="1:39" x14ac:dyDescent="0.35">
      <c r="A202" s="33"/>
      <c r="B202" s="33"/>
      <c r="C202" s="48"/>
      <c r="D202" s="48"/>
      <c r="E202" s="48"/>
      <c r="F202" s="48"/>
      <c r="G202" s="48"/>
      <c r="H202" s="48"/>
      <c r="I202" s="48"/>
      <c r="J202" s="48"/>
      <c r="K202" s="48"/>
      <c r="L202" s="48"/>
      <c r="M202" s="48"/>
      <c r="N202" s="45"/>
      <c r="O202" s="2"/>
      <c r="AM202" s="74"/>
    </row>
    <row r="203" spans="1:39" x14ac:dyDescent="0.35">
      <c r="AM203" s="74"/>
    </row>
    <row r="204" spans="1:39" ht="15.75" customHeight="1" x14ac:dyDescent="0.35">
      <c r="A204" s="387" t="s">
        <v>523</v>
      </c>
      <c r="B204" s="389" t="s">
        <v>121</v>
      </c>
      <c r="C204" s="389" t="s">
        <v>2</v>
      </c>
      <c r="D204" s="389" t="s">
        <v>4</v>
      </c>
      <c r="E204" s="391" t="s">
        <v>6</v>
      </c>
      <c r="F204" s="393" t="s">
        <v>8</v>
      </c>
      <c r="G204" s="394"/>
      <c r="H204" s="389" t="s">
        <v>10</v>
      </c>
      <c r="I204" s="389" t="s">
        <v>14</v>
      </c>
      <c r="J204" s="389" t="s">
        <v>12</v>
      </c>
      <c r="K204" s="385" t="s">
        <v>122</v>
      </c>
      <c r="L204" s="386"/>
      <c r="M204" s="389" t="s">
        <v>20</v>
      </c>
      <c r="N204" s="337" t="s">
        <v>22</v>
      </c>
      <c r="O204" s="34"/>
      <c r="AM204" s="74"/>
    </row>
    <row r="205" spans="1:39" ht="15.5" x14ac:dyDescent="0.35">
      <c r="A205" s="388"/>
      <c r="B205" s="390"/>
      <c r="C205" s="390"/>
      <c r="D205" s="390"/>
      <c r="E205" s="392"/>
      <c r="F205" s="38" t="s">
        <v>125</v>
      </c>
      <c r="G205" s="38" t="s">
        <v>126</v>
      </c>
      <c r="H205" s="390"/>
      <c r="I205" s="390"/>
      <c r="J205" s="390"/>
      <c r="K205" s="59" t="s">
        <v>127</v>
      </c>
      <c r="L205" s="59" t="s">
        <v>520</v>
      </c>
      <c r="M205" s="390"/>
      <c r="N205" s="338"/>
      <c r="O205" s="2"/>
      <c r="AM205" s="74"/>
    </row>
    <row r="206" spans="1:39" x14ac:dyDescent="0.35">
      <c r="A206" s="33"/>
      <c r="B206" s="33"/>
      <c r="C206" s="48"/>
      <c r="D206" s="48"/>
      <c r="E206" s="48"/>
      <c r="F206" s="48"/>
      <c r="G206" s="48"/>
      <c r="H206" s="48"/>
      <c r="I206" s="48"/>
      <c r="J206" s="45"/>
      <c r="K206" s="45"/>
      <c r="L206" s="45"/>
      <c r="M206" s="45"/>
      <c r="N206" s="45"/>
      <c r="O206" s="2"/>
      <c r="AM206" s="74"/>
    </row>
    <row r="207" spans="1:39" x14ac:dyDescent="0.35">
      <c r="A207" s="33"/>
      <c r="B207" s="33"/>
      <c r="C207" s="48"/>
      <c r="D207" s="48"/>
      <c r="E207" s="48"/>
      <c r="F207" s="48"/>
      <c r="G207" s="48"/>
      <c r="H207" s="48"/>
      <c r="I207" s="48"/>
      <c r="J207" s="48"/>
      <c r="K207" s="48"/>
      <c r="L207" s="48"/>
      <c r="M207" s="48"/>
      <c r="N207" s="45"/>
      <c r="O207" s="2"/>
      <c r="AM207" s="74"/>
    </row>
    <row r="208" spans="1:39" x14ac:dyDescent="0.35">
      <c r="A208" s="33"/>
      <c r="B208" s="33"/>
      <c r="C208" s="48"/>
      <c r="D208" s="48"/>
      <c r="E208" s="48"/>
      <c r="F208" s="48"/>
      <c r="G208" s="48"/>
      <c r="H208" s="48"/>
      <c r="I208" s="48"/>
      <c r="J208" s="48"/>
      <c r="K208" s="48"/>
      <c r="L208" s="48"/>
      <c r="M208" s="48"/>
      <c r="N208" s="45"/>
      <c r="O208" s="2"/>
      <c r="AM208" s="74"/>
    </row>
    <row r="209" spans="1:39" x14ac:dyDescent="0.35">
      <c r="A209" s="33"/>
      <c r="B209" s="33"/>
      <c r="C209" s="48"/>
      <c r="D209" s="48"/>
      <c r="E209" s="48"/>
      <c r="F209" s="48"/>
      <c r="G209" s="48"/>
      <c r="H209" s="48"/>
      <c r="I209" s="48"/>
      <c r="J209" s="48"/>
      <c r="K209" s="48"/>
      <c r="L209" s="48"/>
      <c r="M209" s="48"/>
      <c r="N209" s="45"/>
      <c r="O209" s="2"/>
      <c r="AM209" s="74"/>
    </row>
    <row r="210" spans="1:39" x14ac:dyDescent="0.35">
      <c r="A210" s="33"/>
      <c r="B210" s="33"/>
      <c r="C210" s="48"/>
      <c r="D210" s="48"/>
      <c r="E210" s="48"/>
      <c r="F210" s="48"/>
      <c r="G210" s="48"/>
      <c r="H210" s="48"/>
      <c r="I210" s="48"/>
      <c r="J210" s="48"/>
      <c r="K210" s="48"/>
      <c r="L210" s="48"/>
      <c r="M210" s="48"/>
      <c r="N210" s="45"/>
      <c r="O210" s="2"/>
      <c r="AM210" s="74"/>
    </row>
    <row r="211" spans="1:39" x14ac:dyDescent="0.35">
      <c r="A211" s="33"/>
      <c r="B211" s="33"/>
      <c r="C211" s="48"/>
      <c r="D211" s="48"/>
      <c r="E211" s="48"/>
      <c r="F211" s="48"/>
      <c r="G211" s="48"/>
      <c r="H211" s="48"/>
      <c r="I211" s="48"/>
      <c r="J211" s="48"/>
      <c r="K211" s="48"/>
      <c r="L211" s="48"/>
      <c r="M211" s="48"/>
      <c r="N211" s="45"/>
      <c r="O211" s="2"/>
      <c r="AM211" s="74"/>
    </row>
    <row r="212" spans="1:39" x14ac:dyDescent="0.35">
      <c r="A212" s="33"/>
      <c r="B212" s="33"/>
      <c r="C212" s="48"/>
      <c r="D212" s="48"/>
      <c r="E212" s="48"/>
      <c r="F212" s="48"/>
      <c r="G212" s="48"/>
      <c r="H212" s="48"/>
      <c r="I212" s="48"/>
      <c r="J212" s="48"/>
      <c r="K212" s="48"/>
      <c r="L212" s="48"/>
      <c r="M212" s="48"/>
      <c r="N212" s="45"/>
      <c r="O212" s="2"/>
      <c r="AM212" s="74"/>
    </row>
    <row r="213" spans="1:39" x14ac:dyDescent="0.35">
      <c r="A213" s="33"/>
      <c r="B213" s="33"/>
      <c r="C213" s="48"/>
      <c r="D213" s="48"/>
      <c r="E213" s="48"/>
      <c r="F213" s="48"/>
      <c r="G213" s="48"/>
      <c r="H213" s="48"/>
      <c r="I213" s="48"/>
      <c r="J213" s="48"/>
      <c r="K213" s="48"/>
      <c r="L213" s="48"/>
      <c r="M213" s="48"/>
      <c r="N213" s="45"/>
      <c r="O213" s="2"/>
      <c r="AM213" s="74"/>
    </row>
    <row r="214" spans="1:39" x14ac:dyDescent="0.35">
      <c r="A214" s="33"/>
      <c r="B214" s="33"/>
      <c r="C214" s="48"/>
      <c r="D214" s="48"/>
      <c r="E214" s="48"/>
      <c r="F214" s="48"/>
      <c r="G214" s="48"/>
      <c r="H214" s="48"/>
      <c r="I214" s="48"/>
      <c r="J214" s="48"/>
      <c r="K214" s="48"/>
      <c r="L214" s="48"/>
      <c r="M214" s="48"/>
      <c r="N214" s="45"/>
      <c r="O214" s="2"/>
      <c r="AM214" s="74"/>
    </row>
    <row r="215" spans="1:39" x14ac:dyDescent="0.35">
      <c r="A215" s="49"/>
      <c r="B215" s="49"/>
      <c r="O215" s="2"/>
      <c r="AM215" s="74"/>
    </row>
    <row r="216" spans="1:39" x14ac:dyDescent="0.35">
      <c r="A216" s="74"/>
      <c r="B216" s="74"/>
      <c r="C216" s="74"/>
      <c r="D216" s="74"/>
      <c r="E216" s="74"/>
      <c r="F216" s="74"/>
      <c r="G216" s="74"/>
      <c r="H216" s="74"/>
      <c r="I216" s="74"/>
      <c r="J216" s="74"/>
      <c r="K216" s="74"/>
      <c r="L216" s="74"/>
      <c r="M216" s="74"/>
      <c r="N216" s="74"/>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4"/>
      <c r="AM216" s="74"/>
    </row>
    <row r="217" spans="1:39" x14ac:dyDescent="0.35">
      <c r="A217" s="74"/>
      <c r="B217" s="74"/>
      <c r="C217" s="74"/>
      <c r="D217" s="74"/>
      <c r="E217" s="74"/>
      <c r="F217" s="74"/>
      <c r="G217" s="74"/>
      <c r="H217" s="74"/>
      <c r="I217" s="74"/>
      <c r="J217" s="74"/>
      <c r="K217" s="74"/>
      <c r="L217" s="74"/>
      <c r="M217" s="74"/>
      <c r="N217" s="74"/>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4"/>
      <c r="AM217" s="74"/>
    </row>
  </sheetData>
  <mergeCells count="100">
    <mergeCell ref="K204:L204"/>
    <mergeCell ref="M204:M205"/>
    <mergeCell ref="A204:A205"/>
    <mergeCell ref="B204:B205"/>
    <mergeCell ref="C204:C205"/>
    <mergeCell ref="D204:D205"/>
    <mergeCell ref="E204:E205"/>
    <mergeCell ref="F204:G204"/>
    <mergeCell ref="H204:H205"/>
    <mergeCell ref="I204:I205"/>
    <mergeCell ref="J204:J205"/>
    <mergeCell ref="K192:L192"/>
    <mergeCell ref="M192:M193"/>
    <mergeCell ref="H180:H181"/>
    <mergeCell ref="I180:I181"/>
    <mergeCell ref="J180:J181"/>
    <mergeCell ref="K180:L180"/>
    <mergeCell ref="M180:M181"/>
    <mergeCell ref="F192:G192"/>
    <mergeCell ref="H192:H193"/>
    <mergeCell ref="I192:I193"/>
    <mergeCell ref="J192:J193"/>
    <mergeCell ref="F180:G180"/>
    <mergeCell ref="A180:A181"/>
    <mergeCell ref="B180:B181"/>
    <mergeCell ref="C180:C181"/>
    <mergeCell ref="D180:D181"/>
    <mergeCell ref="E180:E181"/>
    <mergeCell ref="A192:A193"/>
    <mergeCell ref="B192:B193"/>
    <mergeCell ref="C192:C193"/>
    <mergeCell ref="D192:D193"/>
    <mergeCell ref="E192:E193"/>
    <mergeCell ref="U9:U10"/>
    <mergeCell ref="V9:V10"/>
    <mergeCell ref="W9:W10"/>
    <mergeCell ref="A56:A70"/>
    <mergeCell ref="A71:A85"/>
    <mergeCell ref="A101:A115"/>
    <mergeCell ref="A116:A130"/>
    <mergeCell ref="K168:L168"/>
    <mergeCell ref="M168:M169"/>
    <mergeCell ref="A146:A160"/>
    <mergeCell ref="A168:A169"/>
    <mergeCell ref="B168:B169"/>
    <mergeCell ref="C168:C169"/>
    <mergeCell ref="D168:D169"/>
    <mergeCell ref="E168:E169"/>
    <mergeCell ref="F168:G168"/>
    <mergeCell ref="H168:H169"/>
    <mergeCell ref="I168:I169"/>
    <mergeCell ref="J168:J169"/>
    <mergeCell ref="A1:AJ1"/>
    <mergeCell ref="A2:AK2"/>
    <mergeCell ref="O8:Y8"/>
    <mergeCell ref="Z8:AK8"/>
    <mergeCell ref="N9:N10"/>
    <mergeCell ref="A9:A10"/>
    <mergeCell ref="B9:B10"/>
    <mergeCell ref="C9:C10"/>
    <mergeCell ref="D9:D10"/>
    <mergeCell ref="E9:E10"/>
    <mergeCell ref="F9:G9"/>
    <mergeCell ref="H9:H10"/>
    <mergeCell ref="I9:I10"/>
    <mergeCell ref="J9:J10"/>
    <mergeCell ref="K9:L9"/>
    <mergeCell ref="M9:M10"/>
    <mergeCell ref="N192:N193"/>
    <mergeCell ref="N204:N205"/>
    <mergeCell ref="AJ9:AJ10"/>
    <mergeCell ref="AK9:AK10"/>
    <mergeCell ref="A164:N164"/>
    <mergeCell ref="N168:N169"/>
    <mergeCell ref="N180:N181"/>
    <mergeCell ref="AH9:AH10"/>
    <mergeCell ref="AI9:AI10"/>
    <mergeCell ref="X9:X10"/>
    <mergeCell ref="Y9:Y10"/>
    <mergeCell ref="Z9:Z10"/>
    <mergeCell ref="O9:O10"/>
    <mergeCell ref="P9:P10"/>
    <mergeCell ref="Q9:Q10"/>
    <mergeCell ref="R9:R10"/>
    <mergeCell ref="B4:G4"/>
    <mergeCell ref="A8:M8"/>
    <mergeCell ref="T9:T10"/>
    <mergeCell ref="A131:A145"/>
    <mergeCell ref="AG9:AG10"/>
    <mergeCell ref="A11:A25"/>
    <mergeCell ref="A26:A40"/>
    <mergeCell ref="A41:A55"/>
    <mergeCell ref="AA9:AA10"/>
    <mergeCell ref="AB9:AB10"/>
    <mergeCell ref="AC9:AC10"/>
    <mergeCell ref="AD9:AD10"/>
    <mergeCell ref="AE9:AE10"/>
    <mergeCell ref="AF9:AF10"/>
    <mergeCell ref="S9:S10"/>
    <mergeCell ref="A86:A100"/>
  </mergeCells>
  <conditionalFormatting sqref="O11:O160">
    <cfRule type="cellIs" dxfId="25" priority="8" stopIfTrue="1" operator="equal">
      <formula>"x"</formula>
    </cfRule>
  </conditionalFormatting>
  <conditionalFormatting sqref="P11:P160">
    <cfRule type="cellIs" dxfId="24" priority="7" operator="equal">
      <formula>"x"</formula>
    </cfRule>
  </conditionalFormatting>
  <conditionalFormatting sqref="Q11:Q160">
    <cfRule type="cellIs" dxfId="23" priority="6" operator="equal">
      <formula>"x"</formula>
    </cfRule>
  </conditionalFormatting>
  <conditionalFormatting sqref="R11:R160">
    <cfRule type="cellIs" dxfId="22" priority="5" stopIfTrue="1" operator="equal">
      <formula>"x"</formula>
    </cfRule>
  </conditionalFormatting>
  <conditionalFormatting sqref="S11:S160">
    <cfRule type="cellIs" dxfId="21" priority="4" operator="equal">
      <formula>"x"</formula>
    </cfRule>
  </conditionalFormatting>
  <conditionalFormatting sqref="T11:T160">
    <cfRule type="cellIs" dxfId="20" priority="1" stopIfTrue="1" operator="equal">
      <formula>$AQ$7</formula>
    </cfRule>
    <cfRule type="cellIs" dxfId="19" priority="2" stopIfTrue="1" operator="equal">
      <formula>$AQ$6</formula>
    </cfRule>
  </conditionalFormatting>
  <conditionalFormatting sqref="T149:T160">
    <cfRule type="cellIs" dxfId="18" priority="3" stopIfTrue="1" operator="equal">
      <formula>"x"</formula>
    </cfRule>
  </conditionalFormatting>
  <conditionalFormatting sqref="AQ6:AQ7">
    <cfRule type="cellIs" dxfId="17" priority="17" stopIfTrue="1" operator="equal">
      <formula>$AQ$6</formula>
    </cfRule>
  </conditionalFormatting>
  <dataValidations count="1">
    <dataValidation type="list" allowBlank="1" showInputMessage="1" showErrorMessage="1" sqref="T11:T160" xr:uid="{C7E84118-729B-4EC2-8C73-6F246B75C13A}">
      <formula1>$AQ$6:$AQ$7</formula1>
    </dataValidation>
  </dataValidations>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83995E5-841D-4914-A73D-4AEDE7ADC181}">
          <x14:formula1>
            <xm:f>LEGENDA!$A$46:$A$60</xm:f>
          </x14:formula1>
          <xm:sqref>N11:N160 N170:N178 N206:N215 N194:N202 N182:N190 AK11:AK160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pageSetUpPr fitToPage="1"/>
  </sheetPr>
  <dimension ref="A1:AD47"/>
  <sheetViews>
    <sheetView showGridLines="0" topLeftCell="A9" zoomScale="80" zoomScaleNormal="80" zoomScalePageLayoutView="70" workbookViewId="0">
      <selection activeCell="D16" sqref="D16"/>
    </sheetView>
  </sheetViews>
  <sheetFormatPr defaultRowHeight="14.5" x14ac:dyDescent="0.35"/>
  <cols>
    <col min="1" max="1" width="2.81640625" customWidth="1"/>
    <col min="2" max="2" width="3.81640625" customWidth="1"/>
    <col min="3" max="3" width="53" bestFit="1" customWidth="1"/>
    <col min="4" max="4" width="12" bestFit="1" customWidth="1"/>
    <col min="5" max="5" width="7.453125" customWidth="1"/>
    <col min="6" max="6" width="12" bestFit="1" customWidth="1"/>
    <col min="7" max="7" width="8.1796875" customWidth="1"/>
    <col min="8" max="8" width="9.1796875" customWidth="1"/>
    <col min="24" max="24" width="2.81640625" customWidth="1"/>
    <col min="26" max="26" width="9.1796875" hidden="1" customWidth="1"/>
    <col min="27" max="29" width="4.1796875" hidden="1" customWidth="1"/>
  </cols>
  <sheetData>
    <row r="1" spans="1:28" x14ac:dyDescent="0.35">
      <c r="A1" s="76"/>
      <c r="B1" s="255" t="s">
        <v>109</v>
      </c>
      <c r="C1" s="255"/>
      <c r="D1" s="255"/>
      <c r="E1" s="255"/>
      <c r="F1" s="255"/>
      <c r="G1" s="255"/>
      <c r="H1" s="255"/>
      <c r="I1" s="255"/>
      <c r="J1" s="255"/>
      <c r="K1" s="255"/>
      <c r="L1" s="255"/>
      <c r="M1" s="255"/>
      <c r="N1" s="255"/>
      <c r="O1" s="255"/>
      <c r="P1" s="255"/>
      <c r="Q1" s="255"/>
      <c r="R1" s="255"/>
      <c r="S1" s="255"/>
      <c r="T1" s="255"/>
      <c r="U1" s="255"/>
      <c r="V1" s="255"/>
      <c r="W1" s="255"/>
      <c r="X1" s="76"/>
    </row>
    <row r="2" spans="1:28" s="11" customFormat="1" ht="21" customHeight="1" x14ac:dyDescent="0.35">
      <c r="A2" s="77"/>
      <c r="B2" s="255"/>
      <c r="C2" s="255"/>
      <c r="D2" s="255"/>
      <c r="E2" s="255"/>
      <c r="F2" s="255"/>
      <c r="G2" s="255"/>
      <c r="H2" s="255"/>
      <c r="I2" s="255"/>
      <c r="J2" s="255"/>
      <c r="K2" s="255"/>
      <c r="L2" s="255"/>
      <c r="M2" s="255"/>
      <c r="N2" s="255"/>
      <c r="O2" s="255"/>
      <c r="P2" s="255"/>
      <c r="Q2" s="255"/>
      <c r="R2" s="255"/>
      <c r="S2" s="255"/>
      <c r="T2" s="255"/>
      <c r="U2" s="255"/>
      <c r="V2" s="255"/>
      <c r="W2" s="255"/>
      <c r="X2" s="77"/>
    </row>
    <row r="3" spans="1:28" ht="33.75" customHeight="1" x14ac:dyDescent="0.5">
      <c r="A3" s="76"/>
      <c r="B3" s="262" t="str">
        <f>'Monitoria Anual - 1'!A2</f>
        <v>Plano de Ação Nacional para Conservação dos Primatas do Nordeste - PAN Primatas do Nordeste</v>
      </c>
      <c r="C3" s="262"/>
      <c r="D3" s="262"/>
      <c r="E3" s="262"/>
      <c r="F3" s="262"/>
      <c r="G3" s="262"/>
      <c r="H3" s="262"/>
      <c r="I3" s="262"/>
      <c r="J3" s="262"/>
      <c r="K3" s="262"/>
      <c r="L3" s="262"/>
      <c r="M3" s="262"/>
      <c r="N3" s="262"/>
      <c r="O3" s="262"/>
      <c r="P3" s="262"/>
      <c r="Q3" s="262"/>
      <c r="R3" s="262"/>
      <c r="S3" s="262"/>
      <c r="T3" s="262"/>
      <c r="U3" s="262"/>
      <c r="V3" s="262"/>
      <c r="W3" s="262"/>
      <c r="X3" s="76"/>
    </row>
    <row r="4" spans="1:28" x14ac:dyDescent="0.35">
      <c r="A4" s="76"/>
      <c r="J4" s="8"/>
      <c r="K4" s="8"/>
      <c r="L4" s="8"/>
      <c r="M4" s="8"/>
      <c r="N4" s="8"/>
      <c r="O4" s="8"/>
      <c r="X4" s="76"/>
    </row>
    <row r="5" spans="1:28" s="2" customFormat="1" ht="45" customHeight="1" x14ac:dyDescent="0.35">
      <c r="A5" s="74"/>
      <c r="B5" s="267" t="s">
        <v>524</v>
      </c>
      <c r="C5" s="267"/>
      <c r="D5" s="395" t="str">
        <f>'Monitoria Anual - 1'!B4</f>
        <v>Manter e promover a viabilidade de populações das espécies alvo em 5 anos</v>
      </c>
      <c r="E5" s="395"/>
      <c r="F5" s="395"/>
      <c r="G5" s="395"/>
      <c r="H5" s="395"/>
      <c r="I5" s="395"/>
      <c r="J5" s="395"/>
      <c r="K5" s="395"/>
      <c r="L5" s="395"/>
      <c r="M5" s="396"/>
      <c r="N5" s="9"/>
      <c r="O5" s="9"/>
      <c r="P5" s="9"/>
      <c r="Q5" s="9"/>
      <c r="R5" s="9"/>
      <c r="X5" s="74"/>
    </row>
    <row r="6" spans="1:28" x14ac:dyDescent="0.35">
      <c r="A6" s="76"/>
      <c r="J6" s="8"/>
      <c r="K6" s="8"/>
      <c r="L6" s="8"/>
      <c r="M6" s="8"/>
      <c r="N6" s="8"/>
      <c r="O6" s="8"/>
      <c r="X6" s="76"/>
    </row>
    <row r="7" spans="1:28" ht="26.25" customHeight="1" x14ac:dyDescent="0.35">
      <c r="A7" s="76"/>
      <c r="B7" s="267" t="s">
        <v>113</v>
      </c>
      <c r="C7" s="267"/>
      <c r="D7" s="31" t="str">
        <f>'Monitoria Anual - 3'!B6</f>
        <v>Data da Monitoria 3</v>
      </c>
      <c r="E7" s="31"/>
      <c r="F7" s="31"/>
      <c r="G7" s="32"/>
      <c r="H7" s="2"/>
      <c r="I7" s="10"/>
      <c r="J7" s="8"/>
      <c r="K7" s="8"/>
      <c r="L7" s="8"/>
      <c r="M7" s="8"/>
      <c r="N7" s="8"/>
      <c r="O7" s="8"/>
      <c r="X7" s="76"/>
    </row>
    <row r="8" spans="1:28" x14ac:dyDescent="0.35">
      <c r="A8" s="76"/>
      <c r="X8" s="76"/>
    </row>
    <row r="9" spans="1:28" ht="31.5" customHeight="1" x14ac:dyDescent="0.35">
      <c r="A9" s="76"/>
      <c r="B9" s="255" t="s">
        <v>525</v>
      </c>
      <c r="C9" s="255"/>
      <c r="D9" s="255"/>
      <c r="E9" s="255"/>
      <c r="F9" s="255"/>
      <c r="G9" s="255"/>
      <c r="H9" s="255"/>
      <c r="I9" s="255"/>
      <c r="J9" s="255"/>
      <c r="K9" s="255"/>
      <c r="L9" s="255"/>
      <c r="M9" s="255"/>
      <c r="N9" s="255"/>
      <c r="O9" s="255"/>
      <c r="P9" s="255"/>
      <c r="Q9" s="255"/>
      <c r="R9" s="255"/>
      <c r="S9" s="255"/>
      <c r="T9" s="255"/>
      <c r="U9" s="255"/>
      <c r="V9" s="255"/>
      <c r="W9" s="255"/>
      <c r="X9" s="76"/>
    </row>
    <row r="10" spans="1:28" x14ac:dyDescent="0.35">
      <c r="A10" s="76"/>
      <c r="G10" s="7"/>
      <c r="H10" s="7"/>
      <c r="I10" s="7"/>
      <c r="X10" s="76"/>
    </row>
    <row r="11" spans="1:28" ht="15.5" x14ac:dyDescent="0.35">
      <c r="A11" s="76"/>
      <c r="B11" s="256" t="s">
        <v>526</v>
      </c>
      <c r="C11" s="257"/>
      <c r="D11" s="30"/>
      <c r="E11" s="30"/>
      <c r="F11" s="30"/>
      <c r="G11" s="30"/>
      <c r="H11" s="30"/>
      <c r="I11" s="30"/>
      <c r="J11" s="30"/>
      <c r="K11" s="30"/>
      <c r="L11" s="30"/>
      <c r="M11" s="30"/>
      <c r="N11" s="30"/>
      <c r="O11" s="30"/>
      <c r="P11" s="30"/>
      <c r="Q11" s="30"/>
      <c r="R11" s="30"/>
      <c r="S11" s="30"/>
      <c r="T11" s="30"/>
      <c r="U11" s="30"/>
      <c r="V11" s="30"/>
      <c r="W11" s="30"/>
      <c r="X11" s="76"/>
    </row>
    <row r="12" spans="1:28" ht="15" thickBot="1" x14ac:dyDescent="0.4">
      <c r="A12" s="76"/>
      <c r="F12" s="263"/>
      <c r="G12" s="263"/>
      <c r="H12" s="69"/>
      <c r="X12" s="76"/>
    </row>
    <row r="13" spans="1:28" ht="33.75" customHeight="1" x14ac:dyDescent="0.35">
      <c r="A13" s="76"/>
      <c r="C13" s="264" t="s">
        <v>686</v>
      </c>
      <c r="D13" s="265"/>
      <c r="E13" s="265"/>
      <c r="F13" s="265"/>
      <c r="G13" s="266"/>
      <c r="H13" s="3"/>
      <c r="X13" s="76"/>
    </row>
    <row r="14" spans="1:28" s="2" customFormat="1" ht="34.5" customHeight="1" x14ac:dyDescent="0.35">
      <c r="A14" s="74"/>
      <c r="C14" s="82" t="s">
        <v>528</v>
      </c>
      <c r="D14" s="78" t="s">
        <v>529</v>
      </c>
      <c r="E14" s="79" t="s">
        <v>530</v>
      </c>
      <c r="F14" s="80" t="s">
        <v>531</v>
      </c>
      <c r="G14" s="81" t="s">
        <v>530</v>
      </c>
      <c r="H14" s="6"/>
      <c r="X14" s="74"/>
    </row>
    <row r="15" spans="1:28" ht="15.5" x14ac:dyDescent="0.35">
      <c r="A15" s="76"/>
      <c r="C15" s="83" t="s">
        <v>532</v>
      </c>
      <c r="D15" s="56"/>
      <c r="E15" s="64"/>
      <c r="F15" s="56">
        <f>COUNTA('Monitoria Anual - 3'!T11:T1000)</f>
        <v>10</v>
      </c>
      <c r="G15" s="64">
        <f t="shared" ref="G15:G21" si="0">F15/$F$22</f>
        <v>6.9444444444444448E-2</v>
      </c>
      <c r="H15" s="65"/>
      <c r="X15" s="76"/>
    </row>
    <row r="16" spans="1:28" ht="15.5" x14ac:dyDescent="0.35">
      <c r="A16" s="76"/>
      <c r="C16" s="84" t="s">
        <v>533</v>
      </c>
      <c r="D16" s="57">
        <f>COUNTA('Monitoria Anual - 3'!O11:O1000)</f>
        <v>0</v>
      </c>
      <c r="E16" s="66">
        <f>D16/$D$22</f>
        <v>0</v>
      </c>
      <c r="F16" s="57">
        <f>D16-AB16</f>
        <v>0</v>
      </c>
      <c r="G16" s="66">
        <f t="shared" si="0"/>
        <v>0</v>
      </c>
      <c r="H16" s="65"/>
      <c r="X16" s="76"/>
      <c r="Z16">
        <f>COUNTIFS('Monitoria Anual - 3'!O:O,"x",'Monitoria Anual - 3'!T:T,"Excluída")</f>
        <v>0</v>
      </c>
      <c r="AA16">
        <f>COUNTIFS('Monitoria Anual - 3'!O:O,"x",'Monitoria Anual - 3'!T:T,"Agrupada")</f>
        <v>0</v>
      </c>
      <c r="AB16">
        <f>Z16+AA16</f>
        <v>0</v>
      </c>
    </row>
    <row r="17" spans="1:28" ht="15.5" x14ac:dyDescent="0.35">
      <c r="A17" s="76"/>
      <c r="C17" s="85" t="s">
        <v>682</v>
      </c>
      <c r="D17" s="57">
        <f>COUNTA('Monitoria Anual - 3'!P11:P1000)</f>
        <v>32</v>
      </c>
      <c r="E17" s="66">
        <f>D17/$D$22</f>
        <v>0.2119205298013245</v>
      </c>
      <c r="F17" s="57">
        <f>D17-AB17</f>
        <v>28</v>
      </c>
      <c r="G17" s="66">
        <f t="shared" si="0"/>
        <v>0.19444444444444445</v>
      </c>
      <c r="H17" s="65"/>
      <c r="X17" s="76"/>
      <c r="Z17">
        <f t="array" ref="Z17">COUNTIFS('Monitoria Anual - 3'!P:P,"x",'Monitoria Anual - 3'!T:T,"Excluída")</f>
        <v>2</v>
      </c>
      <c r="AA17">
        <f t="array" ref="AA17">COUNTIFS('Monitoria Anual - 3'!P:P,"x",'Monitoria Anual - 3'!T:T,"Agrupada")</f>
        <v>2</v>
      </c>
      <c r="AB17">
        <f>Z17+AA17</f>
        <v>4</v>
      </c>
    </row>
    <row r="18" spans="1:28" ht="15.5" x14ac:dyDescent="0.35">
      <c r="A18" s="76"/>
      <c r="C18" s="86" t="s">
        <v>535</v>
      </c>
      <c r="D18" s="57">
        <f>COUNTA('Monitoria Anual - 3'!Q11:Q1000)</f>
        <v>38</v>
      </c>
      <c r="E18" s="66">
        <f>D18/$D$22</f>
        <v>0.25165562913907286</v>
      </c>
      <c r="F18" s="57">
        <f>D18-AB18</f>
        <v>34</v>
      </c>
      <c r="G18" s="66">
        <f t="shared" si="0"/>
        <v>0.2361111111111111</v>
      </c>
      <c r="H18" s="65"/>
      <c r="X18" s="76"/>
      <c r="Z18">
        <f t="array" ref="Z18">COUNTIFS('Monitoria Anual - 3'!Q:Q,"x",'Monitoria Anual - 3'!T:T,"Excluída")</f>
        <v>2</v>
      </c>
      <c r="AA18">
        <f t="array" ref="AA18">COUNTIFS('Monitoria Anual - 3'!Q:Q,"x",'Monitoria Anual - 3'!T:T,"Agrupada")</f>
        <v>2</v>
      </c>
      <c r="AB18">
        <f>Z18+AA18</f>
        <v>4</v>
      </c>
    </row>
    <row r="19" spans="1:28" ht="15.5" x14ac:dyDescent="0.35">
      <c r="A19" s="76"/>
      <c r="C19" s="87" t="s">
        <v>536</v>
      </c>
      <c r="D19" s="57">
        <f>COUNTA('Monitoria Anual - 3'!R11:R1000)</f>
        <v>49</v>
      </c>
      <c r="E19" s="66">
        <f>D19/$D$22</f>
        <v>0.32450331125827814</v>
      </c>
      <c r="F19" s="57">
        <f>D19-AB19</f>
        <v>48</v>
      </c>
      <c r="G19" s="66">
        <f t="shared" si="0"/>
        <v>0.33333333333333331</v>
      </c>
      <c r="H19" s="65"/>
      <c r="X19" s="76"/>
      <c r="Z19">
        <f t="array" ref="Z19">COUNTIFS('Monitoria Anual - 3'!R:R,"x",'Monitoria Anual - 3'!T:T,"Excluída")</f>
        <v>0</v>
      </c>
      <c r="AA19">
        <f t="array" ref="AA19">COUNTIFS('Monitoria Anual - 3'!R:R,"x",'Monitoria Anual - 3'!T:T,"Agrupada")</f>
        <v>1</v>
      </c>
      <c r="AB19">
        <f>Z19+AA19</f>
        <v>1</v>
      </c>
    </row>
    <row r="20" spans="1:28" ht="15.5" x14ac:dyDescent="0.35">
      <c r="A20" s="76"/>
      <c r="C20" s="88" t="s">
        <v>537</v>
      </c>
      <c r="D20" s="57">
        <f>COUNTA('Monitoria Anual - 3'!S11:S1000)</f>
        <v>32</v>
      </c>
      <c r="E20" s="66">
        <f>D20/$D$22</f>
        <v>0.2119205298013245</v>
      </c>
      <c r="F20" s="57">
        <f>D20-AB20</f>
        <v>31</v>
      </c>
      <c r="G20" s="66">
        <f t="shared" si="0"/>
        <v>0.21527777777777779</v>
      </c>
      <c r="H20" s="65"/>
      <c r="X20" s="76"/>
      <c r="Z20">
        <f t="array" ref="Z20">COUNTIFS('Monitoria Anual - 3'!S:S,"x",'Monitoria Anual - 3'!T:T,"Excluída")</f>
        <v>1</v>
      </c>
      <c r="AA20">
        <f t="array" ref="AA20">COUNTIFS('Monitoria Anual - 3'!S:S,"x",'Monitoria Anual - 3'!T:T,"Agrupada")</f>
        <v>0</v>
      </c>
      <c r="AB20">
        <f>Z20+AA20</f>
        <v>1</v>
      </c>
    </row>
    <row r="21" spans="1:28" ht="16" thickBot="1" x14ac:dyDescent="0.4">
      <c r="A21" s="76"/>
      <c r="C21" s="89" t="s">
        <v>538</v>
      </c>
      <c r="D21" s="58"/>
      <c r="E21" s="67"/>
      <c r="F21" s="58">
        <f>'Monitoria Anual - 3'!C166</f>
        <v>3</v>
      </c>
      <c r="G21" s="67">
        <f t="shared" si="0"/>
        <v>2.0833333333333332E-2</v>
      </c>
      <c r="H21" s="65"/>
      <c r="X21" s="76"/>
    </row>
    <row r="22" spans="1:28" ht="16" thickBot="1" x14ac:dyDescent="0.4">
      <c r="A22" s="76"/>
      <c r="C22" s="90" t="s">
        <v>539</v>
      </c>
      <c r="D22" s="91">
        <f>SUM(D16:D20)</f>
        <v>151</v>
      </c>
      <c r="E22" s="92">
        <f>SUM(E15:E21)</f>
        <v>1</v>
      </c>
      <c r="F22" s="93">
        <f>SUM(F16:F21)</f>
        <v>144</v>
      </c>
      <c r="G22" s="94">
        <f>SUM(G16:G21)</f>
        <v>1</v>
      </c>
      <c r="H22" s="65"/>
      <c r="X22" s="76"/>
    </row>
    <row r="23" spans="1:28" x14ac:dyDescent="0.35">
      <c r="A23" s="76"/>
      <c r="C23" s="96" t="s">
        <v>540</v>
      </c>
      <c r="D23" s="258">
        <f>COUNTIF('Monitoria Anual - 3'!T11:T1000,"Agrupada")</f>
        <v>5</v>
      </c>
      <c r="E23" s="258"/>
      <c r="F23" s="258"/>
      <c r="G23" s="259"/>
      <c r="H23" s="5"/>
      <c r="X23" s="76"/>
    </row>
    <row r="24" spans="1:28" ht="15" thickBot="1" x14ac:dyDescent="0.4">
      <c r="A24" s="76"/>
      <c r="C24" s="95" t="s">
        <v>541</v>
      </c>
      <c r="D24" s="260">
        <f>COUNTIF('Monitoria Anual - 3'!T11:T161,"Excluída")</f>
        <v>5</v>
      </c>
      <c r="E24" s="260"/>
      <c r="F24" s="260"/>
      <c r="G24" s="261"/>
      <c r="X24" s="76"/>
    </row>
    <row r="25" spans="1:28" x14ac:dyDescent="0.35">
      <c r="A25" s="76"/>
      <c r="X25" s="76"/>
    </row>
    <row r="26" spans="1:28" x14ac:dyDescent="0.35">
      <c r="A26" s="76"/>
      <c r="X26" s="76"/>
    </row>
    <row r="27" spans="1:28" ht="15.5" x14ac:dyDescent="0.35">
      <c r="A27" s="76"/>
      <c r="B27" s="256" t="s">
        <v>542</v>
      </c>
      <c r="C27" s="257"/>
      <c r="D27" s="30"/>
      <c r="E27" s="30"/>
      <c r="F27" s="30"/>
      <c r="G27" s="30"/>
      <c r="X27" s="76"/>
    </row>
    <row r="28" spans="1:28" ht="16" thickBot="1" x14ac:dyDescent="0.4">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 thickBot="1" x14ac:dyDescent="0.4">
      <c r="A29" s="76"/>
      <c r="B29" s="12"/>
      <c r="C29" s="105" t="s">
        <v>543</v>
      </c>
      <c r="D29" s="52">
        <f>COUNTA('Monitoria Anual - 1'!A11:A53)</f>
        <v>8</v>
      </c>
      <c r="H29" s="12"/>
      <c r="I29" s="12"/>
      <c r="J29" s="12"/>
      <c r="K29" s="12"/>
      <c r="L29" s="12"/>
      <c r="M29" s="12"/>
      <c r="N29" s="12"/>
      <c r="O29" s="12"/>
      <c r="P29" s="12"/>
      <c r="Q29" s="12"/>
      <c r="R29" s="12"/>
      <c r="S29" s="12"/>
      <c r="T29" s="12"/>
      <c r="U29" s="12"/>
      <c r="V29" s="12"/>
      <c r="W29" s="12"/>
      <c r="X29" s="76"/>
    </row>
    <row r="30" spans="1:28" ht="15" thickBot="1" x14ac:dyDescent="0.4">
      <c r="A30" s="76"/>
      <c r="X30" s="76"/>
    </row>
    <row r="31" spans="1:28" ht="15" thickBot="1" x14ac:dyDescent="0.4">
      <c r="A31" s="76"/>
      <c r="C31" s="106" t="s">
        <v>544</v>
      </c>
      <c r="D31" s="106" t="s">
        <v>545</v>
      </c>
      <c r="E31" s="13"/>
      <c r="F31" s="14"/>
      <c r="G31" s="15"/>
      <c r="H31" s="17"/>
      <c r="I31" s="18"/>
      <c r="J31" s="19"/>
      <c r="W31" s="1"/>
      <c r="X31" s="76"/>
    </row>
    <row r="32" spans="1:28" x14ac:dyDescent="0.35">
      <c r="A32" s="76"/>
      <c r="C32" s="53" t="s">
        <v>546</v>
      </c>
      <c r="D32" s="61">
        <f>SUM(F32:J32)</f>
        <v>15</v>
      </c>
      <c r="E32" s="23">
        <f>COUNTA('Monitoria Anual - 3'!T11:T25)</f>
        <v>5</v>
      </c>
      <c r="F32" s="50">
        <f>COUNTA('Monitoria Anual - 3'!O11:O25)</f>
        <v>0</v>
      </c>
      <c r="G32" s="50">
        <f>COUNTA('Monitoria Anual - 3'!P11:P25)</f>
        <v>6</v>
      </c>
      <c r="H32" s="50">
        <f>COUNTA('Monitoria Anual - 3'!Q11:Q25)</f>
        <v>3</v>
      </c>
      <c r="I32" s="50">
        <f>COUNTA('Monitoria Anual - 3'!R11:R25)</f>
        <v>0</v>
      </c>
      <c r="J32" s="51">
        <f>COUNTA('Monitoria Anual - 3'!S11:S25)</f>
        <v>6</v>
      </c>
      <c r="W32" s="1"/>
      <c r="X32" s="76"/>
    </row>
    <row r="33" spans="1:30" x14ac:dyDescent="0.35">
      <c r="A33" s="76"/>
      <c r="C33" s="54" t="s">
        <v>547</v>
      </c>
      <c r="D33" s="53">
        <f>SUM(F33:J33)</f>
        <v>15</v>
      </c>
      <c r="E33" s="24">
        <f>COUNTA('Monitoria Anual - 3'!T26:T40)</f>
        <v>2</v>
      </c>
      <c r="F33" s="25">
        <f>COUNTA('Monitoria Anual - 3'!O26:O40)</f>
        <v>0</v>
      </c>
      <c r="G33" s="25">
        <f>COUNTA('Monitoria Anual - 3'!P26:P40)</f>
        <v>2</v>
      </c>
      <c r="H33" s="25">
        <f>COUNTA('Monitoria Anual - 3'!Q26:Q40)</f>
        <v>2</v>
      </c>
      <c r="I33" s="25">
        <f>COUNTA('Monitoria Anual - 3'!R26:R40)</f>
        <v>0</v>
      </c>
      <c r="J33" s="26">
        <f>COUNTA('Monitoria Anual - 3'!S26:S40)</f>
        <v>11</v>
      </c>
      <c r="W33" s="1"/>
      <c r="X33" s="76"/>
    </row>
    <row r="34" spans="1:30" x14ac:dyDescent="0.35">
      <c r="A34" s="76"/>
      <c r="C34" s="54" t="s">
        <v>548</v>
      </c>
      <c r="D34" s="53">
        <f t="shared" ref="D34:D41" si="1">SUM(F34:J34)</f>
        <v>15</v>
      </c>
      <c r="E34" s="24">
        <f>COUNTA('Monitoria Anual - 3'!T41:T55)</f>
        <v>0</v>
      </c>
      <c r="F34" s="25">
        <f>COUNTA('Monitoria Anual - 3'!O41:O55)</f>
        <v>0</v>
      </c>
      <c r="G34" s="25">
        <f>COUNTA('Monitoria Anual - 3'!P41:P55)</f>
        <v>0</v>
      </c>
      <c r="H34" s="25">
        <f>COUNTA('Monitoria Anual - 3'!Q41:Q55)</f>
        <v>1</v>
      </c>
      <c r="I34" s="25">
        <f>COUNTA('Monitoria Anual - 3'!R41:R55)</f>
        <v>7</v>
      </c>
      <c r="J34" s="26">
        <f>COUNTA('Monitoria Anual - 3'!S41:S55)</f>
        <v>7</v>
      </c>
      <c r="W34" s="1"/>
      <c r="X34" s="76"/>
    </row>
    <row r="35" spans="1:30" x14ac:dyDescent="0.35">
      <c r="A35" s="76"/>
      <c r="C35" s="54" t="s">
        <v>549</v>
      </c>
      <c r="D35" s="53">
        <f t="shared" si="1"/>
        <v>15</v>
      </c>
      <c r="E35" s="24">
        <f>COUNTA('Monitoria Anual - 3'!T56:T70)</f>
        <v>1</v>
      </c>
      <c r="F35" s="25">
        <f>COUNTA('Monitoria Anual - 3'!O56:O70)</f>
        <v>0</v>
      </c>
      <c r="G35" s="25">
        <f>COUNTA('Monitoria Anual - 3'!P56:P70)</f>
        <v>0</v>
      </c>
      <c r="H35" s="25">
        <f>COUNTA('Monitoria Anual - 3'!Q56:Q70)</f>
        <v>3</v>
      </c>
      <c r="I35" s="25">
        <f>COUNTA('Monitoria Anual - 3'!R56:R70)</f>
        <v>8</v>
      </c>
      <c r="J35" s="26">
        <f>COUNTA('Monitoria Anual - 3'!S56:S70)</f>
        <v>4</v>
      </c>
      <c r="W35" s="1"/>
      <c r="X35" s="76"/>
    </row>
    <row r="36" spans="1:30" x14ac:dyDescent="0.35">
      <c r="A36" s="76"/>
      <c r="C36" s="54" t="s">
        <v>550</v>
      </c>
      <c r="D36" s="53">
        <f t="shared" si="1"/>
        <v>15</v>
      </c>
      <c r="E36" s="24">
        <f>COUNTA('Monitoria Anual - 3'!T71:T85)</f>
        <v>0</v>
      </c>
      <c r="F36" s="25">
        <f>COUNTA('Monitoria Anual - 3'!O71:O85)</f>
        <v>0</v>
      </c>
      <c r="G36" s="25">
        <f>COUNTA('Monitoria Anual - 3'!P71:P85)</f>
        <v>0</v>
      </c>
      <c r="H36" s="25">
        <f>COUNTA('Monitoria Anual - 3'!Q71:Q85)</f>
        <v>15</v>
      </c>
      <c r="I36" s="25">
        <f>COUNTA('Monitoria Anual - 3'!R71:R85)</f>
        <v>0</v>
      </c>
      <c r="J36" s="26">
        <f>COUNTA('Monitoria Anual - 3'!S71:S85)</f>
        <v>0</v>
      </c>
      <c r="W36" s="1"/>
      <c r="X36" s="76"/>
    </row>
    <row r="37" spans="1:30" x14ac:dyDescent="0.35">
      <c r="A37" s="76"/>
      <c r="C37" s="54" t="s">
        <v>551</v>
      </c>
      <c r="D37" s="53">
        <f t="shared" si="1"/>
        <v>15</v>
      </c>
      <c r="E37" s="24">
        <f>COUNTA('Monitoria Anual - 3'!T86:T100)</f>
        <v>0</v>
      </c>
      <c r="F37" s="25">
        <f>COUNTA('Monitoria Anual - 3'!O86:O100)</f>
        <v>0</v>
      </c>
      <c r="G37" s="25">
        <f>COUNTA('Monitoria Anual - 3'!P86:P100)</f>
        <v>5</v>
      </c>
      <c r="H37" s="25">
        <f>COUNTA('Monitoria Anual - 3'!Q86:Q100)</f>
        <v>0</v>
      </c>
      <c r="I37" s="25">
        <f>COUNTA('Monitoria Anual - 3'!R86:R100)</f>
        <v>10</v>
      </c>
      <c r="J37" s="26">
        <f>COUNTA('Monitoria Anual - 3'!S86:S100)</f>
        <v>0</v>
      </c>
      <c r="W37" s="1"/>
      <c r="X37" s="76"/>
    </row>
    <row r="38" spans="1:30" x14ac:dyDescent="0.35">
      <c r="A38" s="76"/>
      <c r="C38" s="54" t="s">
        <v>552</v>
      </c>
      <c r="D38" s="53">
        <f t="shared" si="1"/>
        <v>16</v>
      </c>
      <c r="E38" s="24">
        <f>COUNTA('Monitoria Anual - 3'!T101:T115)</f>
        <v>0</v>
      </c>
      <c r="F38" s="25">
        <f>COUNTA('Monitoria Anual - 3'!O101:O115)</f>
        <v>0</v>
      </c>
      <c r="G38" s="25">
        <f>COUNTA('Monitoria Anual - 3'!P101:P115)</f>
        <v>15</v>
      </c>
      <c r="H38" s="25">
        <f>COUNTA('Monitoria Anual - 3'!Q101:Q115)</f>
        <v>0</v>
      </c>
      <c r="I38" s="25">
        <f>COUNTA('Monitoria Anual - 3'!R101:R115)</f>
        <v>1</v>
      </c>
      <c r="J38" s="26">
        <f>COUNTA('Monitoria Anual - 3'!S101:S115)</f>
        <v>0</v>
      </c>
      <c r="W38" s="1"/>
      <c r="X38" s="76"/>
    </row>
    <row r="39" spans="1:30" x14ac:dyDescent="0.35">
      <c r="A39" s="76"/>
      <c r="C39" s="54" t="s">
        <v>553</v>
      </c>
      <c r="D39" s="53">
        <f t="shared" si="1"/>
        <v>15</v>
      </c>
      <c r="E39" s="24">
        <f>COUNTA('Monitoria Anual - 3'!T116:T130)</f>
        <v>0</v>
      </c>
      <c r="F39" s="25">
        <f>COUNTA('Monitoria Anual - 3'!O116:O130)</f>
        <v>0</v>
      </c>
      <c r="G39" s="25">
        <f>COUNTA('Monitoria Anual - 3'!P116:P130)</f>
        <v>0</v>
      </c>
      <c r="H39" s="25">
        <f>COUNTA('Monitoria Anual - 3'!Q116:Q130)</f>
        <v>8</v>
      </c>
      <c r="I39" s="25">
        <f>COUNTA('Monitoria Anual - 3'!R116:R130)</f>
        <v>7</v>
      </c>
      <c r="J39" s="26">
        <f>COUNTA('Monitoria Anual - 3'!S116:S130)</f>
        <v>0</v>
      </c>
      <c r="W39" s="1"/>
      <c r="X39" s="76"/>
    </row>
    <row r="40" spans="1:30" x14ac:dyDescent="0.35">
      <c r="A40" s="76"/>
      <c r="C40" s="54" t="s">
        <v>683</v>
      </c>
      <c r="D40" s="53">
        <f t="shared" si="1"/>
        <v>15</v>
      </c>
      <c r="E40" s="24">
        <f>COUNTA('Monitoria Anual - 3'!T131:T145)</f>
        <v>0</v>
      </c>
      <c r="F40" s="25">
        <f>COUNTA('Monitoria Anual - 3'!O131:O145)</f>
        <v>0</v>
      </c>
      <c r="G40" s="25">
        <f>COUNTA('Monitoria Anual - 3'!P131:P145)</f>
        <v>4</v>
      </c>
      <c r="H40" s="25">
        <f>COUNTA('Monitoria Anual - 3'!Q131:Q145)</f>
        <v>6</v>
      </c>
      <c r="I40" s="25">
        <f>COUNTA('Monitoria Anual - 3'!R131:R145)</f>
        <v>4</v>
      </c>
      <c r="J40" s="26">
        <f>COUNTA('Monitoria Anual - 3'!S131:S145)</f>
        <v>1</v>
      </c>
      <c r="W40" s="1"/>
      <c r="X40" s="76"/>
    </row>
    <row r="41" spans="1:30" ht="15" thickBot="1" x14ac:dyDescent="0.4">
      <c r="A41" s="76"/>
      <c r="C41" s="55" t="s">
        <v>684</v>
      </c>
      <c r="D41" s="62">
        <f t="shared" si="1"/>
        <v>15</v>
      </c>
      <c r="E41" s="27">
        <f>COUNTA('Monitoria Anual - 3'!T146:T160)</f>
        <v>2</v>
      </c>
      <c r="F41" s="28">
        <f>COUNTA('Monitoria Anual - 3'!O146:O160)</f>
        <v>0</v>
      </c>
      <c r="G41" s="28">
        <f>COUNTA('Monitoria Anual - 3'!P146:P160)</f>
        <v>0</v>
      </c>
      <c r="H41" s="28">
        <f>COUNTA('Monitoria Anual - 3'!Q146:Q160)</f>
        <v>0</v>
      </c>
      <c r="I41" s="28">
        <f>COUNTA('Monitoria Anual - 3'!R146:R160)</f>
        <v>12</v>
      </c>
      <c r="J41" s="29">
        <f>COUNTA('Monitoria Anual - 3'!S146:S160)</f>
        <v>3</v>
      </c>
      <c r="W41" s="1"/>
      <c r="X41" s="76"/>
    </row>
    <row r="42" spans="1:30" x14ac:dyDescent="0.35">
      <c r="A42" s="76"/>
      <c r="X42" s="76"/>
    </row>
    <row r="43" spans="1:30" x14ac:dyDescent="0.3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3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3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3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protectedRanges>
    <protectedRange algorithmName="SHA-512" hashValue="zzhv/Dq6/XQDdy4PArewFSu9VLQOsBZ9SvRQwEaPRryxU9jlfehRY4wDYvbp7yw2VZjtzuEFQ9mRoLL/NIyBnw==" saltValue="sDMcZXVTWsRsrO+dPIlxTA==" spinCount="100000" sqref="A1:AD16 A18:AD47 A17:B17 D17:AD17" name="Intervalo1_9_8"/>
    <protectedRange algorithmName="SHA-512" hashValue="zzhv/Dq6/XQDdy4PArewFSu9VLQOsBZ9SvRQwEaPRryxU9jlfehRY4wDYvbp7yw2VZjtzuEFQ9mRoLL/NIyBnw==" saltValue="sDMcZXVTWsRsrO+dPIlxTA==" spinCount="100000" sqref="C17" name="Intervalo1_9"/>
  </protectedRanges>
  <mergeCells count="12">
    <mergeCell ref="B27:C27"/>
    <mergeCell ref="B9:W9"/>
    <mergeCell ref="B11:C11"/>
    <mergeCell ref="F12:G12"/>
    <mergeCell ref="C13:G13"/>
    <mergeCell ref="D23:G23"/>
    <mergeCell ref="D24:G24"/>
    <mergeCell ref="B1:W2"/>
    <mergeCell ref="B3:W3"/>
    <mergeCell ref="B5:C5"/>
    <mergeCell ref="D5:M5"/>
    <mergeCell ref="B7:C7"/>
  </mergeCells>
  <conditionalFormatting sqref="E32:F32 G32:J41 F33:F41">
    <cfRule type="cellIs" dxfId="16"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AQ217"/>
  <sheetViews>
    <sheetView showGridLines="0" topLeftCell="M1" zoomScale="80" zoomScaleNormal="80" workbookViewId="0">
      <selection activeCell="B6" sqref="B6"/>
    </sheetView>
  </sheetViews>
  <sheetFormatPr defaultColWidth="8.81640625" defaultRowHeight="14.5" x14ac:dyDescent="0.35"/>
  <cols>
    <col min="1" max="1" width="72.54296875" style="2" customWidth="1"/>
    <col min="2" max="2" width="7.26953125" style="2" customWidth="1"/>
    <col min="3" max="3" width="73.54296875" style="2" customWidth="1"/>
    <col min="4" max="4" width="18.7265625" style="2" customWidth="1"/>
    <col min="5" max="5" width="19.453125" style="2" customWidth="1"/>
    <col min="6" max="6" width="25.7265625" style="2" customWidth="1"/>
    <col min="7" max="7" width="27.54296875" style="2" customWidth="1"/>
    <col min="8" max="12" width="25.1796875" style="2" customWidth="1"/>
    <col min="13" max="13" width="27.7265625" style="2" bestFit="1" customWidth="1"/>
    <col min="14" max="14" width="27.7265625" style="2" customWidth="1"/>
    <col min="15" max="20" width="26.7265625" style="43" customWidth="1"/>
    <col min="21" max="21" width="37.81640625" style="2" customWidth="1"/>
    <col min="22" max="22" width="28.7265625" style="2" customWidth="1"/>
    <col min="23" max="23" width="40" style="2" customWidth="1"/>
    <col min="24" max="25" width="26.7265625" style="2" customWidth="1"/>
    <col min="26" max="28" width="28.7265625" style="2" customWidth="1"/>
    <col min="29" max="33" width="18.7265625" style="2" customWidth="1"/>
    <col min="34" max="34" width="23" style="2" bestFit="1" customWidth="1"/>
    <col min="35" max="35" width="18.7265625" style="2" customWidth="1"/>
    <col min="36" max="37" width="22.7265625" style="2" customWidth="1"/>
    <col min="38" max="38" width="2.7265625" style="2" customWidth="1"/>
    <col min="39" max="39" width="7" style="2" customWidth="1"/>
    <col min="40" max="42" width="8.81640625" style="2"/>
    <col min="43" max="43" width="8.81640625" style="2" hidden="1" customWidth="1"/>
    <col min="44" max="16384" width="8.81640625" style="2"/>
  </cols>
  <sheetData>
    <row r="1" spans="1:43" ht="33.75" customHeight="1" thickBot="1" x14ac:dyDescent="0.4">
      <c r="A1" s="364" t="s">
        <v>109</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72"/>
      <c r="AL1" s="129"/>
      <c r="AM1" s="74"/>
    </row>
    <row r="2" spans="1:43" ht="33.75" customHeight="1" thickBot="1" x14ac:dyDescent="0.4">
      <c r="A2" s="399" t="str">
        <f>'Monitoria Anual - 1'!A2</f>
        <v>Plano de Ação Nacional para Conservação dos Primatas do Nordeste - PAN Primatas do Nordeste</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130"/>
      <c r="AM2" s="74"/>
    </row>
    <row r="3" spans="1:43" ht="15" thickTop="1" x14ac:dyDescent="0.35">
      <c r="AL3" s="126"/>
      <c r="AM3" s="74"/>
    </row>
    <row r="4" spans="1:43" ht="45" customHeight="1" x14ac:dyDescent="0.35">
      <c r="A4" s="73" t="s">
        <v>111</v>
      </c>
      <c r="B4" s="397" t="str">
        <f>'Monitoria Anual - 1'!B4</f>
        <v>Manter e promover a viabilidade de populações das espécies alvo em 5 anos</v>
      </c>
      <c r="C4" s="397"/>
      <c r="D4" s="397"/>
      <c r="E4" s="397"/>
      <c r="F4" s="397"/>
      <c r="G4" s="398"/>
      <c r="H4" s="9"/>
      <c r="I4" s="9"/>
      <c r="J4" s="9"/>
      <c r="K4" s="9"/>
      <c r="L4" s="9"/>
      <c r="M4" s="9"/>
      <c r="N4" s="9"/>
      <c r="O4" s="9"/>
      <c r="P4" s="9"/>
      <c r="Q4" s="9"/>
      <c r="R4" s="9"/>
      <c r="S4" s="9"/>
      <c r="T4" s="2"/>
      <c r="AL4" s="126"/>
      <c r="AM4" s="74"/>
    </row>
    <row r="5" spans="1:43" x14ac:dyDescent="0.35">
      <c r="AL5" s="126"/>
      <c r="AM5" s="74"/>
    </row>
    <row r="6" spans="1:43" ht="27" customHeight="1" x14ac:dyDescent="0.35">
      <c r="A6" s="73" t="s">
        <v>113</v>
      </c>
      <c r="B6" s="132" t="s">
        <v>687</v>
      </c>
      <c r="C6" s="133"/>
      <c r="M6" s="43"/>
      <c r="N6" s="43"/>
      <c r="AL6" s="126"/>
      <c r="AM6" s="74"/>
      <c r="AQ6" s="2" t="s">
        <v>115</v>
      </c>
    </row>
    <row r="7" spans="1:43" ht="15" thickBot="1" x14ac:dyDescent="0.4">
      <c r="AL7" s="126"/>
      <c r="AM7" s="74"/>
      <c r="AQ7" s="44" t="s">
        <v>116</v>
      </c>
    </row>
    <row r="8" spans="1:43" ht="27" customHeight="1" thickBot="1" x14ac:dyDescent="0.4">
      <c r="A8" s="380" t="s">
        <v>117</v>
      </c>
      <c r="B8" s="381"/>
      <c r="C8" s="381"/>
      <c r="D8" s="381"/>
      <c r="E8" s="381"/>
      <c r="F8" s="381"/>
      <c r="G8" s="381"/>
      <c r="H8" s="381"/>
      <c r="I8" s="381"/>
      <c r="J8" s="381"/>
      <c r="K8" s="381"/>
      <c r="L8" s="381"/>
      <c r="M8" s="382"/>
      <c r="N8" s="70"/>
      <c r="O8" s="365" t="s">
        <v>118</v>
      </c>
      <c r="P8" s="366"/>
      <c r="Q8" s="366"/>
      <c r="R8" s="366"/>
      <c r="S8" s="366"/>
      <c r="T8" s="366"/>
      <c r="U8" s="366"/>
      <c r="V8" s="366"/>
      <c r="W8" s="366"/>
      <c r="X8" s="366"/>
      <c r="Y8" s="366"/>
      <c r="Z8" s="367" t="s">
        <v>119</v>
      </c>
      <c r="AA8" s="368"/>
      <c r="AB8" s="368"/>
      <c r="AC8" s="368"/>
      <c r="AD8" s="368"/>
      <c r="AE8" s="368"/>
      <c r="AF8" s="368"/>
      <c r="AG8" s="368"/>
      <c r="AH8" s="368"/>
      <c r="AI8" s="368"/>
      <c r="AJ8" s="368"/>
      <c r="AK8" s="369"/>
      <c r="AL8" s="127"/>
      <c r="AM8" s="74"/>
    </row>
    <row r="9" spans="1:43" ht="64.5" customHeight="1" x14ac:dyDescent="0.35">
      <c r="A9" s="372" t="s">
        <v>120</v>
      </c>
      <c r="B9" s="370" t="s">
        <v>121</v>
      </c>
      <c r="C9" s="370" t="s">
        <v>2</v>
      </c>
      <c r="D9" s="370" t="s">
        <v>4</v>
      </c>
      <c r="E9" s="374" t="s">
        <v>6</v>
      </c>
      <c r="F9" s="376" t="s">
        <v>8</v>
      </c>
      <c r="G9" s="377"/>
      <c r="H9" s="370" t="s">
        <v>10</v>
      </c>
      <c r="I9" s="370" t="s">
        <v>14</v>
      </c>
      <c r="J9" s="370" t="s">
        <v>12</v>
      </c>
      <c r="K9" s="378" t="s">
        <v>122</v>
      </c>
      <c r="L9" s="379"/>
      <c r="M9" s="370" t="s">
        <v>20</v>
      </c>
      <c r="N9" s="370" t="s">
        <v>22</v>
      </c>
      <c r="O9" s="346" t="s">
        <v>25</v>
      </c>
      <c r="P9" s="348" t="s">
        <v>123</v>
      </c>
      <c r="Q9" s="350" t="s">
        <v>29</v>
      </c>
      <c r="R9" s="352" t="s">
        <v>31</v>
      </c>
      <c r="S9" s="354" t="s">
        <v>33</v>
      </c>
      <c r="T9" s="383" t="s">
        <v>35</v>
      </c>
      <c r="U9" s="356" t="s">
        <v>41</v>
      </c>
      <c r="V9" s="356" t="s">
        <v>43</v>
      </c>
      <c r="W9" s="356" t="s">
        <v>45</v>
      </c>
      <c r="X9" s="356" t="s">
        <v>47</v>
      </c>
      <c r="Y9" s="362" t="s">
        <v>49</v>
      </c>
      <c r="Z9" s="344" t="s">
        <v>52</v>
      </c>
      <c r="AA9" s="339" t="s">
        <v>54</v>
      </c>
      <c r="AB9" s="339" t="s">
        <v>56</v>
      </c>
      <c r="AC9" s="339" t="s">
        <v>58</v>
      </c>
      <c r="AD9" s="339" t="s">
        <v>60</v>
      </c>
      <c r="AE9" s="339" t="s">
        <v>62</v>
      </c>
      <c r="AF9" s="339" t="s">
        <v>64</v>
      </c>
      <c r="AG9" s="339" t="s">
        <v>66</v>
      </c>
      <c r="AH9" s="339" t="s">
        <v>68</v>
      </c>
      <c r="AI9" s="339" t="s">
        <v>70</v>
      </c>
      <c r="AJ9" s="339" t="s">
        <v>124</v>
      </c>
      <c r="AK9" s="339" t="s">
        <v>74</v>
      </c>
      <c r="AL9" s="128"/>
      <c r="AM9" s="74"/>
    </row>
    <row r="10" spans="1:43" ht="45.75" customHeight="1" thickBot="1" x14ac:dyDescent="0.4">
      <c r="A10" s="373"/>
      <c r="B10" s="371"/>
      <c r="C10" s="371"/>
      <c r="D10" s="371"/>
      <c r="E10" s="375"/>
      <c r="F10" s="39" t="s">
        <v>125</v>
      </c>
      <c r="G10" s="39" t="s">
        <v>126</v>
      </c>
      <c r="H10" s="371"/>
      <c r="I10" s="371"/>
      <c r="J10" s="371"/>
      <c r="K10" s="60" t="s">
        <v>127</v>
      </c>
      <c r="L10" s="60" t="s">
        <v>128</v>
      </c>
      <c r="M10" s="371"/>
      <c r="N10" s="371"/>
      <c r="O10" s="347"/>
      <c r="P10" s="349"/>
      <c r="Q10" s="351"/>
      <c r="R10" s="353"/>
      <c r="S10" s="355"/>
      <c r="T10" s="384"/>
      <c r="U10" s="357"/>
      <c r="V10" s="357"/>
      <c r="W10" s="357"/>
      <c r="X10" s="357"/>
      <c r="Y10" s="363"/>
      <c r="Z10" s="345"/>
      <c r="AA10" s="340"/>
      <c r="AB10" s="340"/>
      <c r="AC10" s="340"/>
      <c r="AD10" s="340"/>
      <c r="AE10" s="340"/>
      <c r="AF10" s="340"/>
      <c r="AG10" s="340"/>
      <c r="AH10" s="340"/>
      <c r="AI10" s="340"/>
      <c r="AJ10" s="340"/>
      <c r="AK10" s="340"/>
      <c r="AL10" s="128"/>
      <c r="AM10" s="74"/>
    </row>
    <row r="11" spans="1:43" ht="30" customHeight="1" x14ac:dyDescent="0.35">
      <c r="A11" s="358" t="s">
        <v>555</v>
      </c>
      <c r="B11" s="68" t="s">
        <v>130</v>
      </c>
      <c r="C11" s="45"/>
      <c r="D11" s="45"/>
      <c r="E11" s="45"/>
      <c r="F11" s="45"/>
      <c r="G11" s="45"/>
      <c r="H11" s="45"/>
      <c r="I11" s="45"/>
      <c r="J11" s="45"/>
      <c r="K11" s="45"/>
      <c r="L11" s="45"/>
      <c r="M11" s="45"/>
      <c r="N11" s="45"/>
      <c r="O11" s="45"/>
      <c r="P11" s="46"/>
      <c r="Q11" s="45" t="s">
        <v>140</v>
      </c>
      <c r="R11" s="45"/>
      <c r="S11" s="45"/>
      <c r="T11" s="47" t="s">
        <v>116</v>
      </c>
      <c r="U11" s="45"/>
      <c r="V11" s="45"/>
      <c r="W11" s="45"/>
      <c r="X11" s="45"/>
      <c r="Y11" s="45"/>
      <c r="Z11" s="45"/>
      <c r="AA11" s="45"/>
      <c r="AB11" s="45"/>
      <c r="AC11" s="45"/>
      <c r="AD11" s="45"/>
      <c r="AE11" s="45"/>
      <c r="AF11" s="45"/>
      <c r="AG11" s="45"/>
      <c r="AH11" s="45"/>
      <c r="AI11" s="45"/>
      <c r="AJ11" s="45"/>
      <c r="AK11" s="45"/>
      <c r="AL11" s="128"/>
      <c r="AM11" s="74"/>
    </row>
    <row r="12" spans="1:43" ht="30" customHeight="1" x14ac:dyDescent="0.35">
      <c r="A12" s="359"/>
      <c r="B12" s="33" t="s">
        <v>143</v>
      </c>
      <c r="C12" s="48"/>
      <c r="D12" s="48"/>
      <c r="E12" s="48"/>
      <c r="F12" s="48"/>
      <c r="G12" s="48"/>
      <c r="H12" s="48"/>
      <c r="I12" s="48"/>
      <c r="J12" s="48"/>
      <c r="K12" s="48"/>
      <c r="L12" s="48"/>
      <c r="M12" s="48"/>
      <c r="N12" s="45"/>
      <c r="O12" s="45"/>
      <c r="P12" s="45"/>
      <c r="Q12" s="45" t="s">
        <v>140</v>
      </c>
      <c r="R12" s="45"/>
      <c r="S12" s="45"/>
      <c r="T12" s="47" t="s">
        <v>116</v>
      </c>
      <c r="U12" s="48"/>
      <c r="V12" s="48"/>
      <c r="W12" s="48"/>
      <c r="X12" s="48"/>
      <c r="Y12" s="48"/>
      <c r="Z12" s="48"/>
      <c r="AA12" s="48"/>
      <c r="AB12" s="48"/>
      <c r="AC12" s="48"/>
      <c r="AD12" s="48"/>
      <c r="AE12" s="48"/>
      <c r="AF12" s="48"/>
      <c r="AG12" s="48"/>
      <c r="AH12" s="48"/>
      <c r="AI12" s="48"/>
      <c r="AJ12" s="48"/>
      <c r="AK12" s="45"/>
      <c r="AL12" s="128"/>
      <c r="AM12" s="74"/>
    </row>
    <row r="13" spans="1:43" ht="30" customHeight="1" x14ac:dyDescent="0.35">
      <c r="A13" s="359"/>
      <c r="B13" s="33" t="s">
        <v>153</v>
      </c>
      <c r="C13" s="48"/>
      <c r="D13" s="48"/>
      <c r="E13" s="48"/>
      <c r="F13" s="48"/>
      <c r="G13" s="48"/>
      <c r="H13" s="48"/>
      <c r="I13" s="48"/>
      <c r="J13" s="48"/>
      <c r="K13" s="48"/>
      <c r="L13" s="48"/>
      <c r="M13" s="48"/>
      <c r="N13" s="45"/>
      <c r="O13" s="45"/>
      <c r="P13" s="45"/>
      <c r="Q13" s="45"/>
      <c r="R13" s="45"/>
      <c r="S13" s="45" t="s">
        <v>140</v>
      </c>
      <c r="T13" s="47"/>
      <c r="U13" s="48"/>
      <c r="V13" s="48"/>
      <c r="W13" s="48"/>
      <c r="X13" s="48"/>
      <c r="Y13" s="48"/>
      <c r="Z13" s="48"/>
      <c r="AA13" s="48"/>
      <c r="AB13" s="48"/>
      <c r="AC13" s="48"/>
      <c r="AD13" s="48"/>
      <c r="AE13" s="48"/>
      <c r="AF13" s="48"/>
      <c r="AG13" s="48"/>
      <c r="AH13" s="48"/>
      <c r="AI13" s="48"/>
      <c r="AJ13" s="48"/>
      <c r="AK13" s="45"/>
      <c r="AL13" s="128"/>
      <c r="AM13" s="74"/>
    </row>
    <row r="14" spans="1:43" ht="30" customHeight="1" x14ac:dyDescent="0.35">
      <c r="A14" s="359"/>
      <c r="B14" s="33" t="s">
        <v>164</v>
      </c>
      <c r="C14" s="48"/>
      <c r="D14" s="48"/>
      <c r="E14" s="48"/>
      <c r="F14" s="48"/>
      <c r="G14" s="48"/>
      <c r="H14" s="48"/>
      <c r="I14" s="48"/>
      <c r="J14" s="48"/>
      <c r="K14" s="48"/>
      <c r="L14" s="48"/>
      <c r="M14" s="48"/>
      <c r="N14" s="45"/>
      <c r="O14" s="45"/>
      <c r="P14" s="45"/>
      <c r="Q14" s="45"/>
      <c r="R14" s="45"/>
      <c r="S14" s="45" t="s">
        <v>140</v>
      </c>
      <c r="T14" s="47"/>
      <c r="U14" s="48"/>
      <c r="V14" s="48"/>
      <c r="W14" s="48"/>
      <c r="X14" s="48"/>
      <c r="Y14" s="48"/>
      <c r="Z14" s="48"/>
      <c r="AA14" s="48"/>
      <c r="AB14" s="48"/>
      <c r="AC14" s="48"/>
      <c r="AD14" s="48"/>
      <c r="AE14" s="48"/>
      <c r="AF14" s="48"/>
      <c r="AG14" s="48"/>
      <c r="AH14" s="48"/>
      <c r="AI14" s="48"/>
      <c r="AJ14" s="48"/>
      <c r="AK14" s="45"/>
      <c r="AL14" s="128"/>
      <c r="AM14" s="74"/>
    </row>
    <row r="15" spans="1:43" ht="30" customHeight="1" x14ac:dyDescent="0.35">
      <c r="A15" s="359"/>
      <c r="B15" s="33" t="s">
        <v>175</v>
      </c>
      <c r="C15" s="48"/>
      <c r="D15" s="48"/>
      <c r="E15" s="48"/>
      <c r="F15" s="48"/>
      <c r="G15" s="48"/>
      <c r="H15" s="48"/>
      <c r="I15" s="48"/>
      <c r="J15" s="48"/>
      <c r="K15" s="48"/>
      <c r="L15" s="48"/>
      <c r="M15" s="48"/>
      <c r="N15" s="45"/>
      <c r="O15" s="45"/>
      <c r="P15" s="45"/>
      <c r="Q15" s="45"/>
      <c r="R15" s="45"/>
      <c r="S15" s="45" t="s">
        <v>140</v>
      </c>
      <c r="T15" s="47"/>
      <c r="U15" s="48"/>
      <c r="V15" s="48"/>
      <c r="W15" s="48"/>
      <c r="X15" s="48"/>
      <c r="Y15" s="48"/>
      <c r="Z15" s="48"/>
      <c r="AA15" s="48"/>
      <c r="AB15" s="48"/>
      <c r="AC15" s="48"/>
      <c r="AD15" s="48"/>
      <c r="AE15" s="48"/>
      <c r="AF15" s="48"/>
      <c r="AG15" s="48"/>
      <c r="AH15" s="48"/>
      <c r="AI15" s="48"/>
      <c r="AJ15" s="48"/>
      <c r="AK15" s="45"/>
      <c r="AL15" s="128"/>
      <c r="AM15" s="74"/>
    </row>
    <row r="16" spans="1:43" ht="30" customHeight="1" x14ac:dyDescent="0.35">
      <c r="A16" s="359"/>
      <c r="B16" s="33" t="s">
        <v>186</v>
      </c>
      <c r="C16" s="48"/>
      <c r="D16" s="48"/>
      <c r="E16" s="48"/>
      <c r="F16" s="48"/>
      <c r="G16" s="48"/>
      <c r="H16" s="48"/>
      <c r="I16" s="48"/>
      <c r="J16" s="48"/>
      <c r="K16" s="48"/>
      <c r="L16" s="48"/>
      <c r="M16" s="48"/>
      <c r="N16" s="45"/>
      <c r="O16" s="45"/>
      <c r="P16" s="45" t="s">
        <v>140</v>
      </c>
      <c r="Q16" s="45"/>
      <c r="R16" s="45"/>
      <c r="S16" s="45"/>
      <c r="T16" s="47"/>
      <c r="U16" s="48"/>
      <c r="V16" s="48"/>
      <c r="W16" s="48"/>
      <c r="X16" s="48"/>
      <c r="Y16" s="48"/>
      <c r="Z16" s="48"/>
      <c r="AA16" s="48"/>
      <c r="AB16" s="48"/>
      <c r="AC16" s="48"/>
      <c r="AD16" s="48"/>
      <c r="AE16" s="48"/>
      <c r="AF16" s="48"/>
      <c r="AG16" s="48"/>
      <c r="AH16" s="48"/>
      <c r="AI16" s="48"/>
      <c r="AJ16" s="48"/>
      <c r="AK16" s="45"/>
      <c r="AL16" s="128"/>
      <c r="AM16" s="74"/>
    </row>
    <row r="17" spans="1:39" ht="30" customHeight="1" x14ac:dyDescent="0.35">
      <c r="A17" s="359"/>
      <c r="B17" s="33" t="s">
        <v>198</v>
      </c>
      <c r="C17" s="48"/>
      <c r="D17" s="48"/>
      <c r="E17" s="48"/>
      <c r="F17" s="48"/>
      <c r="G17" s="48"/>
      <c r="H17" s="48"/>
      <c r="I17" s="48"/>
      <c r="J17" s="48"/>
      <c r="K17" s="48"/>
      <c r="L17" s="48"/>
      <c r="M17" s="48"/>
      <c r="N17" s="45"/>
      <c r="O17" s="45"/>
      <c r="P17" s="45" t="s">
        <v>140</v>
      </c>
      <c r="Q17" s="45"/>
      <c r="R17" s="45"/>
      <c r="S17" s="45"/>
      <c r="T17" s="47" t="s">
        <v>115</v>
      </c>
      <c r="U17" s="48"/>
      <c r="V17" s="48"/>
      <c r="W17" s="48"/>
      <c r="X17" s="48"/>
      <c r="Y17" s="48"/>
      <c r="Z17" s="48"/>
      <c r="AA17" s="48"/>
      <c r="AB17" s="48"/>
      <c r="AC17" s="48"/>
      <c r="AD17" s="48"/>
      <c r="AE17" s="48"/>
      <c r="AF17" s="48"/>
      <c r="AG17" s="48"/>
      <c r="AH17" s="48"/>
      <c r="AI17" s="48"/>
      <c r="AJ17" s="48"/>
      <c r="AK17" s="45"/>
      <c r="AL17" s="128"/>
      <c r="AM17" s="74"/>
    </row>
    <row r="18" spans="1:39" ht="30" customHeight="1" x14ac:dyDescent="0.35">
      <c r="A18" s="359"/>
      <c r="B18" s="33" t="s">
        <v>211</v>
      </c>
      <c r="C18" s="48"/>
      <c r="D18" s="48"/>
      <c r="E18" s="48"/>
      <c r="F18" s="48"/>
      <c r="G18" s="48"/>
      <c r="H18" s="48"/>
      <c r="I18" s="48"/>
      <c r="J18" s="48"/>
      <c r="K18" s="48"/>
      <c r="L18" s="48"/>
      <c r="M18" s="48"/>
      <c r="N18" s="45"/>
      <c r="O18" s="45"/>
      <c r="P18" s="45"/>
      <c r="Q18" s="45"/>
      <c r="R18" s="45"/>
      <c r="S18" s="45" t="s">
        <v>140</v>
      </c>
      <c r="T18" s="47"/>
      <c r="U18" s="48"/>
      <c r="V18" s="48"/>
      <c r="W18" s="48"/>
      <c r="X18" s="48"/>
      <c r="Y18" s="48"/>
      <c r="Z18" s="48"/>
      <c r="AA18" s="48"/>
      <c r="AB18" s="48"/>
      <c r="AC18" s="48"/>
      <c r="AD18" s="48"/>
      <c r="AE18" s="48"/>
      <c r="AF18" s="48"/>
      <c r="AG18" s="48"/>
      <c r="AH18" s="48"/>
      <c r="AI18" s="48"/>
      <c r="AJ18" s="48"/>
      <c r="AK18" s="45"/>
      <c r="AL18" s="128"/>
      <c r="AM18" s="74"/>
    </row>
    <row r="19" spans="1:39" ht="30" customHeight="1" x14ac:dyDescent="0.35">
      <c r="A19" s="359"/>
      <c r="B19" s="33" t="s">
        <v>221</v>
      </c>
      <c r="C19" s="48"/>
      <c r="D19" s="48"/>
      <c r="E19" s="48"/>
      <c r="F19" s="48"/>
      <c r="G19" s="48"/>
      <c r="H19" s="48"/>
      <c r="I19" s="48"/>
      <c r="J19" s="48"/>
      <c r="K19" s="48"/>
      <c r="L19" s="48"/>
      <c r="M19" s="48"/>
      <c r="N19" s="45"/>
      <c r="O19" s="45"/>
      <c r="P19" s="45"/>
      <c r="Q19" s="45" t="s">
        <v>140</v>
      </c>
      <c r="R19" s="45"/>
      <c r="S19" s="45"/>
      <c r="T19" s="47"/>
      <c r="U19" s="48"/>
      <c r="V19" s="48"/>
      <c r="W19" s="48"/>
      <c r="X19" s="48"/>
      <c r="Y19" s="48"/>
      <c r="Z19" s="48"/>
      <c r="AA19" s="48"/>
      <c r="AB19" s="48"/>
      <c r="AC19" s="48"/>
      <c r="AD19" s="48"/>
      <c r="AE19" s="48"/>
      <c r="AF19" s="48"/>
      <c r="AG19" s="48"/>
      <c r="AH19" s="48"/>
      <c r="AI19" s="48"/>
      <c r="AJ19" s="48"/>
      <c r="AK19" s="45"/>
      <c r="AL19" s="128"/>
      <c r="AM19" s="74"/>
    </row>
    <row r="20" spans="1:39" ht="30" customHeight="1" x14ac:dyDescent="0.35">
      <c r="A20" s="359"/>
      <c r="B20" s="33" t="s">
        <v>231</v>
      </c>
      <c r="C20" s="48"/>
      <c r="D20" s="48"/>
      <c r="E20" s="48"/>
      <c r="F20" s="48"/>
      <c r="G20" s="48"/>
      <c r="H20" s="48"/>
      <c r="I20" s="48"/>
      <c r="J20" s="48"/>
      <c r="K20" s="48"/>
      <c r="L20" s="48"/>
      <c r="M20" s="48"/>
      <c r="N20" s="45"/>
      <c r="O20" s="45"/>
      <c r="P20" s="45" t="s">
        <v>140</v>
      </c>
      <c r="Q20" s="45"/>
      <c r="R20" s="45"/>
      <c r="S20" s="45"/>
      <c r="T20" s="47" t="s">
        <v>115</v>
      </c>
      <c r="U20" s="48"/>
      <c r="V20" s="48"/>
      <c r="W20" s="48"/>
      <c r="X20" s="48"/>
      <c r="Y20" s="48"/>
      <c r="Z20" s="48"/>
      <c r="AA20" s="48"/>
      <c r="AB20" s="48"/>
      <c r="AC20" s="48"/>
      <c r="AD20" s="48"/>
      <c r="AE20" s="48"/>
      <c r="AF20" s="48"/>
      <c r="AG20" s="48"/>
      <c r="AH20" s="48"/>
      <c r="AI20" s="48"/>
      <c r="AJ20" s="48"/>
      <c r="AK20" s="45"/>
      <c r="AL20" s="128"/>
      <c r="AM20" s="74"/>
    </row>
    <row r="21" spans="1:39" ht="30" customHeight="1" x14ac:dyDescent="0.35">
      <c r="A21" s="359"/>
      <c r="B21" s="33" t="s">
        <v>238</v>
      </c>
      <c r="C21" s="48"/>
      <c r="D21" s="48"/>
      <c r="E21" s="48"/>
      <c r="F21" s="48"/>
      <c r="G21" s="48"/>
      <c r="H21" s="48"/>
      <c r="I21" s="48"/>
      <c r="J21" s="48"/>
      <c r="K21" s="48"/>
      <c r="L21" s="48"/>
      <c r="M21" s="48"/>
      <c r="N21" s="45"/>
      <c r="O21" s="45"/>
      <c r="P21" s="45"/>
      <c r="Q21" s="45"/>
      <c r="R21" s="45"/>
      <c r="S21" s="45" t="s">
        <v>140</v>
      </c>
      <c r="T21" s="47"/>
      <c r="U21" s="48"/>
      <c r="V21" s="48"/>
      <c r="W21" s="48"/>
      <c r="X21" s="48"/>
      <c r="Y21" s="48"/>
      <c r="Z21" s="48"/>
      <c r="AA21" s="48"/>
      <c r="AB21" s="48"/>
      <c r="AC21" s="48"/>
      <c r="AD21" s="48"/>
      <c r="AE21" s="48"/>
      <c r="AF21" s="48"/>
      <c r="AG21" s="48"/>
      <c r="AH21" s="48"/>
      <c r="AI21" s="48"/>
      <c r="AJ21" s="48"/>
      <c r="AK21" s="45"/>
      <c r="AL21" s="128"/>
      <c r="AM21" s="74"/>
    </row>
    <row r="22" spans="1:39" ht="30" customHeight="1" x14ac:dyDescent="0.35">
      <c r="A22" s="359"/>
      <c r="B22" s="33" t="s">
        <v>557</v>
      </c>
      <c r="C22" s="48"/>
      <c r="D22" s="48"/>
      <c r="E22" s="48"/>
      <c r="F22" s="48"/>
      <c r="G22" s="48"/>
      <c r="H22" s="48"/>
      <c r="I22" s="48"/>
      <c r="J22" s="48"/>
      <c r="K22" s="48"/>
      <c r="L22" s="48"/>
      <c r="M22" s="48"/>
      <c r="N22" s="45"/>
      <c r="O22" s="45"/>
      <c r="P22" s="45" t="s">
        <v>140</v>
      </c>
      <c r="Q22" s="45"/>
      <c r="R22" s="45"/>
      <c r="S22" s="45"/>
      <c r="T22" s="47"/>
      <c r="U22" s="48"/>
      <c r="V22" s="48"/>
      <c r="W22" s="48"/>
      <c r="X22" s="48"/>
      <c r="Y22" s="48"/>
      <c r="Z22" s="48"/>
      <c r="AA22" s="48"/>
      <c r="AB22" s="48"/>
      <c r="AC22" s="48"/>
      <c r="AD22" s="48"/>
      <c r="AE22" s="48"/>
      <c r="AF22" s="48"/>
      <c r="AG22" s="48"/>
      <c r="AH22" s="48"/>
      <c r="AI22" s="48"/>
      <c r="AJ22" s="48"/>
      <c r="AK22" s="45"/>
      <c r="AL22" s="128"/>
      <c r="AM22" s="74"/>
    </row>
    <row r="23" spans="1:39" ht="30" customHeight="1" x14ac:dyDescent="0.35">
      <c r="A23" s="359"/>
      <c r="B23" s="33" t="s">
        <v>558</v>
      </c>
      <c r="C23" s="48"/>
      <c r="D23" s="48"/>
      <c r="E23" s="48"/>
      <c r="F23" s="48"/>
      <c r="G23" s="48"/>
      <c r="H23" s="48"/>
      <c r="I23" s="48"/>
      <c r="J23" s="48"/>
      <c r="K23" s="48"/>
      <c r="L23" s="48"/>
      <c r="M23" s="48"/>
      <c r="N23" s="45"/>
      <c r="O23" s="45"/>
      <c r="P23" s="45"/>
      <c r="Q23" s="45"/>
      <c r="R23" s="45"/>
      <c r="S23" s="45" t="s">
        <v>140</v>
      </c>
      <c r="T23" s="47"/>
      <c r="U23" s="48"/>
      <c r="V23" s="48"/>
      <c r="W23" s="48"/>
      <c r="X23" s="48"/>
      <c r="Y23" s="48"/>
      <c r="Z23" s="48"/>
      <c r="AA23" s="48"/>
      <c r="AB23" s="48"/>
      <c r="AC23" s="48"/>
      <c r="AD23" s="48"/>
      <c r="AE23" s="48"/>
      <c r="AF23" s="48"/>
      <c r="AG23" s="48"/>
      <c r="AH23" s="48"/>
      <c r="AI23" s="48"/>
      <c r="AJ23" s="48"/>
      <c r="AK23" s="45"/>
      <c r="AL23" s="128"/>
      <c r="AM23" s="74"/>
    </row>
    <row r="24" spans="1:39" ht="30" customHeight="1" x14ac:dyDescent="0.35">
      <c r="A24" s="359"/>
      <c r="B24" s="33" t="s">
        <v>559</v>
      </c>
      <c r="C24" s="48"/>
      <c r="D24" s="48"/>
      <c r="E24" s="48"/>
      <c r="F24" s="48"/>
      <c r="G24" s="48"/>
      <c r="H24" s="48"/>
      <c r="I24" s="48"/>
      <c r="J24" s="48"/>
      <c r="K24" s="48"/>
      <c r="L24" s="48"/>
      <c r="M24" s="48"/>
      <c r="N24" s="45"/>
      <c r="O24" s="45"/>
      <c r="P24" s="45" t="s">
        <v>140</v>
      </c>
      <c r="Q24" s="45"/>
      <c r="R24" s="45"/>
      <c r="S24" s="45"/>
      <c r="T24" s="47"/>
      <c r="U24" s="48"/>
      <c r="V24" s="48"/>
      <c r="W24" s="48"/>
      <c r="X24" s="48"/>
      <c r="Y24" s="48"/>
      <c r="Z24" s="48"/>
      <c r="AA24" s="48"/>
      <c r="AB24" s="48"/>
      <c r="AC24" s="48"/>
      <c r="AD24" s="48"/>
      <c r="AE24" s="48"/>
      <c r="AF24" s="48"/>
      <c r="AG24" s="48"/>
      <c r="AH24" s="48"/>
      <c r="AI24" s="48"/>
      <c r="AJ24" s="48"/>
      <c r="AK24" s="45"/>
      <c r="AL24" s="128"/>
      <c r="AM24" s="74"/>
    </row>
    <row r="25" spans="1:39" ht="30" customHeight="1" x14ac:dyDescent="0.35">
      <c r="A25" s="360"/>
      <c r="B25" s="33" t="s">
        <v>560</v>
      </c>
      <c r="C25" s="48"/>
      <c r="D25" s="48"/>
      <c r="E25" s="48"/>
      <c r="F25" s="48"/>
      <c r="G25" s="48"/>
      <c r="H25" s="48"/>
      <c r="I25" s="48"/>
      <c r="J25" s="48"/>
      <c r="K25" s="48"/>
      <c r="L25" s="48"/>
      <c r="M25" s="48"/>
      <c r="N25" s="45"/>
      <c r="O25" s="45"/>
      <c r="P25" s="45" t="s">
        <v>140</v>
      </c>
      <c r="Q25" s="45"/>
      <c r="R25" s="45"/>
      <c r="S25" s="45"/>
      <c r="T25" s="47" t="s">
        <v>116</v>
      </c>
      <c r="U25" s="48"/>
      <c r="V25" s="48"/>
      <c r="W25" s="48"/>
      <c r="X25" s="48"/>
      <c r="Y25" s="48"/>
      <c r="Z25" s="48"/>
      <c r="AA25" s="48"/>
      <c r="AB25" s="48"/>
      <c r="AC25" s="48"/>
      <c r="AD25" s="48"/>
      <c r="AE25" s="48"/>
      <c r="AF25" s="48"/>
      <c r="AG25" s="48"/>
      <c r="AH25" s="48"/>
      <c r="AI25" s="48"/>
      <c r="AJ25" s="48"/>
      <c r="AK25" s="45"/>
      <c r="AL25" s="128"/>
      <c r="AM25" s="74"/>
    </row>
    <row r="26" spans="1:39" ht="30" customHeight="1" x14ac:dyDescent="0.35">
      <c r="A26" s="361" t="s">
        <v>561</v>
      </c>
      <c r="B26" s="33" t="s">
        <v>248</v>
      </c>
      <c r="C26" s="48"/>
      <c r="D26" s="48"/>
      <c r="E26" s="48"/>
      <c r="F26" s="48"/>
      <c r="G26" s="48"/>
      <c r="H26" s="48"/>
      <c r="I26" s="48"/>
      <c r="J26" s="48"/>
      <c r="K26" s="48"/>
      <c r="L26" s="48"/>
      <c r="M26" s="48"/>
      <c r="N26" s="45"/>
      <c r="O26" s="45"/>
      <c r="P26" s="45" t="s">
        <v>140</v>
      </c>
      <c r="Q26" s="45"/>
      <c r="R26" s="45"/>
      <c r="S26" s="45"/>
      <c r="T26" s="47"/>
      <c r="U26" s="48"/>
      <c r="V26" s="48"/>
      <c r="W26" s="48"/>
      <c r="X26" s="48"/>
      <c r="Y26" s="48"/>
      <c r="Z26" s="48"/>
      <c r="AA26" s="48"/>
      <c r="AB26" s="48"/>
      <c r="AC26" s="48"/>
      <c r="AD26" s="48"/>
      <c r="AE26" s="48"/>
      <c r="AF26" s="48"/>
      <c r="AG26" s="48"/>
      <c r="AH26" s="48"/>
      <c r="AI26" s="48"/>
      <c r="AJ26" s="48"/>
      <c r="AK26" s="45"/>
      <c r="AL26" s="128"/>
      <c r="AM26" s="74"/>
    </row>
    <row r="27" spans="1:39" ht="30" customHeight="1" x14ac:dyDescent="0.35">
      <c r="A27" s="359"/>
      <c r="B27" s="33" t="s">
        <v>257</v>
      </c>
      <c r="C27" s="48"/>
      <c r="D27" s="48"/>
      <c r="E27" s="48"/>
      <c r="F27" s="48"/>
      <c r="G27" s="48"/>
      <c r="H27" s="48"/>
      <c r="I27" s="48"/>
      <c r="J27" s="48"/>
      <c r="K27" s="48"/>
      <c r="L27" s="48"/>
      <c r="M27" s="48"/>
      <c r="N27" s="45"/>
      <c r="O27" s="45"/>
      <c r="P27" s="45"/>
      <c r="Q27" s="45"/>
      <c r="R27" s="45"/>
      <c r="S27" s="45" t="s">
        <v>140</v>
      </c>
      <c r="T27" s="47"/>
      <c r="U27" s="48"/>
      <c r="V27" s="48"/>
      <c r="W27" s="48"/>
      <c r="X27" s="48"/>
      <c r="Y27" s="48"/>
      <c r="Z27" s="48"/>
      <c r="AA27" s="48"/>
      <c r="AB27" s="48"/>
      <c r="AC27" s="48"/>
      <c r="AD27" s="48"/>
      <c r="AE27" s="48"/>
      <c r="AF27" s="48"/>
      <c r="AG27" s="48"/>
      <c r="AH27" s="48"/>
      <c r="AI27" s="48"/>
      <c r="AJ27" s="48"/>
      <c r="AK27" s="45"/>
      <c r="AL27" s="128"/>
      <c r="AM27" s="74"/>
    </row>
    <row r="28" spans="1:39" ht="30" customHeight="1" x14ac:dyDescent="0.35">
      <c r="A28" s="359"/>
      <c r="B28" s="33" t="s">
        <v>562</v>
      </c>
      <c r="C28" s="45"/>
      <c r="D28" s="45"/>
      <c r="E28" s="45"/>
      <c r="F28" s="45"/>
      <c r="G28" s="45"/>
      <c r="H28" s="45"/>
      <c r="I28" s="45"/>
      <c r="J28" s="45"/>
      <c r="K28" s="45"/>
      <c r="L28" s="45"/>
      <c r="M28" s="45"/>
      <c r="N28" s="45"/>
      <c r="O28" s="45"/>
      <c r="P28" s="45" t="s">
        <v>140</v>
      </c>
      <c r="Q28" s="45"/>
      <c r="R28" s="45"/>
      <c r="S28" s="45"/>
      <c r="T28" s="47" t="s">
        <v>116</v>
      </c>
      <c r="U28" s="45"/>
      <c r="V28" s="45"/>
      <c r="W28" s="45"/>
      <c r="X28" s="45"/>
      <c r="Y28" s="45"/>
      <c r="Z28" s="45"/>
      <c r="AA28" s="45"/>
      <c r="AB28" s="45"/>
      <c r="AC28" s="45"/>
      <c r="AD28" s="45"/>
      <c r="AE28" s="45"/>
      <c r="AF28" s="45"/>
      <c r="AG28" s="45"/>
      <c r="AH28" s="45"/>
      <c r="AI28" s="45"/>
      <c r="AJ28" s="45"/>
      <c r="AK28" s="45"/>
      <c r="AL28" s="128"/>
      <c r="AM28" s="74"/>
    </row>
    <row r="29" spans="1:39" ht="30" customHeight="1" x14ac:dyDescent="0.35">
      <c r="A29" s="359"/>
      <c r="B29" s="33" t="s">
        <v>563</v>
      </c>
      <c r="C29" s="45"/>
      <c r="D29" s="45"/>
      <c r="E29" s="45"/>
      <c r="F29" s="45"/>
      <c r="G29" s="45"/>
      <c r="H29" s="45"/>
      <c r="I29" s="45"/>
      <c r="J29" s="45"/>
      <c r="K29" s="45"/>
      <c r="L29" s="45"/>
      <c r="M29" s="45"/>
      <c r="N29" s="45"/>
      <c r="O29" s="45"/>
      <c r="P29" s="45"/>
      <c r="Q29" s="45" t="s">
        <v>140</v>
      </c>
      <c r="R29" s="45"/>
      <c r="S29" s="45"/>
      <c r="T29" s="47"/>
      <c r="U29" s="45"/>
      <c r="V29" s="45"/>
      <c r="W29" s="45"/>
      <c r="X29" s="45"/>
      <c r="Y29" s="45"/>
      <c r="Z29" s="45"/>
      <c r="AA29" s="45"/>
      <c r="AB29" s="45"/>
      <c r="AC29" s="45"/>
      <c r="AD29" s="45"/>
      <c r="AE29" s="45"/>
      <c r="AF29" s="45"/>
      <c r="AG29" s="45"/>
      <c r="AH29" s="45"/>
      <c r="AI29" s="45"/>
      <c r="AJ29" s="45"/>
      <c r="AK29" s="45"/>
      <c r="AL29" s="128"/>
      <c r="AM29" s="74"/>
    </row>
    <row r="30" spans="1:39" ht="30" customHeight="1" x14ac:dyDescent="0.35">
      <c r="A30" s="359"/>
      <c r="B30" s="33" t="s">
        <v>564</v>
      </c>
      <c r="C30" s="45"/>
      <c r="D30" s="45"/>
      <c r="E30" s="45"/>
      <c r="F30" s="45"/>
      <c r="G30" s="45"/>
      <c r="H30" s="45"/>
      <c r="I30" s="45"/>
      <c r="J30" s="45"/>
      <c r="K30" s="45"/>
      <c r="L30" s="45"/>
      <c r="M30" s="45"/>
      <c r="N30" s="45"/>
      <c r="O30" s="45"/>
      <c r="P30" s="45"/>
      <c r="Q30" s="45"/>
      <c r="R30" s="45"/>
      <c r="S30" s="45" t="s">
        <v>140</v>
      </c>
      <c r="T30" s="47"/>
      <c r="U30" s="45"/>
      <c r="V30" s="45"/>
      <c r="W30" s="45"/>
      <c r="X30" s="45"/>
      <c r="Y30" s="45"/>
      <c r="Z30" s="45"/>
      <c r="AA30" s="45"/>
      <c r="AB30" s="45"/>
      <c r="AC30" s="45"/>
      <c r="AD30" s="45"/>
      <c r="AE30" s="45"/>
      <c r="AF30" s="45"/>
      <c r="AG30" s="45"/>
      <c r="AH30" s="45"/>
      <c r="AI30" s="45"/>
      <c r="AJ30" s="45"/>
      <c r="AK30" s="45"/>
      <c r="AL30" s="128"/>
      <c r="AM30" s="74"/>
    </row>
    <row r="31" spans="1:39" ht="30" customHeight="1" x14ac:dyDescent="0.35">
      <c r="A31" s="359"/>
      <c r="B31" s="33" t="s">
        <v>565</v>
      </c>
      <c r="C31" s="45"/>
      <c r="D31" s="45"/>
      <c r="E31" s="45"/>
      <c r="F31" s="45"/>
      <c r="G31" s="45"/>
      <c r="H31" s="45"/>
      <c r="I31" s="45"/>
      <c r="J31" s="45"/>
      <c r="K31" s="45"/>
      <c r="L31" s="45"/>
      <c r="M31" s="45"/>
      <c r="N31" s="45"/>
      <c r="O31" s="45"/>
      <c r="P31" s="45"/>
      <c r="Q31" s="45"/>
      <c r="R31" s="45"/>
      <c r="S31" s="45" t="s">
        <v>140</v>
      </c>
      <c r="T31" s="47"/>
      <c r="U31" s="45"/>
      <c r="V31" s="45"/>
      <c r="W31" s="45"/>
      <c r="X31" s="45"/>
      <c r="Y31" s="45"/>
      <c r="Z31" s="45"/>
      <c r="AA31" s="45"/>
      <c r="AB31" s="45"/>
      <c r="AC31" s="45"/>
      <c r="AD31" s="45"/>
      <c r="AE31" s="45"/>
      <c r="AF31" s="45"/>
      <c r="AG31" s="45"/>
      <c r="AH31" s="45"/>
      <c r="AI31" s="45"/>
      <c r="AJ31" s="45"/>
      <c r="AK31" s="45"/>
      <c r="AL31" s="128"/>
      <c r="AM31" s="74"/>
    </row>
    <row r="32" spans="1:39" ht="30" customHeight="1" x14ac:dyDescent="0.35">
      <c r="A32" s="359"/>
      <c r="B32" s="33" t="s">
        <v>566</v>
      </c>
      <c r="C32" s="45"/>
      <c r="D32" s="45"/>
      <c r="E32" s="45"/>
      <c r="F32" s="45"/>
      <c r="G32" s="45"/>
      <c r="H32" s="45"/>
      <c r="I32" s="45"/>
      <c r="J32" s="45"/>
      <c r="K32" s="45"/>
      <c r="L32" s="45"/>
      <c r="M32" s="45"/>
      <c r="N32" s="45"/>
      <c r="O32" s="45"/>
      <c r="P32" s="45"/>
      <c r="Q32" s="45"/>
      <c r="R32" s="45"/>
      <c r="S32" s="45" t="s">
        <v>140</v>
      </c>
      <c r="T32" s="47"/>
      <c r="U32" s="45"/>
      <c r="V32" s="45"/>
      <c r="W32" s="45"/>
      <c r="X32" s="45"/>
      <c r="Y32" s="45"/>
      <c r="Z32" s="45"/>
      <c r="AA32" s="45"/>
      <c r="AB32" s="45"/>
      <c r="AC32" s="45"/>
      <c r="AD32" s="45"/>
      <c r="AE32" s="45"/>
      <c r="AF32" s="45"/>
      <c r="AG32" s="45"/>
      <c r="AH32" s="45"/>
      <c r="AI32" s="45"/>
      <c r="AJ32" s="45"/>
      <c r="AK32" s="45"/>
      <c r="AL32" s="128"/>
      <c r="AM32" s="74"/>
    </row>
    <row r="33" spans="1:39" ht="30" customHeight="1" x14ac:dyDescent="0.35">
      <c r="A33" s="359"/>
      <c r="B33" s="33" t="s">
        <v>567</v>
      </c>
      <c r="C33" s="45"/>
      <c r="D33" s="45"/>
      <c r="E33" s="45"/>
      <c r="F33" s="45"/>
      <c r="G33" s="45"/>
      <c r="H33" s="45"/>
      <c r="I33" s="45"/>
      <c r="J33" s="45"/>
      <c r="K33" s="45"/>
      <c r="L33" s="45"/>
      <c r="M33" s="45"/>
      <c r="N33" s="45"/>
      <c r="O33" s="45"/>
      <c r="P33" s="45"/>
      <c r="Q33" s="45" t="s">
        <v>140</v>
      </c>
      <c r="R33" s="45"/>
      <c r="S33" s="45"/>
      <c r="T33" s="47" t="s">
        <v>115</v>
      </c>
      <c r="U33" s="45"/>
      <c r="V33" s="45"/>
      <c r="W33" s="45"/>
      <c r="X33" s="45"/>
      <c r="Y33" s="45"/>
      <c r="Z33" s="45"/>
      <c r="AA33" s="45"/>
      <c r="AB33" s="45"/>
      <c r="AC33" s="45"/>
      <c r="AD33" s="45"/>
      <c r="AE33" s="45"/>
      <c r="AF33" s="45"/>
      <c r="AG33" s="45"/>
      <c r="AH33" s="45"/>
      <c r="AI33" s="45"/>
      <c r="AJ33" s="45"/>
      <c r="AK33" s="45"/>
      <c r="AL33" s="128"/>
      <c r="AM33" s="74"/>
    </row>
    <row r="34" spans="1:39" ht="30" customHeight="1" x14ac:dyDescent="0.35">
      <c r="A34" s="359"/>
      <c r="B34" s="33" t="s">
        <v>568</v>
      </c>
      <c r="C34" s="45"/>
      <c r="D34" s="45"/>
      <c r="E34" s="45"/>
      <c r="F34" s="45"/>
      <c r="G34" s="45"/>
      <c r="H34" s="45"/>
      <c r="I34" s="45"/>
      <c r="J34" s="45"/>
      <c r="K34" s="45"/>
      <c r="L34" s="45"/>
      <c r="M34" s="45"/>
      <c r="N34" s="45"/>
      <c r="O34" s="45"/>
      <c r="P34" s="45"/>
      <c r="Q34" s="45"/>
      <c r="R34" s="45"/>
      <c r="S34" s="45" t="s">
        <v>140</v>
      </c>
      <c r="T34" s="47"/>
      <c r="U34" s="45"/>
      <c r="V34" s="45"/>
      <c r="W34" s="45"/>
      <c r="X34" s="45"/>
      <c r="Y34" s="45"/>
      <c r="Z34" s="45"/>
      <c r="AA34" s="45"/>
      <c r="AB34" s="45"/>
      <c r="AC34" s="45"/>
      <c r="AD34" s="45"/>
      <c r="AE34" s="45"/>
      <c r="AF34" s="45"/>
      <c r="AG34" s="45"/>
      <c r="AH34" s="45"/>
      <c r="AI34" s="45"/>
      <c r="AJ34" s="45"/>
      <c r="AK34" s="45"/>
      <c r="AL34" s="128"/>
      <c r="AM34" s="74"/>
    </row>
    <row r="35" spans="1:39" ht="30" customHeight="1" x14ac:dyDescent="0.35">
      <c r="A35" s="359"/>
      <c r="B35" s="33" t="s">
        <v>569</v>
      </c>
      <c r="C35" s="45"/>
      <c r="D35" s="45"/>
      <c r="E35" s="45"/>
      <c r="F35" s="45"/>
      <c r="G35" s="45"/>
      <c r="H35" s="45"/>
      <c r="I35" s="45"/>
      <c r="J35" s="45"/>
      <c r="K35" s="45"/>
      <c r="L35" s="45"/>
      <c r="M35" s="45"/>
      <c r="N35" s="45"/>
      <c r="O35" s="45"/>
      <c r="P35" s="45"/>
      <c r="Q35" s="45"/>
      <c r="R35" s="45"/>
      <c r="S35" s="45" t="s">
        <v>140</v>
      </c>
      <c r="T35" s="47"/>
      <c r="U35" s="45"/>
      <c r="V35" s="45"/>
      <c r="W35" s="45"/>
      <c r="X35" s="45"/>
      <c r="Y35" s="45"/>
      <c r="Z35" s="45"/>
      <c r="AA35" s="45"/>
      <c r="AB35" s="45"/>
      <c r="AC35" s="45"/>
      <c r="AD35" s="45"/>
      <c r="AE35" s="45"/>
      <c r="AF35" s="45"/>
      <c r="AG35" s="45"/>
      <c r="AH35" s="45"/>
      <c r="AI35" s="45"/>
      <c r="AJ35" s="45"/>
      <c r="AK35" s="45"/>
      <c r="AL35" s="128"/>
      <c r="AM35" s="74"/>
    </row>
    <row r="36" spans="1:39" ht="30" customHeight="1" x14ac:dyDescent="0.35">
      <c r="A36" s="359"/>
      <c r="B36" s="33" t="s">
        <v>570</v>
      </c>
      <c r="C36" s="45"/>
      <c r="D36" s="45"/>
      <c r="E36" s="45"/>
      <c r="F36" s="45"/>
      <c r="G36" s="45"/>
      <c r="H36" s="45"/>
      <c r="I36" s="45"/>
      <c r="J36" s="45"/>
      <c r="K36" s="45"/>
      <c r="L36" s="45"/>
      <c r="M36" s="45"/>
      <c r="N36" s="45"/>
      <c r="O36" s="45"/>
      <c r="P36" s="45"/>
      <c r="Q36" s="45"/>
      <c r="R36" s="45"/>
      <c r="S36" s="45" t="s">
        <v>140</v>
      </c>
      <c r="T36" s="47"/>
      <c r="U36" s="45"/>
      <c r="V36" s="45"/>
      <c r="W36" s="45"/>
      <c r="X36" s="45"/>
      <c r="Y36" s="45"/>
      <c r="Z36" s="45"/>
      <c r="AA36" s="45"/>
      <c r="AB36" s="45"/>
      <c r="AC36" s="45"/>
      <c r="AD36" s="45"/>
      <c r="AE36" s="45"/>
      <c r="AF36" s="45"/>
      <c r="AG36" s="45"/>
      <c r="AH36" s="45"/>
      <c r="AI36" s="45"/>
      <c r="AJ36" s="45"/>
      <c r="AK36" s="45"/>
      <c r="AL36" s="128"/>
      <c r="AM36" s="74"/>
    </row>
    <row r="37" spans="1:39" ht="30" customHeight="1" x14ac:dyDescent="0.35">
      <c r="A37" s="359"/>
      <c r="B37" s="33" t="s">
        <v>571</v>
      </c>
      <c r="C37" s="45"/>
      <c r="D37" s="45"/>
      <c r="E37" s="45"/>
      <c r="F37" s="45"/>
      <c r="G37" s="45"/>
      <c r="H37" s="45"/>
      <c r="I37" s="45"/>
      <c r="J37" s="45"/>
      <c r="K37" s="45"/>
      <c r="L37" s="45"/>
      <c r="M37" s="45"/>
      <c r="N37" s="45"/>
      <c r="O37" s="45"/>
      <c r="P37" s="45"/>
      <c r="Q37" s="45"/>
      <c r="R37" s="45"/>
      <c r="S37" s="45" t="s">
        <v>140</v>
      </c>
      <c r="T37" s="47"/>
      <c r="U37" s="45"/>
      <c r="V37" s="45"/>
      <c r="W37" s="45"/>
      <c r="X37" s="45"/>
      <c r="Y37" s="45"/>
      <c r="Z37" s="45"/>
      <c r="AA37" s="45"/>
      <c r="AB37" s="45"/>
      <c r="AC37" s="45"/>
      <c r="AD37" s="45"/>
      <c r="AE37" s="45"/>
      <c r="AF37" s="45"/>
      <c r="AG37" s="45"/>
      <c r="AH37" s="45"/>
      <c r="AI37" s="45"/>
      <c r="AJ37" s="45"/>
      <c r="AK37" s="45"/>
      <c r="AL37" s="128"/>
      <c r="AM37" s="74"/>
    </row>
    <row r="38" spans="1:39" ht="30" customHeight="1" x14ac:dyDescent="0.35">
      <c r="A38" s="359"/>
      <c r="B38" s="33" t="s">
        <v>572</v>
      </c>
      <c r="C38" s="45"/>
      <c r="D38" s="45"/>
      <c r="E38" s="45"/>
      <c r="F38" s="45"/>
      <c r="G38" s="45"/>
      <c r="H38" s="45"/>
      <c r="I38" s="45"/>
      <c r="J38" s="45"/>
      <c r="K38" s="45"/>
      <c r="L38" s="45"/>
      <c r="M38" s="45"/>
      <c r="N38" s="45"/>
      <c r="O38" s="45"/>
      <c r="P38" s="45"/>
      <c r="Q38" s="45"/>
      <c r="R38" s="45"/>
      <c r="S38" s="45" t="s">
        <v>140</v>
      </c>
      <c r="T38" s="47"/>
      <c r="U38" s="45"/>
      <c r="V38" s="45"/>
      <c r="W38" s="45"/>
      <c r="X38" s="45"/>
      <c r="Y38" s="45"/>
      <c r="Z38" s="45"/>
      <c r="AA38" s="45"/>
      <c r="AB38" s="45"/>
      <c r="AC38" s="45"/>
      <c r="AD38" s="45"/>
      <c r="AE38" s="45"/>
      <c r="AF38" s="45"/>
      <c r="AG38" s="45"/>
      <c r="AH38" s="45"/>
      <c r="AI38" s="45"/>
      <c r="AJ38" s="45"/>
      <c r="AK38" s="45"/>
      <c r="AL38" s="128"/>
      <c r="AM38" s="74"/>
    </row>
    <row r="39" spans="1:39" ht="30" customHeight="1" x14ac:dyDescent="0.35">
      <c r="A39" s="359"/>
      <c r="B39" s="33" t="s">
        <v>573</v>
      </c>
      <c r="C39" s="45"/>
      <c r="D39" s="45"/>
      <c r="E39" s="45"/>
      <c r="F39" s="45"/>
      <c r="G39" s="45"/>
      <c r="H39" s="45"/>
      <c r="I39" s="45"/>
      <c r="J39" s="45"/>
      <c r="K39" s="45"/>
      <c r="L39" s="45"/>
      <c r="M39" s="45"/>
      <c r="N39" s="45"/>
      <c r="O39" s="45"/>
      <c r="P39" s="45"/>
      <c r="Q39" s="45"/>
      <c r="R39" s="45"/>
      <c r="S39" s="45" t="s">
        <v>140</v>
      </c>
      <c r="T39" s="47"/>
      <c r="U39" s="45"/>
      <c r="V39" s="45"/>
      <c r="W39" s="45"/>
      <c r="X39" s="45"/>
      <c r="Y39" s="45"/>
      <c r="Z39" s="45"/>
      <c r="AA39" s="45"/>
      <c r="AB39" s="45"/>
      <c r="AC39" s="45"/>
      <c r="AD39" s="45"/>
      <c r="AE39" s="45"/>
      <c r="AF39" s="45"/>
      <c r="AG39" s="45"/>
      <c r="AH39" s="45"/>
      <c r="AI39" s="45"/>
      <c r="AJ39" s="45"/>
      <c r="AK39" s="45"/>
      <c r="AL39" s="128"/>
      <c r="AM39" s="74"/>
    </row>
    <row r="40" spans="1:39" ht="30" customHeight="1" x14ac:dyDescent="0.35">
      <c r="A40" s="360"/>
      <c r="B40" s="33" t="s">
        <v>574</v>
      </c>
      <c r="C40" s="45"/>
      <c r="D40" s="45"/>
      <c r="E40" s="45"/>
      <c r="F40" s="45"/>
      <c r="G40" s="45"/>
      <c r="H40" s="45"/>
      <c r="I40" s="45"/>
      <c r="J40" s="45"/>
      <c r="K40" s="45"/>
      <c r="L40" s="45"/>
      <c r="M40" s="45"/>
      <c r="N40" s="45"/>
      <c r="O40" s="45"/>
      <c r="P40" s="45"/>
      <c r="Q40" s="45"/>
      <c r="R40" s="45"/>
      <c r="S40" s="45" t="s">
        <v>140</v>
      </c>
      <c r="T40" s="47"/>
      <c r="U40" s="45"/>
      <c r="V40" s="45"/>
      <c r="W40" s="45"/>
      <c r="X40" s="45"/>
      <c r="Y40" s="45"/>
      <c r="Z40" s="45"/>
      <c r="AA40" s="45"/>
      <c r="AB40" s="45"/>
      <c r="AC40" s="45"/>
      <c r="AD40" s="45"/>
      <c r="AE40" s="45"/>
      <c r="AF40" s="45"/>
      <c r="AG40" s="45"/>
      <c r="AH40" s="45"/>
      <c r="AI40" s="45"/>
      <c r="AJ40" s="45"/>
      <c r="AK40" s="45"/>
      <c r="AL40" s="128"/>
      <c r="AM40" s="74"/>
    </row>
    <row r="41" spans="1:39" ht="30" customHeight="1" x14ac:dyDescent="0.35">
      <c r="A41" s="361" t="s">
        <v>575</v>
      </c>
      <c r="B41" s="33" t="s">
        <v>267</v>
      </c>
      <c r="C41" s="48" t="s">
        <v>576</v>
      </c>
      <c r="D41" s="48"/>
      <c r="E41" s="48"/>
      <c r="F41" s="48"/>
      <c r="G41" s="48"/>
      <c r="H41" s="48"/>
      <c r="I41" s="48"/>
      <c r="J41" s="48"/>
      <c r="K41" s="48"/>
      <c r="L41" s="48"/>
      <c r="M41" s="48"/>
      <c r="N41" s="45"/>
      <c r="O41" s="45"/>
      <c r="P41" s="45"/>
      <c r="Q41" s="45"/>
      <c r="R41" s="45"/>
      <c r="S41" s="45" t="s">
        <v>140</v>
      </c>
      <c r="T41" s="47"/>
      <c r="U41" s="48"/>
      <c r="V41" s="48"/>
      <c r="W41" s="48"/>
      <c r="X41" s="48"/>
      <c r="Y41" s="48"/>
      <c r="Z41" s="48"/>
      <c r="AA41" s="48"/>
      <c r="AB41" s="48"/>
      <c r="AC41" s="48"/>
      <c r="AD41" s="48"/>
      <c r="AE41" s="48"/>
      <c r="AF41" s="48"/>
      <c r="AG41" s="48"/>
      <c r="AH41" s="48"/>
      <c r="AI41" s="48"/>
      <c r="AJ41" s="48"/>
      <c r="AK41" s="45"/>
      <c r="AL41" s="128"/>
      <c r="AM41" s="74"/>
    </row>
    <row r="42" spans="1:39" ht="30" customHeight="1" x14ac:dyDescent="0.35">
      <c r="A42" s="359"/>
      <c r="B42" s="33" t="s">
        <v>276</v>
      </c>
      <c r="C42" s="48" t="s">
        <v>576</v>
      </c>
      <c r="D42" s="48"/>
      <c r="E42" s="48"/>
      <c r="F42" s="48"/>
      <c r="G42" s="48"/>
      <c r="H42" s="48"/>
      <c r="I42" s="48"/>
      <c r="J42" s="48"/>
      <c r="K42" s="48"/>
      <c r="L42" s="48"/>
      <c r="M42" s="48"/>
      <c r="N42" s="45"/>
      <c r="O42" s="45"/>
      <c r="P42" s="45"/>
      <c r="Q42" s="45"/>
      <c r="R42" s="45"/>
      <c r="S42" s="45" t="s">
        <v>140</v>
      </c>
      <c r="T42" s="47"/>
      <c r="U42" s="48"/>
      <c r="V42" s="48"/>
      <c r="W42" s="48"/>
      <c r="X42" s="48"/>
      <c r="Y42" s="48"/>
      <c r="Z42" s="48"/>
      <c r="AA42" s="48"/>
      <c r="AB42" s="48"/>
      <c r="AC42" s="48"/>
      <c r="AD42" s="48"/>
      <c r="AE42" s="48"/>
      <c r="AF42" s="48"/>
      <c r="AG42" s="48"/>
      <c r="AH42" s="48"/>
      <c r="AI42" s="48"/>
      <c r="AJ42" s="48"/>
      <c r="AK42" s="45"/>
      <c r="AL42" s="128"/>
      <c r="AM42" s="74"/>
    </row>
    <row r="43" spans="1:39" ht="30" customHeight="1" x14ac:dyDescent="0.35">
      <c r="A43" s="359"/>
      <c r="B43" s="33" t="s">
        <v>285</v>
      </c>
      <c r="C43" s="48" t="s">
        <v>576</v>
      </c>
      <c r="D43" s="48"/>
      <c r="E43" s="48"/>
      <c r="F43" s="48"/>
      <c r="G43" s="48"/>
      <c r="H43" s="48"/>
      <c r="I43" s="48"/>
      <c r="J43" s="48"/>
      <c r="K43" s="48"/>
      <c r="L43" s="48"/>
      <c r="M43" s="48"/>
      <c r="N43" s="45"/>
      <c r="O43" s="45"/>
      <c r="P43" s="45"/>
      <c r="Q43" s="45"/>
      <c r="R43" s="45"/>
      <c r="S43" s="45" t="s">
        <v>140</v>
      </c>
      <c r="T43" s="47"/>
      <c r="U43" s="48"/>
      <c r="V43" s="48"/>
      <c r="W43" s="48"/>
      <c r="X43" s="48"/>
      <c r="Y43" s="48"/>
      <c r="Z43" s="48"/>
      <c r="AA43" s="48"/>
      <c r="AB43" s="48"/>
      <c r="AC43" s="48"/>
      <c r="AD43" s="48"/>
      <c r="AE43" s="48"/>
      <c r="AF43" s="48"/>
      <c r="AG43" s="48"/>
      <c r="AH43" s="48"/>
      <c r="AI43" s="48"/>
      <c r="AJ43" s="48"/>
      <c r="AK43" s="45"/>
      <c r="AL43" s="128"/>
      <c r="AM43" s="74"/>
    </row>
    <row r="44" spans="1:39" ht="30" customHeight="1" x14ac:dyDescent="0.35">
      <c r="A44" s="359"/>
      <c r="B44" s="33" t="s">
        <v>291</v>
      </c>
      <c r="C44" s="48"/>
      <c r="D44" s="45"/>
      <c r="E44" s="45"/>
      <c r="F44" s="45"/>
      <c r="G44" s="45"/>
      <c r="H44" s="45"/>
      <c r="I44" s="45"/>
      <c r="J44" s="45"/>
      <c r="K44" s="45"/>
      <c r="L44" s="45"/>
      <c r="M44" s="45"/>
      <c r="N44" s="45"/>
      <c r="O44" s="45"/>
      <c r="P44" s="45"/>
      <c r="Q44" s="45"/>
      <c r="R44" s="45" t="s">
        <v>140</v>
      </c>
      <c r="S44" s="45"/>
      <c r="T44" s="47"/>
      <c r="U44" s="45"/>
      <c r="V44" s="45"/>
      <c r="W44" s="45"/>
      <c r="X44" s="45"/>
      <c r="Y44" s="45"/>
      <c r="Z44" s="45"/>
      <c r="AA44" s="45"/>
      <c r="AB44" s="45"/>
      <c r="AC44" s="45"/>
      <c r="AD44" s="45"/>
      <c r="AE44" s="45"/>
      <c r="AF44" s="45"/>
      <c r="AG44" s="45"/>
      <c r="AH44" s="45"/>
      <c r="AI44" s="45"/>
      <c r="AJ44" s="45"/>
      <c r="AK44" s="45"/>
      <c r="AL44" s="128"/>
      <c r="AM44" s="74"/>
    </row>
    <row r="45" spans="1:39" ht="30" customHeight="1" x14ac:dyDescent="0.35">
      <c r="A45" s="359"/>
      <c r="B45" s="33" t="s">
        <v>300</v>
      </c>
      <c r="C45" s="48"/>
      <c r="D45" s="45"/>
      <c r="E45" s="45"/>
      <c r="F45" s="45"/>
      <c r="G45" s="45"/>
      <c r="H45" s="45"/>
      <c r="I45" s="45"/>
      <c r="J45" s="45"/>
      <c r="K45" s="45"/>
      <c r="L45" s="45"/>
      <c r="M45" s="45"/>
      <c r="N45" s="45"/>
      <c r="O45" s="45"/>
      <c r="P45" s="45"/>
      <c r="Q45" s="45"/>
      <c r="R45" s="45"/>
      <c r="S45" s="45" t="s">
        <v>140</v>
      </c>
      <c r="T45" s="47"/>
      <c r="U45" s="45"/>
      <c r="V45" s="45"/>
      <c r="W45" s="45"/>
      <c r="X45" s="45"/>
      <c r="Y45" s="45"/>
      <c r="Z45" s="45"/>
      <c r="AA45" s="45"/>
      <c r="AB45" s="45"/>
      <c r="AC45" s="45"/>
      <c r="AD45" s="45"/>
      <c r="AE45" s="45"/>
      <c r="AF45" s="45"/>
      <c r="AG45" s="45"/>
      <c r="AH45" s="45"/>
      <c r="AI45" s="45"/>
      <c r="AJ45" s="45"/>
      <c r="AK45" s="45"/>
      <c r="AL45" s="128"/>
      <c r="AM45" s="74"/>
    </row>
    <row r="46" spans="1:39" ht="30" customHeight="1" x14ac:dyDescent="0.35">
      <c r="A46" s="359"/>
      <c r="B46" s="33" t="s">
        <v>577</v>
      </c>
      <c r="C46" s="48"/>
      <c r="D46" s="45"/>
      <c r="E46" s="45"/>
      <c r="F46" s="45"/>
      <c r="G46" s="45"/>
      <c r="H46" s="45"/>
      <c r="I46" s="45"/>
      <c r="J46" s="45"/>
      <c r="K46" s="45"/>
      <c r="L46" s="45"/>
      <c r="M46" s="45"/>
      <c r="N46" s="45"/>
      <c r="O46" s="45"/>
      <c r="P46" s="45"/>
      <c r="Q46" s="45"/>
      <c r="R46" s="45" t="s">
        <v>140</v>
      </c>
      <c r="S46" s="45"/>
      <c r="T46" s="47"/>
      <c r="U46" s="45"/>
      <c r="V46" s="45"/>
      <c r="W46" s="45"/>
      <c r="X46" s="45"/>
      <c r="Y46" s="45"/>
      <c r="Z46" s="45"/>
      <c r="AA46" s="45"/>
      <c r="AB46" s="45"/>
      <c r="AC46" s="45"/>
      <c r="AD46" s="45"/>
      <c r="AE46" s="45"/>
      <c r="AF46" s="45"/>
      <c r="AG46" s="45"/>
      <c r="AH46" s="45"/>
      <c r="AI46" s="45"/>
      <c r="AJ46" s="45"/>
      <c r="AK46" s="45"/>
      <c r="AL46" s="128"/>
      <c r="AM46" s="74"/>
    </row>
    <row r="47" spans="1:39" ht="30" customHeight="1" x14ac:dyDescent="0.35">
      <c r="A47" s="359"/>
      <c r="B47" s="33" t="s">
        <v>578</v>
      </c>
      <c r="C47" s="48"/>
      <c r="D47" s="45"/>
      <c r="E47" s="45"/>
      <c r="F47" s="45"/>
      <c r="G47" s="45"/>
      <c r="H47" s="45"/>
      <c r="I47" s="45"/>
      <c r="J47" s="45"/>
      <c r="K47" s="45"/>
      <c r="L47" s="45"/>
      <c r="M47" s="45"/>
      <c r="N47" s="45"/>
      <c r="O47" s="45"/>
      <c r="P47" s="45"/>
      <c r="Q47" s="45"/>
      <c r="R47" s="45"/>
      <c r="S47" s="45" t="s">
        <v>140</v>
      </c>
      <c r="T47" s="47"/>
      <c r="U47" s="45"/>
      <c r="V47" s="45"/>
      <c r="W47" s="45"/>
      <c r="X47" s="45"/>
      <c r="Y47" s="45"/>
      <c r="Z47" s="45"/>
      <c r="AA47" s="45"/>
      <c r="AB47" s="45"/>
      <c r="AC47" s="45"/>
      <c r="AD47" s="45"/>
      <c r="AE47" s="45"/>
      <c r="AF47" s="45"/>
      <c r="AG47" s="45"/>
      <c r="AH47" s="45"/>
      <c r="AI47" s="45"/>
      <c r="AJ47" s="45"/>
      <c r="AK47" s="45"/>
      <c r="AL47" s="128"/>
      <c r="AM47" s="74"/>
    </row>
    <row r="48" spans="1:39" ht="30" customHeight="1" x14ac:dyDescent="0.35">
      <c r="A48" s="359"/>
      <c r="B48" s="33" t="s">
        <v>579</v>
      </c>
      <c r="C48" s="48"/>
      <c r="D48" s="45"/>
      <c r="E48" s="45"/>
      <c r="F48" s="45"/>
      <c r="G48" s="45"/>
      <c r="H48" s="45"/>
      <c r="I48" s="45"/>
      <c r="J48" s="45"/>
      <c r="K48" s="45"/>
      <c r="L48" s="45"/>
      <c r="M48" s="45"/>
      <c r="N48" s="45"/>
      <c r="O48" s="45"/>
      <c r="P48" s="45"/>
      <c r="Q48" s="45"/>
      <c r="R48" s="45" t="s">
        <v>140</v>
      </c>
      <c r="S48" s="45"/>
      <c r="T48" s="47"/>
      <c r="U48" s="45"/>
      <c r="V48" s="45"/>
      <c r="W48" s="45"/>
      <c r="X48" s="45"/>
      <c r="Y48" s="45"/>
      <c r="Z48" s="45"/>
      <c r="AA48" s="45"/>
      <c r="AB48" s="45"/>
      <c r="AC48" s="45"/>
      <c r="AD48" s="45"/>
      <c r="AE48" s="45"/>
      <c r="AF48" s="45"/>
      <c r="AG48" s="45"/>
      <c r="AH48" s="45"/>
      <c r="AI48" s="45"/>
      <c r="AJ48" s="45"/>
      <c r="AK48" s="45"/>
      <c r="AL48" s="128"/>
      <c r="AM48" s="74"/>
    </row>
    <row r="49" spans="1:39" ht="30" customHeight="1" x14ac:dyDescent="0.35">
      <c r="A49" s="359"/>
      <c r="B49" s="33" t="s">
        <v>580</v>
      </c>
      <c r="C49" s="48" t="s">
        <v>576</v>
      </c>
      <c r="D49" s="45"/>
      <c r="E49" s="45"/>
      <c r="F49" s="45"/>
      <c r="G49" s="45"/>
      <c r="H49" s="45"/>
      <c r="I49" s="45"/>
      <c r="J49" s="45"/>
      <c r="K49" s="45"/>
      <c r="L49" s="45"/>
      <c r="M49" s="45"/>
      <c r="N49" s="45"/>
      <c r="O49" s="45"/>
      <c r="P49" s="45"/>
      <c r="Q49" s="45"/>
      <c r="R49" s="45"/>
      <c r="S49" s="45" t="s">
        <v>140</v>
      </c>
      <c r="T49" s="47"/>
      <c r="U49" s="45"/>
      <c r="V49" s="45"/>
      <c r="W49" s="45"/>
      <c r="X49" s="45"/>
      <c r="Y49" s="45"/>
      <c r="Z49" s="45"/>
      <c r="AA49" s="45"/>
      <c r="AB49" s="45"/>
      <c r="AC49" s="45"/>
      <c r="AD49" s="45"/>
      <c r="AE49" s="45"/>
      <c r="AF49" s="45"/>
      <c r="AG49" s="45"/>
      <c r="AH49" s="45"/>
      <c r="AI49" s="45"/>
      <c r="AJ49" s="45"/>
      <c r="AK49" s="45"/>
      <c r="AL49" s="128"/>
      <c r="AM49" s="74"/>
    </row>
    <row r="50" spans="1:39" ht="30" customHeight="1" x14ac:dyDescent="0.35">
      <c r="A50" s="359"/>
      <c r="B50" s="33" t="s">
        <v>581</v>
      </c>
      <c r="C50" s="48"/>
      <c r="D50" s="45"/>
      <c r="E50" s="45"/>
      <c r="F50" s="45"/>
      <c r="G50" s="45"/>
      <c r="H50" s="45"/>
      <c r="I50" s="45"/>
      <c r="J50" s="45"/>
      <c r="K50" s="45"/>
      <c r="L50" s="45"/>
      <c r="M50" s="45"/>
      <c r="N50" s="45"/>
      <c r="O50" s="45"/>
      <c r="P50" s="45"/>
      <c r="Q50" s="45"/>
      <c r="R50" s="45" t="s">
        <v>140</v>
      </c>
      <c r="S50" s="45"/>
      <c r="T50" s="47"/>
      <c r="U50" s="45"/>
      <c r="V50" s="45"/>
      <c r="W50" s="45"/>
      <c r="X50" s="45"/>
      <c r="Y50" s="45"/>
      <c r="Z50" s="45"/>
      <c r="AA50" s="45"/>
      <c r="AB50" s="45"/>
      <c r="AC50" s="45"/>
      <c r="AD50" s="45"/>
      <c r="AE50" s="45"/>
      <c r="AF50" s="45"/>
      <c r="AG50" s="45"/>
      <c r="AH50" s="45"/>
      <c r="AI50" s="45"/>
      <c r="AJ50" s="45"/>
      <c r="AK50" s="45"/>
      <c r="AL50" s="128"/>
      <c r="AM50" s="74"/>
    </row>
    <row r="51" spans="1:39" ht="30" customHeight="1" x14ac:dyDescent="0.35">
      <c r="A51" s="359"/>
      <c r="B51" s="33" t="s">
        <v>582</v>
      </c>
      <c r="C51" s="48"/>
      <c r="D51" s="45"/>
      <c r="E51" s="45"/>
      <c r="F51" s="45"/>
      <c r="G51" s="45"/>
      <c r="H51" s="45"/>
      <c r="I51" s="45"/>
      <c r="J51" s="45"/>
      <c r="K51" s="45"/>
      <c r="L51" s="45"/>
      <c r="M51" s="45"/>
      <c r="N51" s="45"/>
      <c r="O51" s="45"/>
      <c r="P51" s="45"/>
      <c r="Q51" s="45"/>
      <c r="R51" s="45" t="s">
        <v>140</v>
      </c>
      <c r="S51" s="45"/>
      <c r="T51" s="47"/>
      <c r="U51" s="45"/>
      <c r="V51" s="45"/>
      <c r="W51" s="45"/>
      <c r="X51" s="45"/>
      <c r="Y51" s="45"/>
      <c r="Z51" s="45"/>
      <c r="AA51" s="45"/>
      <c r="AB51" s="45"/>
      <c r="AC51" s="45"/>
      <c r="AD51" s="45"/>
      <c r="AE51" s="45"/>
      <c r="AF51" s="45"/>
      <c r="AG51" s="45"/>
      <c r="AH51" s="45"/>
      <c r="AI51" s="45"/>
      <c r="AJ51" s="45"/>
      <c r="AK51" s="45"/>
      <c r="AL51" s="128"/>
      <c r="AM51" s="74"/>
    </row>
    <row r="52" spans="1:39" ht="30" customHeight="1" x14ac:dyDescent="0.35">
      <c r="A52" s="359"/>
      <c r="B52" s="33" t="s">
        <v>583</v>
      </c>
      <c r="C52" s="48"/>
      <c r="D52" s="45"/>
      <c r="E52" s="45"/>
      <c r="F52" s="45"/>
      <c r="G52" s="45"/>
      <c r="H52" s="45"/>
      <c r="I52" s="45"/>
      <c r="J52" s="45"/>
      <c r="K52" s="45"/>
      <c r="L52" s="45"/>
      <c r="M52" s="45"/>
      <c r="N52" s="45"/>
      <c r="O52" s="45"/>
      <c r="P52" s="45"/>
      <c r="Q52" s="45"/>
      <c r="R52" s="45"/>
      <c r="S52" s="45" t="s">
        <v>140</v>
      </c>
      <c r="T52" s="47"/>
      <c r="U52" s="45"/>
      <c r="V52" s="45"/>
      <c r="W52" s="45"/>
      <c r="X52" s="45"/>
      <c r="Y52" s="45"/>
      <c r="Z52" s="45"/>
      <c r="AA52" s="45"/>
      <c r="AB52" s="45"/>
      <c r="AC52" s="45"/>
      <c r="AD52" s="45"/>
      <c r="AE52" s="45"/>
      <c r="AF52" s="45"/>
      <c r="AG52" s="45"/>
      <c r="AH52" s="45"/>
      <c r="AI52" s="45"/>
      <c r="AJ52" s="45"/>
      <c r="AK52" s="45"/>
      <c r="AL52" s="128"/>
      <c r="AM52" s="74"/>
    </row>
    <row r="53" spans="1:39" ht="30" customHeight="1" x14ac:dyDescent="0.35">
      <c r="A53" s="359"/>
      <c r="B53" s="33" t="s">
        <v>584</v>
      </c>
      <c r="C53" s="48"/>
      <c r="D53" s="45"/>
      <c r="E53" s="45"/>
      <c r="F53" s="45"/>
      <c r="G53" s="45"/>
      <c r="H53" s="45"/>
      <c r="I53" s="45"/>
      <c r="J53" s="45"/>
      <c r="K53" s="45"/>
      <c r="L53" s="45"/>
      <c r="M53" s="45"/>
      <c r="N53" s="45"/>
      <c r="O53" s="45"/>
      <c r="P53" s="45"/>
      <c r="Q53" s="45"/>
      <c r="R53" s="45" t="s">
        <v>140</v>
      </c>
      <c r="S53" s="45"/>
      <c r="T53" s="47"/>
      <c r="U53" s="45"/>
      <c r="V53" s="45"/>
      <c r="W53" s="45"/>
      <c r="X53" s="45"/>
      <c r="Y53" s="45"/>
      <c r="Z53" s="45"/>
      <c r="AA53" s="45"/>
      <c r="AB53" s="45"/>
      <c r="AC53" s="45"/>
      <c r="AD53" s="45"/>
      <c r="AE53" s="45"/>
      <c r="AF53" s="45"/>
      <c r="AG53" s="45"/>
      <c r="AH53" s="45"/>
      <c r="AI53" s="45"/>
      <c r="AJ53" s="45"/>
      <c r="AK53" s="45"/>
      <c r="AL53" s="128"/>
      <c r="AM53" s="74"/>
    </row>
    <row r="54" spans="1:39" ht="30" customHeight="1" x14ac:dyDescent="0.35">
      <c r="A54" s="359"/>
      <c r="B54" s="33" t="s">
        <v>585</v>
      </c>
      <c r="C54" s="48"/>
      <c r="D54" s="45"/>
      <c r="E54" s="45"/>
      <c r="F54" s="45"/>
      <c r="G54" s="45"/>
      <c r="H54" s="45"/>
      <c r="I54" s="45"/>
      <c r="J54" s="45"/>
      <c r="K54" s="45"/>
      <c r="L54" s="45"/>
      <c r="M54" s="45"/>
      <c r="N54" s="45"/>
      <c r="O54" s="45"/>
      <c r="P54" s="45"/>
      <c r="Q54" s="45"/>
      <c r="R54" s="45" t="s">
        <v>140</v>
      </c>
      <c r="S54" s="45"/>
      <c r="T54" s="47"/>
      <c r="U54" s="45"/>
      <c r="V54" s="45"/>
      <c r="W54" s="45"/>
      <c r="X54" s="45"/>
      <c r="Y54" s="45"/>
      <c r="Z54" s="45"/>
      <c r="AA54" s="45"/>
      <c r="AB54" s="45"/>
      <c r="AC54" s="45"/>
      <c r="AD54" s="45"/>
      <c r="AE54" s="45"/>
      <c r="AF54" s="45"/>
      <c r="AG54" s="45"/>
      <c r="AH54" s="45"/>
      <c r="AI54" s="45"/>
      <c r="AJ54" s="45"/>
      <c r="AK54" s="45"/>
      <c r="AL54" s="128"/>
      <c r="AM54" s="74"/>
    </row>
    <row r="55" spans="1:39" ht="30" customHeight="1" x14ac:dyDescent="0.35">
      <c r="A55" s="360"/>
      <c r="B55" s="33" t="s">
        <v>586</v>
      </c>
      <c r="C55" s="48"/>
      <c r="D55" s="45"/>
      <c r="E55" s="45"/>
      <c r="F55" s="45"/>
      <c r="G55" s="45"/>
      <c r="H55" s="45"/>
      <c r="I55" s="45"/>
      <c r="J55" s="45"/>
      <c r="K55" s="45"/>
      <c r="L55" s="45"/>
      <c r="M55" s="45"/>
      <c r="N55" s="45"/>
      <c r="O55" s="45"/>
      <c r="P55" s="45"/>
      <c r="Q55" s="45" t="s">
        <v>140</v>
      </c>
      <c r="R55" s="45"/>
      <c r="S55" s="45"/>
      <c r="T55" s="47"/>
      <c r="U55" s="45"/>
      <c r="V55" s="45"/>
      <c r="W55" s="45"/>
      <c r="X55" s="45"/>
      <c r="Y55" s="45"/>
      <c r="Z55" s="45"/>
      <c r="AA55" s="45"/>
      <c r="AB55" s="45"/>
      <c r="AC55" s="45"/>
      <c r="AD55" s="45"/>
      <c r="AE55" s="45"/>
      <c r="AF55" s="45"/>
      <c r="AG55" s="45"/>
      <c r="AH55" s="45"/>
      <c r="AI55" s="45"/>
      <c r="AJ55" s="45"/>
      <c r="AK55" s="45"/>
      <c r="AL55" s="128"/>
      <c r="AM55" s="74"/>
    </row>
    <row r="56" spans="1:39" ht="30" customHeight="1" x14ac:dyDescent="0.35">
      <c r="A56" s="361" t="s">
        <v>587</v>
      </c>
      <c r="B56" s="33" t="s">
        <v>309</v>
      </c>
      <c r="C56" s="48" t="s">
        <v>588</v>
      </c>
      <c r="D56" s="48"/>
      <c r="E56" s="48"/>
      <c r="F56" s="48"/>
      <c r="G56" s="48"/>
      <c r="H56" s="48"/>
      <c r="I56" s="48"/>
      <c r="J56" s="48"/>
      <c r="K56" s="48"/>
      <c r="L56" s="48"/>
      <c r="M56" s="48"/>
      <c r="N56" s="45"/>
      <c r="O56" s="45"/>
      <c r="P56" s="45"/>
      <c r="Q56" s="45"/>
      <c r="R56" s="45"/>
      <c r="S56" s="45" t="s">
        <v>140</v>
      </c>
      <c r="T56" s="47"/>
      <c r="U56" s="48"/>
      <c r="V56" s="48"/>
      <c r="W56" s="48"/>
      <c r="X56" s="48"/>
      <c r="Y56" s="48"/>
      <c r="Z56" s="48"/>
      <c r="AA56" s="48"/>
      <c r="AB56" s="48"/>
      <c r="AC56" s="48"/>
      <c r="AD56" s="48"/>
      <c r="AE56" s="48"/>
      <c r="AF56" s="48"/>
      <c r="AG56" s="48"/>
      <c r="AH56" s="48"/>
      <c r="AI56" s="48"/>
      <c r="AJ56" s="48"/>
      <c r="AK56" s="45"/>
      <c r="AL56" s="128"/>
      <c r="AM56" s="74"/>
    </row>
    <row r="57" spans="1:39" ht="30" customHeight="1" x14ac:dyDescent="0.35">
      <c r="A57" s="359"/>
      <c r="B57" s="33" t="s">
        <v>319</v>
      </c>
      <c r="C57" s="48" t="s">
        <v>588</v>
      </c>
      <c r="D57" s="48"/>
      <c r="E57" s="48"/>
      <c r="F57" s="48"/>
      <c r="G57" s="48"/>
      <c r="H57" s="48"/>
      <c r="I57" s="48"/>
      <c r="J57" s="48"/>
      <c r="K57" s="48"/>
      <c r="L57" s="48"/>
      <c r="M57" s="48"/>
      <c r="N57" s="45"/>
      <c r="O57" s="45"/>
      <c r="P57" s="45"/>
      <c r="Q57" s="45"/>
      <c r="R57" s="45"/>
      <c r="S57" s="45" t="s">
        <v>140</v>
      </c>
      <c r="T57" s="47"/>
      <c r="U57" s="48"/>
      <c r="V57" s="48"/>
      <c r="W57" s="48"/>
      <c r="X57" s="48"/>
      <c r="Y57" s="48"/>
      <c r="Z57" s="48"/>
      <c r="AA57" s="48"/>
      <c r="AB57" s="48"/>
      <c r="AC57" s="48"/>
      <c r="AD57" s="48"/>
      <c r="AE57" s="48"/>
      <c r="AF57" s="48"/>
      <c r="AG57" s="48"/>
      <c r="AH57" s="48"/>
      <c r="AI57" s="48"/>
      <c r="AJ57" s="48"/>
      <c r="AK57" s="45"/>
      <c r="AL57" s="128"/>
      <c r="AM57" s="74"/>
    </row>
    <row r="58" spans="1:39" ht="30" customHeight="1" x14ac:dyDescent="0.35">
      <c r="A58" s="359"/>
      <c r="B58" s="33" t="s">
        <v>328</v>
      </c>
      <c r="C58" s="48"/>
      <c r="D58" s="48"/>
      <c r="E58" s="48"/>
      <c r="F58" s="48"/>
      <c r="G58" s="48"/>
      <c r="H58" s="48"/>
      <c r="I58" s="48"/>
      <c r="J58" s="48"/>
      <c r="K58" s="48"/>
      <c r="L58" s="48"/>
      <c r="M58" s="48"/>
      <c r="N58" s="45"/>
      <c r="O58" s="45"/>
      <c r="P58" s="45"/>
      <c r="Q58" s="45"/>
      <c r="R58" s="45" t="s">
        <v>140</v>
      </c>
      <c r="S58" s="45"/>
      <c r="T58" s="47"/>
      <c r="U58" s="48"/>
      <c r="V58" s="48"/>
      <c r="W58" s="48"/>
      <c r="X58" s="48"/>
      <c r="Y58" s="48"/>
      <c r="Z58" s="48"/>
      <c r="AA58" s="48"/>
      <c r="AB58" s="48"/>
      <c r="AC58" s="48"/>
      <c r="AD58" s="48"/>
      <c r="AE58" s="48"/>
      <c r="AF58" s="48"/>
      <c r="AG58" s="48"/>
      <c r="AH58" s="48"/>
      <c r="AI58" s="48"/>
      <c r="AJ58" s="48"/>
      <c r="AK58" s="45"/>
      <c r="AL58" s="128"/>
      <c r="AM58" s="74"/>
    </row>
    <row r="59" spans="1:39" ht="30" customHeight="1" x14ac:dyDescent="0.35">
      <c r="A59" s="359"/>
      <c r="B59" s="33" t="s">
        <v>334</v>
      </c>
      <c r="C59" s="48"/>
      <c r="D59" s="48"/>
      <c r="E59" s="48"/>
      <c r="F59" s="48"/>
      <c r="G59" s="48"/>
      <c r="H59" s="48"/>
      <c r="I59" s="48"/>
      <c r="J59" s="48"/>
      <c r="K59" s="48"/>
      <c r="L59" s="48"/>
      <c r="M59" s="48"/>
      <c r="N59" s="45"/>
      <c r="O59" s="45"/>
      <c r="P59" s="45"/>
      <c r="Q59" s="45"/>
      <c r="R59" s="45"/>
      <c r="S59" s="45" t="s">
        <v>140</v>
      </c>
      <c r="T59" s="47"/>
      <c r="U59" s="48"/>
      <c r="V59" s="48"/>
      <c r="W59" s="48"/>
      <c r="X59" s="48"/>
      <c r="Y59" s="48"/>
      <c r="Z59" s="48"/>
      <c r="AA59" s="48"/>
      <c r="AB59" s="48"/>
      <c r="AC59" s="48"/>
      <c r="AD59" s="48"/>
      <c r="AE59" s="48"/>
      <c r="AF59" s="48"/>
      <c r="AG59" s="48"/>
      <c r="AH59" s="48"/>
      <c r="AI59" s="48"/>
      <c r="AJ59" s="48"/>
      <c r="AK59" s="45"/>
      <c r="AL59" s="128"/>
      <c r="AM59" s="74"/>
    </row>
    <row r="60" spans="1:39" ht="30" customHeight="1" x14ac:dyDescent="0.35">
      <c r="A60" s="359"/>
      <c r="B60" s="33" t="s">
        <v>340</v>
      </c>
      <c r="C60" s="48"/>
      <c r="D60" s="48"/>
      <c r="E60" s="48"/>
      <c r="F60" s="48"/>
      <c r="G60" s="48"/>
      <c r="H60" s="48"/>
      <c r="I60" s="48"/>
      <c r="J60" s="48"/>
      <c r="K60" s="48"/>
      <c r="L60" s="48"/>
      <c r="M60" s="48"/>
      <c r="N60" s="45"/>
      <c r="O60" s="45"/>
      <c r="P60" s="45"/>
      <c r="Q60" s="45"/>
      <c r="R60" s="45" t="s">
        <v>140</v>
      </c>
      <c r="S60" s="45"/>
      <c r="T60" s="47"/>
      <c r="U60" s="48"/>
      <c r="V60" s="48"/>
      <c r="W60" s="48"/>
      <c r="X60" s="48"/>
      <c r="Y60" s="48"/>
      <c r="Z60" s="48"/>
      <c r="AA60" s="48"/>
      <c r="AB60" s="48"/>
      <c r="AC60" s="48"/>
      <c r="AD60" s="48"/>
      <c r="AE60" s="48"/>
      <c r="AF60" s="48"/>
      <c r="AG60" s="48"/>
      <c r="AH60" s="48"/>
      <c r="AI60" s="48"/>
      <c r="AJ60" s="48"/>
      <c r="AK60" s="45"/>
      <c r="AL60" s="128"/>
      <c r="AM60" s="74"/>
    </row>
    <row r="61" spans="1:39" ht="30" customHeight="1" x14ac:dyDescent="0.35">
      <c r="A61" s="359"/>
      <c r="B61" s="33" t="s">
        <v>350</v>
      </c>
      <c r="C61" s="48"/>
      <c r="D61" s="48"/>
      <c r="E61" s="48"/>
      <c r="F61" s="48"/>
      <c r="G61" s="48"/>
      <c r="H61" s="48"/>
      <c r="I61" s="48"/>
      <c r="J61" s="48"/>
      <c r="K61" s="48"/>
      <c r="L61" s="48"/>
      <c r="M61" s="48"/>
      <c r="N61" s="45"/>
      <c r="O61" s="45"/>
      <c r="P61" s="45"/>
      <c r="Q61" s="45"/>
      <c r="R61" s="45"/>
      <c r="S61" s="45" t="s">
        <v>140</v>
      </c>
      <c r="T61" s="47"/>
      <c r="U61" s="48"/>
      <c r="V61" s="48"/>
      <c r="W61" s="48"/>
      <c r="X61" s="48"/>
      <c r="Y61" s="48"/>
      <c r="Z61" s="48"/>
      <c r="AA61" s="48"/>
      <c r="AB61" s="48"/>
      <c r="AC61" s="48"/>
      <c r="AD61" s="48"/>
      <c r="AE61" s="48"/>
      <c r="AF61" s="48"/>
      <c r="AG61" s="48"/>
      <c r="AH61" s="48"/>
      <c r="AI61" s="48"/>
      <c r="AJ61" s="48"/>
      <c r="AK61" s="45"/>
      <c r="AL61" s="128"/>
      <c r="AM61" s="74"/>
    </row>
    <row r="62" spans="1:39" ht="30" customHeight="1" x14ac:dyDescent="0.35">
      <c r="A62" s="359"/>
      <c r="B62" s="33" t="s">
        <v>589</v>
      </c>
      <c r="C62" s="48"/>
      <c r="D62" s="48"/>
      <c r="E62" s="48"/>
      <c r="F62" s="48"/>
      <c r="G62" s="48"/>
      <c r="H62" s="48"/>
      <c r="I62" s="48"/>
      <c r="J62" s="48"/>
      <c r="K62" s="48"/>
      <c r="L62" s="48"/>
      <c r="M62" s="48"/>
      <c r="N62" s="45"/>
      <c r="O62" s="45"/>
      <c r="P62" s="45"/>
      <c r="Q62" s="45"/>
      <c r="R62" s="45" t="s">
        <v>140</v>
      </c>
      <c r="S62" s="45"/>
      <c r="T62" s="47"/>
      <c r="U62" s="48"/>
      <c r="V62" s="48"/>
      <c r="W62" s="48"/>
      <c r="X62" s="48"/>
      <c r="Y62" s="48"/>
      <c r="Z62" s="48"/>
      <c r="AA62" s="48"/>
      <c r="AB62" s="48"/>
      <c r="AC62" s="48"/>
      <c r="AD62" s="48"/>
      <c r="AE62" s="48"/>
      <c r="AF62" s="48"/>
      <c r="AG62" s="48"/>
      <c r="AH62" s="48"/>
      <c r="AI62" s="48"/>
      <c r="AJ62" s="48"/>
      <c r="AK62" s="45"/>
      <c r="AL62" s="128"/>
      <c r="AM62" s="74"/>
    </row>
    <row r="63" spans="1:39" ht="30" customHeight="1" x14ac:dyDescent="0.35">
      <c r="A63" s="359"/>
      <c r="B63" s="33" t="s">
        <v>590</v>
      </c>
      <c r="C63" s="48" t="s">
        <v>588</v>
      </c>
      <c r="D63" s="48"/>
      <c r="E63" s="48"/>
      <c r="F63" s="48"/>
      <c r="G63" s="48"/>
      <c r="H63" s="48"/>
      <c r="I63" s="48"/>
      <c r="J63" s="48"/>
      <c r="K63" s="48"/>
      <c r="L63" s="48"/>
      <c r="M63" s="48"/>
      <c r="N63" s="45"/>
      <c r="O63" s="45"/>
      <c r="P63" s="45"/>
      <c r="Q63" s="45" t="s">
        <v>556</v>
      </c>
      <c r="R63" s="45"/>
      <c r="S63" s="45"/>
      <c r="T63" s="47" t="s">
        <v>115</v>
      </c>
      <c r="U63" s="48"/>
      <c r="V63" s="48"/>
      <c r="W63" s="48"/>
      <c r="X63" s="48"/>
      <c r="Y63" s="48"/>
      <c r="Z63" s="48"/>
      <c r="AA63" s="48"/>
      <c r="AB63" s="48"/>
      <c r="AC63" s="48"/>
      <c r="AD63" s="48"/>
      <c r="AE63" s="48"/>
      <c r="AF63" s="48"/>
      <c r="AG63" s="48"/>
      <c r="AH63" s="48"/>
      <c r="AI63" s="48"/>
      <c r="AJ63" s="48"/>
      <c r="AK63" s="45"/>
      <c r="AL63" s="128"/>
      <c r="AM63" s="74"/>
    </row>
    <row r="64" spans="1:39" ht="30" customHeight="1" x14ac:dyDescent="0.35">
      <c r="A64" s="359"/>
      <c r="B64" s="33" t="s">
        <v>591</v>
      </c>
      <c r="C64" s="45" t="s">
        <v>588</v>
      </c>
      <c r="D64" s="45"/>
      <c r="E64" s="45"/>
      <c r="F64" s="45"/>
      <c r="G64" s="45"/>
      <c r="H64" s="45"/>
      <c r="I64" s="45"/>
      <c r="J64" s="45"/>
      <c r="K64" s="45"/>
      <c r="L64" s="45"/>
      <c r="M64" s="45"/>
      <c r="N64" s="45"/>
      <c r="O64" s="45"/>
      <c r="P64" s="45"/>
      <c r="Q64" s="45"/>
      <c r="R64" s="45" t="s">
        <v>556</v>
      </c>
      <c r="S64" s="45"/>
      <c r="T64" s="47"/>
      <c r="U64" s="45"/>
      <c r="V64" s="45"/>
      <c r="W64" s="45"/>
      <c r="X64" s="45"/>
      <c r="Y64" s="45"/>
      <c r="Z64" s="45"/>
      <c r="AA64" s="45"/>
      <c r="AB64" s="45"/>
      <c r="AC64" s="45"/>
      <c r="AD64" s="45"/>
      <c r="AE64" s="45"/>
      <c r="AF64" s="45"/>
      <c r="AG64" s="45"/>
      <c r="AH64" s="45"/>
      <c r="AI64" s="45"/>
      <c r="AJ64" s="45"/>
      <c r="AK64" s="45"/>
      <c r="AL64" s="128"/>
      <c r="AM64" s="74"/>
    </row>
    <row r="65" spans="1:39" ht="30" customHeight="1" x14ac:dyDescent="0.35">
      <c r="A65" s="359"/>
      <c r="B65" s="33" t="s">
        <v>592</v>
      </c>
      <c r="C65" s="45"/>
      <c r="D65" s="45"/>
      <c r="E65" s="45"/>
      <c r="F65" s="45"/>
      <c r="G65" s="45"/>
      <c r="H65" s="45"/>
      <c r="I65" s="45"/>
      <c r="J65" s="45"/>
      <c r="K65" s="45"/>
      <c r="L65" s="45"/>
      <c r="M65" s="45"/>
      <c r="N65" s="45"/>
      <c r="O65" s="45"/>
      <c r="P65" s="45"/>
      <c r="Q65" s="45"/>
      <c r="R65" s="45" t="s">
        <v>140</v>
      </c>
      <c r="S65" s="45"/>
      <c r="T65" s="47"/>
      <c r="U65" s="45"/>
      <c r="V65" s="45"/>
      <c r="W65" s="45"/>
      <c r="X65" s="45"/>
      <c r="Y65" s="45"/>
      <c r="Z65" s="45"/>
      <c r="AA65" s="45"/>
      <c r="AB65" s="45"/>
      <c r="AC65" s="45"/>
      <c r="AD65" s="45"/>
      <c r="AE65" s="45"/>
      <c r="AF65" s="45"/>
      <c r="AG65" s="45"/>
      <c r="AH65" s="45"/>
      <c r="AI65" s="45"/>
      <c r="AJ65" s="45"/>
      <c r="AK65" s="45"/>
      <c r="AL65" s="128"/>
      <c r="AM65" s="74"/>
    </row>
    <row r="66" spans="1:39" ht="30" customHeight="1" x14ac:dyDescent="0.35">
      <c r="A66" s="359"/>
      <c r="B66" s="33" t="s">
        <v>593</v>
      </c>
      <c r="C66" s="45"/>
      <c r="D66" s="45"/>
      <c r="E66" s="45"/>
      <c r="F66" s="45"/>
      <c r="G66" s="45"/>
      <c r="H66" s="45"/>
      <c r="I66" s="45"/>
      <c r="J66" s="45"/>
      <c r="K66" s="45"/>
      <c r="L66" s="45"/>
      <c r="M66" s="45"/>
      <c r="N66" s="45"/>
      <c r="O66" s="45"/>
      <c r="P66" s="45"/>
      <c r="Q66" s="45"/>
      <c r="R66" s="45" t="s">
        <v>140</v>
      </c>
      <c r="S66" s="45"/>
      <c r="T66" s="47"/>
      <c r="U66" s="45"/>
      <c r="V66" s="45"/>
      <c r="W66" s="45"/>
      <c r="X66" s="45"/>
      <c r="Y66" s="45"/>
      <c r="Z66" s="45"/>
      <c r="AA66" s="45"/>
      <c r="AB66" s="45"/>
      <c r="AC66" s="45"/>
      <c r="AD66" s="45"/>
      <c r="AE66" s="45"/>
      <c r="AF66" s="45"/>
      <c r="AG66" s="45"/>
      <c r="AH66" s="45"/>
      <c r="AI66" s="45"/>
      <c r="AJ66" s="45"/>
      <c r="AK66" s="45"/>
      <c r="AL66" s="128"/>
      <c r="AM66" s="74"/>
    </row>
    <row r="67" spans="1:39" ht="30" customHeight="1" x14ac:dyDescent="0.35">
      <c r="A67" s="359"/>
      <c r="B67" s="33" t="s">
        <v>594</v>
      </c>
      <c r="C67" s="45"/>
      <c r="D67" s="45"/>
      <c r="E67" s="45"/>
      <c r="F67" s="45"/>
      <c r="G67" s="45"/>
      <c r="H67" s="45"/>
      <c r="I67" s="45"/>
      <c r="J67" s="45"/>
      <c r="K67" s="45"/>
      <c r="L67" s="45"/>
      <c r="M67" s="45"/>
      <c r="N67" s="45"/>
      <c r="O67" s="45"/>
      <c r="P67" s="45"/>
      <c r="Q67" s="45"/>
      <c r="R67" s="45" t="s">
        <v>140</v>
      </c>
      <c r="S67" s="45"/>
      <c r="T67" s="47"/>
      <c r="U67" s="45"/>
      <c r="V67" s="45"/>
      <c r="W67" s="45"/>
      <c r="X67" s="45"/>
      <c r="Y67" s="45"/>
      <c r="Z67" s="45"/>
      <c r="AA67" s="45"/>
      <c r="AB67" s="45"/>
      <c r="AC67" s="45"/>
      <c r="AD67" s="45"/>
      <c r="AE67" s="45"/>
      <c r="AF67" s="45"/>
      <c r="AG67" s="45"/>
      <c r="AH67" s="45"/>
      <c r="AI67" s="45"/>
      <c r="AJ67" s="45"/>
      <c r="AK67" s="45"/>
      <c r="AL67" s="128"/>
      <c r="AM67" s="74"/>
    </row>
    <row r="68" spans="1:39" ht="30" customHeight="1" x14ac:dyDescent="0.35">
      <c r="A68" s="359"/>
      <c r="B68" s="33" t="s">
        <v>595</v>
      </c>
      <c r="C68" s="45"/>
      <c r="D68" s="45"/>
      <c r="E68" s="45"/>
      <c r="F68" s="45"/>
      <c r="G68" s="45"/>
      <c r="H68" s="45"/>
      <c r="I68" s="45"/>
      <c r="J68" s="45"/>
      <c r="K68" s="45"/>
      <c r="L68" s="45"/>
      <c r="M68" s="45"/>
      <c r="N68" s="45"/>
      <c r="O68" s="45"/>
      <c r="P68" s="45"/>
      <c r="Q68" s="45"/>
      <c r="R68" s="45" t="s">
        <v>140</v>
      </c>
      <c r="S68" s="45"/>
      <c r="T68" s="47"/>
      <c r="U68" s="45"/>
      <c r="V68" s="45"/>
      <c r="W68" s="45"/>
      <c r="X68" s="45"/>
      <c r="Y68" s="45"/>
      <c r="Z68" s="45"/>
      <c r="AA68" s="45"/>
      <c r="AB68" s="45"/>
      <c r="AC68" s="45"/>
      <c r="AD68" s="45"/>
      <c r="AE68" s="45"/>
      <c r="AF68" s="45"/>
      <c r="AG68" s="45"/>
      <c r="AH68" s="45"/>
      <c r="AI68" s="45"/>
      <c r="AJ68" s="45"/>
      <c r="AK68" s="45"/>
      <c r="AL68" s="128"/>
      <c r="AM68" s="74"/>
    </row>
    <row r="69" spans="1:39" ht="30" customHeight="1" x14ac:dyDescent="0.35">
      <c r="A69" s="359"/>
      <c r="B69" s="33" t="s">
        <v>596</v>
      </c>
      <c r="C69" s="45"/>
      <c r="D69" s="45"/>
      <c r="E69" s="45"/>
      <c r="F69" s="45"/>
      <c r="G69" s="45"/>
      <c r="H69" s="45"/>
      <c r="I69" s="45"/>
      <c r="J69" s="45"/>
      <c r="K69" s="45"/>
      <c r="L69" s="45"/>
      <c r="M69" s="45"/>
      <c r="N69" s="45"/>
      <c r="O69" s="45"/>
      <c r="P69" s="45"/>
      <c r="Q69" s="45"/>
      <c r="R69" s="45" t="s">
        <v>140</v>
      </c>
      <c r="S69" s="45"/>
      <c r="T69" s="47"/>
      <c r="U69" s="45"/>
      <c r="V69" s="45"/>
      <c r="W69" s="45"/>
      <c r="X69" s="45"/>
      <c r="Y69" s="45"/>
      <c r="Z69" s="45"/>
      <c r="AA69" s="45"/>
      <c r="AB69" s="45"/>
      <c r="AC69" s="45"/>
      <c r="AD69" s="45"/>
      <c r="AE69" s="45"/>
      <c r="AF69" s="45"/>
      <c r="AG69" s="45"/>
      <c r="AH69" s="45"/>
      <c r="AI69" s="45"/>
      <c r="AJ69" s="45"/>
      <c r="AK69" s="45"/>
      <c r="AL69" s="128"/>
      <c r="AM69" s="74"/>
    </row>
    <row r="70" spans="1:39" ht="30" customHeight="1" x14ac:dyDescent="0.35">
      <c r="A70" s="360"/>
      <c r="B70" s="33" t="s">
        <v>597</v>
      </c>
      <c r="C70" s="45"/>
      <c r="D70" s="45"/>
      <c r="E70" s="45"/>
      <c r="F70" s="45"/>
      <c r="G70" s="45"/>
      <c r="H70" s="45"/>
      <c r="I70" s="45"/>
      <c r="J70" s="45"/>
      <c r="K70" s="45"/>
      <c r="L70" s="45"/>
      <c r="M70" s="45"/>
      <c r="N70" s="45"/>
      <c r="O70" s="45"/>
      <c r="P70" s="45"/>
      <c r="Q70" s="45"/>
      <c r="R70" s="45" t="s">
        <v>140</v>
      </c>
      <c r="S70" s="45"/>
      <c r="T70" s="47"/>
      <c r="U70" s="45"/>
      <c r="V70" s="45"/>
      <c r="W70" s="45"/>
      <c r="X70" s="45"/>
      <c r="Y70" s="45"/>
      <c r="Z70" s="45"/>
      <c r="AA70" s="45"/>
      <c r="AB70" s="45"/>
      <c r="AC70" s="45"/>
      <c r="AD70" s="45"/>
      <c r="AE70" s="45"/>
      <c r="AF70" s="45"/>
      <c r="AG70" s="45"/>
      <c r="AH70" s="45"/>
      <c r="AI70" s="45"/>
      <c r="AJ70" s="45"/>
      <c r="AK70" s="45"/>
      <c r="AL70" s="128"/>
      <c r="AM70" s="74"/>
    </row>
    <row r="71" spans="1:39" ht="30" customHeight="1" x14ac:dyDescent="0.35">
      <c r="A71" s="361" t="s">
        <v>598</v>
      </c>
      <c r="B71" s="33" t="s">
        <v>360</v>
      </c>
      <c r="C71" s="48" t="s">
        <v>599</v>
      </c>
      <c r="D71" s="48"/>
      <c r="E71" s="48"/>
      <c r="F71" s="48"/>
      <c r="G71" s="48"/>
      <c r="H71" s="48"/>
      <c r="I71" s="48"/>
      <c r="J71" s="48"/>
      <c r="K71" s="48"/>
      <c r="L71" s="48"/>
      <c r="M71" s="48"/>
      <c r="N71" s="45"/>
      <c r="O71" s="45"/>
      <c r="P71" s="45"/>
      <c r="Q71" s="45"/>
      <c r="R71" s="45" t="s">
        <v>140</v>
      </c>
      <c r="S71" s="45"/>
      <c r="T71" s="47"/>
      <c r="U71" s="48"/>
      <c r="V71" s="48"/>
      <c r="W71" s="48"/>
      <c r="X71" s="48"/>
      <c r="Y71" s="48"/>
      <c r="Z71" s="48"/>
      <c r="AA71" s="48"/>
      <c r="AB71" s="48"/>
      <c r="AC71" s="48"/>
      <c r="AD71" s="48"/>
      <c r="AE71" s="48"/>
      <c r="AF71" s="48"/>
      <c r="AG71" s="48"/>
      <c r="AH71" s="48"/>
      <c r="AI71" s="48"/>
      <c r="AJ71" s="48"/>
      <c r="AK71" s="45"/>
      <c r="AL71" s="128"/>
      <c r="AM71" s="74"/>
    </row>
    <row r="72" spans="1:39" ht="30" customHeight="1" x14ac:dyDescent="0.35">
      <c r="A72" s="359"/>
      <c r="B72" s="33" t="s">
        <v>370</v>
      </c>
      <c r="C72" s="48" t="s">
        <v>599</v>
      </c>
      <c r="D72" s="48"/>
      <c r="E72" s="48"/>
      <c r="F72" s="48"/>
      <c r="G72" s="48"/>
      <c r="H72" s="48"/>
      <c r="I72" s="48"/>
      <c r="J72" s="48"/>
      <c r="K72" s="48"/>
      <c r="L72" s="48"/>
      <c r="M72" s="48"/>
      <c r="N72" s="45"/>
      <c r="O72" s="45"/>
      <c r="P72" s="45"/>
      <c r="Q72" s="45"/>
      <c r="R72" s="45" t="s">
        <v>140</v>
      </c>
      <c r="S72" s="45"/>
      <c r="T72" s="47"/>
      <c r="U72" s="48"/>
      <c r="V72" s="48"/>
      <c r="W72" s="48"/>
      <c r="X72" s="48"/>
      <c r="Y72" s="48"/>
      <c r="Z72" s="48"/>
      <c r="AA72" s="48"/>
      <c r="AB72" s="48"/>
      <c r="AC72" s="48"/>
      <c r="AD72" s="48"/>
      <c r="AE72" s="48"/>
      <c r="AF72" s="48"/>
      <c r="AG72" s="48"/>
      <c r="AH72" s="48"/>
      <c r="AI72" s="48"/>
      <c r="AJ72" s="48"/>
      <c r="AK72" s="45"/>
      <c r="AL72" s="128"/>
      <c r="AM72" s="74"/>
    </row>
    <row r="73" spans="1:39" ht="30" customHeight="1" x14ac:dyDescent="0.35">
      <c r="A73" s="359"/>
      <c r="B73" s="33" t="s">
        <v>376</v>
      </c>
      <c r="C73" s="48" t="s">
        <v>599</v>
      </c>
      <c r="D73" s="48"/>
      <c r="E73" s="48"/>
      <c r="F73" s="48"/>
      <c r="G73" s="48"/>
      <c r="H73" s="48"/>
      <c r="I73" s="48"/>
      <c r="J73" s="48"/>
      <c r="K73" s="48"/>
      <c r="L73" s="48"/>
      <c r="M73" s="48"/>
      <c r="N73" s="45"/>
      <c r="O73" s="45"/>
      <c r="P73" s="45"/>
      <c r="Q73" s="45"/>
      <c r="R73" s="45" t="s">
        <v>140</v>
      </c>
      <c r="S73" s="45"/>
      <c r="T73" s="47"/>
      <c r="U73" s="48"/>
      <c r="V73" s="48"/>
      <c r="W73" s="48"/>
      <c r="X73" s="48"/>
      <c r="Y73" s="48"/>
      <c r="Z73" s="48"/>
      <c r="AA73" s="48"/>
      <c r="AB73" s="48"/>
      <c r="AC73" s="48"/>
      <c r="AD73" s="48"/>
      <c r="AE73" s="48"/>
      <c r="AF73" s="48"/>
      <c r="AG73" s="48"/>
      <c r="AH73" s="48"/>
      <c r="AI73" s="48"/>
      <c r="AJ73" s="48"/>
      <c r="AK73" s="45"/>
      <c r="AL73" s="128"/>
      <c r="AM73" s="74"/>
    </row>
    <row r="74" spans="1:39" ht="30" customHeight="1" x14ac:dyDescent="0.35">
      <c r="A74" s="359"/>
      <c r="B74" s="33" t="s">
        <v>383</v>
      </c>
      <c r="C74" s="48"/>
      <c r="D74" s="48"/>
      <c r="E74" s="48"/>
      <c r="F74" s="48"/>
      <c r="G74" s="48"/>
      <c r="H74" s="48"/>
      <c r="I74" s="48"/>
      <c r="J74" s="48"/>
      <c r="K74" s="48"/>
      <c r="L74" s="48"/>
      <c r="M74" s="48"/>
      <c r="N74" s="45"/>
      <c r="O74" s="45"/>
      <c r="P74" s="45"/>
      <c r="Q74" s="45"/>
      <c r="R74" s="45" t="s">
        <v>140</v>
      </c>
      <c r="S74" s="45"/>
      <c r="T74" s="47"/>
      <c r="U74" s="48"/>
      <c r="V74" s="48"/>
      <c r="W74" s="48"/>
      <c r="X74" s="48"/>
      <c r="Y74" s="48"/>
      <c r="Z74" s="48"/>
      <c r="AA74" s="48"/>
      <c r="AB74" s="48"/>
      <c r="AC74" s="48"/>
      <c r="AD74" s="48"/>
      <c r="AE74" s="48"/>
      <c r="AF74" s="48"/>
      <c r="AG74" s="48"/>
      <c r="AH74" s="48"/>
      <c r="AI74" s="48"/>
      <c r="AJ74" s="48"/>
      <c r="AK74" s="45"/>
      <c r="AL74" s="128"/>
      <c r="AM74" s="74"/>
    </row>
    <row r="75" spans="1:39" ht="30" customHeight="1" x14ac:dyDescent="0.35">
      <c r="A75" s="359"/>
      <c r="B75" s="33" t="s">
        <v>600</v>
      </c>
      <c r="C75" s="48"/>
      <c r="D75" s="48"/>
      <c r="E75" s="48"/>
      <c r="F75" s="48"/>
      <c r="G75" s="48"/>
      <c r="H75" s="48"/>
      <c r="I75" s="48"/>
      <c r="J75" s="48"/>
      <c r="K75" s="48"/>
      <c r="L75" s="48"/>
      <c r="M75" s="48"/>
      <c r="N75" s="45"/>
      <c r="O75" s="45"/>
      <c r="P75" s="45"/>
      <c r="Q75" s="45"/>
      <c r="R75" s="45" t="s">
        <v>140</v>
      </c>
      <c r="S75" s="45"/>
      <c r="T75" s="47"/>
      <c r="U75" s="48"/>
      <c r="V75" s="48"/>
      <c r="W75" s="48"/>
      <c r="X75" s="48"/>
      <c r="Y75" s="48"/>
      <c r="Z75" s="48"/>
      <c r="AA75" s="48"/>
      <c r="AB75" s="48"/>
      <c r="AC75" s="48"/>
      <c r="AD75" s="48"/>
      <c r="AE75" s="48"/>
      <c r="AF75" s="48"/>
      <c r="AG75" s="48"/>
      <c r="AH75" s="48"/>
      <c r="AI75" s="48"/>
      <c r="AJ75" s="48"/>
      <c r="AK75" s="45"/>
      <c r="AL75" s="128"/>
      <c r="AM75" s="74"/>
    </row>
    <row r="76" spans="1:39" ht="30" customHeight="1" x14ac:dyDescent="0.35">
      <c r="A76" s="359"/>
      <c r="B76" s="33" t="s">
        <v>601</v>
      </c>
      <c r="C76" s="48"/>
      <c r="D76" s="48"/>
      <c r="E76" s="48"/>
      <c r="F76" s="48"/>
      <c r="G76" s="48"/>
      <c r="H76" s="48"/>
      <c r="I76" s="48"/>
      <c r="J76" s="48"/>
      <c r="K76" s="48"/>
      <c r="L76" s="48"/>
      <c r="M76" s="48"/>
      <c r="N76" s="45"/>
      <c r="O76" s="45"/>
      <c r="P76" s="45"/>
      <c r="Q76" s="45"/>
      <c r="R76" s="45" t="s">
        <v>140</v>
      </c>
      <c r="S76" s="45"/>
      <c r="T76" s="47"/>
      <c r="U76" s="48"/>
      <c r="V76" s="48"/>
      <c r="W76" s="48"/>
      <c r="X76" s="48"/>
      <c r="Y76" s="48"/>
      <c r="Z76" s="48"/>
      <c r="AA76" s="48"/>
      <c r="AB76" s="48"/>
      <c r="AC76" s="48"/>
      <c r="AD76" s="48"/>
      <c r="AE76" s="48"/>
      <c r="AF76" s="48"/>
      <c r="AG76" s="48"/>
      <c r="AH76" s="48"/>
      <c r="AI76" s="48"/>
      <c r="AJ76" s="48"/>
      <c r="AK76" s="45"/>
      <c r="AL76" s="128"/>
      <c r="AM76" s="74"/>
    </row>
    <row r="77" spans="1:39" ht="30" customHeight="1" x14ac:dyDescent="0.35">
      <c r="A77" s="359"/>
      <c r="B77" s="33" t="s">
        <v>602</v>
      </c>
      <c r="C77" s="48"/>
      <c r="D77" s="48"/>
      <c r="E77" s="48"/>
      <c r="F77" s="48"/>
      <c r="G77" s="48"/>
      <c r="H77" s="48"/>
      <c r="I77" s="48"/>
      <c r="J77" s="48"/>
      <c r="K77" s="48"/>
      <c r="L77" s="48"/>
      <c r="M77" s="48"/>
      <c r="N77" s="45"/>
      <c r="O77" s="45"/>
      <c r="P77" s="45"/>
      <c r="Q77" s="45"/>
      <c r="R77" s="45" t="s">
        <v>140</v>
      </c>
      <c r="S77" s="45"/>
      <c r="T77" s="47"/>
      <c r="U77" s="48"/>
      <c r="V77" s="48"/>
      <c r="W77" s="48"/>
      <c r="X77" s="48"/>
      <c r="Y77" s="48"/>
      <c r="Z77" s="48"/>
      <c r="AA77" s="48"/>
      <c r="AB77" s="48"/>
      <c r="AC77" s="48"/>
      <c r="AD77" s="48"/>
      <c r="AE77" s="48"/>
      <c r="AF77" s="48"/>
      <c r="AG77" s="48"/>
      <c r="AH77" s="48"/>
      <c r="AI77" s="48"/>
      <c r="AJ77" s="48"/>
      <c r="AK77" s="45"/>
      <c r="AL77" s="128"/>
      <c r="AM77" s="74"/>
    </row>
    <row r="78" spans="1:39" ht="30" customHeight="1" x14ac:dyDescent="0.35">
      <c r="A78" s="359"/>
      <c r="B78" s="33" t="s">
        <v>603</v>
      </c>
      <c r="C78" s="48"/>
      <c r="D78" s="48"/>
      <c r="E78" s="48"/>
      <c r="F78" s="48"/>
      <c r="G78" s="48"/>
      <c r="H78" s="48"/>
      <c r="I78" s="48"/>
      <c r="J78" s="48"/>
      <c r="K78" s="48"/>
      <c r="L78" s="48"/>
      <c r="M78" s="48"/>
      <c r="N78" s="45"/>
      <c r="O78" s="45"/>
      <c r="P78" s="45"/>
      <c r="Q78" s="45"/>
      <c r="R78" s="45" t="s">
        <v>140</v>
      </c>
      <c r="S78" s="45"/>
      <c r="T78" s="47"/>
      <c r="U78" s="48"/>
      <c r="V78" s="48"/>
      <c r="W78" s="48"/>
      <c r="X78" s="48"/>
      <c r="Y78" s="48"/>
      <c r="Z78" s="48"/>
      <c r="AA78" s="48"/>
      <c r="AB78" s="48"/>
      <c r="AC78" s="48"/>
      <c r="AD78" s="48"/>
      <c r="AE78" s="48"/>
      <c r="AF78" s="48"/>
      <c r="AG78" s="48"/>
      <c r="AH78" s="48"/>
      <c r="AI78" s="48"/>
      <c r="AJ78" s="48"/>
      <c r="AK78" s="45"/>
      <c r="AL78" s="128"/>
      <c r="AM78" s="74"/>
    </row>
    <row r="79" spans="1:39" ht="30" customHeight="1" x14ac:dyDescent="0.35">
      <c r="A79" s="359"/>
      <c r="B79" s="33" t="s">
        <v>604</v>
      </c>
      <c r="C79" s="48"/>
      <c r="D79" s="48"/>
      <c r="E79" s="48"/>
      <c r="F79" s="48"/>
      <c r="G79" s="48"/>
      <c r="H79" s="48"/>
      <c r="I79" s="48"/>
      <c r="J79" s="48"/>
      <c r="K79" s="48"/>
      <c r="L79" s="48"/>
      <c r="M79" s="48"/>
      <c r="N79" s="45"/>
      <c r="O79" s="45"/>
      <c r="P79" s="45"/>
      <c r="Q79" s="45"/>
      <c r="R79" s="45" t="s">
        <v>140</v>
      </c>
      <c r="S79" s="45"/>
      <c r="T79" s="47"/>
      <c r="U79" s="48"/>
      <c r="V79" s="48"/>
      <c r="W79" s="48"/>
      <c r="X79" s="48"/>
      <c r="Y79" s="48"/>
      <c r="Z79" s="48"/>
      <c r="AA79" s="48"/>
      <c r="AB79" s="48"/>
      <c r="AC79" s="48"/>
      <c r="AD79" s="48"/>
      <c r="AE79" s="48"/>
      <c r="AF79" s="48"/>
      <c r="AG79" s="48"/>
      <c r="AH79" s="48"/>
      <c r="AI79" s="48"/>
      <c r="AJ79" s="48"/>
      <c r="AK79" s="45"/>
      <c r="AL79" s="128"/>
      <c r="AM79" s="74"/>
    </row>
    <row r="80" spans="1:39" ht="30" customHeight="1" x14ac:dyDescent="0.35">
      <c r="A80" s="359"/>
      <c r="B80" s="33" t="s">
        <v>605</v>
      </c>
      <c r="C80" s="48"/>
      <c r="D80" s="48"/>
      <c r="E80" s="48"/>
      <c r="F80" s="48"/>
      <c r="G80" s="48"/>
      <c r="H80" s="48"/>
      <c r="I80" s="48"/>
      <c r="J80" s="48"/>
      <c r="K80" s="48"/>
      <c r="L80" s="48"/>
      <c r="M80" s="48"/>
      <c r="N80" s="45"/>
      <c r="O80" s="45"/>
      <c r="P80" s="45"/>
      <c r="Q80" s="45"/>
      <c r="R80" s="45" t="s">
        <v>140</v>
      </c>
      <c r="S80" s="45"/>
      <c r="T80" s="47"/>
      <c r="U80" s="48"/>
      <c r="V80" s="48"/>
      <c r="W80" s="48"/>
      <c r="X80" s="48"/>
      <c r="Y80" s="48"/>
      <c r="Z80" s="48"/>
      <c r="AA80" s="48"/>
      <c r="AB80" s="48"/>
      <c r="AC80" s="48"/>
      <c r="AD80" s="48"/>
      <c r="AE80" s="48"/>
      <c r="AF80" s="48"/>
      <c r="AG80" s="48"/>
      <c r="AH80" s="48"/>
      <c r="AI80" s="48"/>
      <c r="AJ80" s="48"/>
      <c r="AK80" s="45"/>
      <c r="AL80" s="128"/>
      <c r="AM80" s="74"/>
    </row>
    <row r="81" spans="1:39" ht="30" customHeight="1" x14ac:dyDescent="0.35">
      <c r="A81" s="359"/>
      <c r="B81" s="33" t="s">
        <v>606</v>
      </c>
      <c r="C81" s="48"/>
      <c r="D81" s="48"/>
      <c r="E81" s="48"/>
      <c r="F81" s="48"/>
      <c r="G81" s="48"/>
      <c r="H81" s="48"/>
      <c r="I81" s="48"/>
      <c r="J81" s="48"/>
      <c r="K81" s="48"/>
      <c r="L81" s="48"/>
      <c r="M81" s="48"/>
      <c r="N81" s="45"/>
      <c r="O81" s="45"/>
      <c r="P81" s="45"/>
      <c r="Q81" s="45"/>
      <c r="R81" s="45" t="s">
        <v>140</v>
      </c>
      <c r="S81" s="45"/>
      <c r="T81" s="47"/>
      <c r="U81" s="48"/>
      <c r="V81" s="48"/>
      <c r="W81" s="48"/>
      <c r="X81" s="48"/>
      <c r="Y81" s="48"/>
      <c r="Z81" s="48"/>
      <c r="AA81" s="48"/>
      <c r="AB81" s="48"/>
      <c r="AC81" s="48"/>
      <c r="AD81" s="48"/>
      <c r="AE81" s="48"/>
      <c r="AF81" s="48"/>
      <c r="AG81" s="48"/>
      <c r="AH81" s="48"/>
      <c r="AI81" s="48"/>
      <c r="AJ81" s="48"/>
      <c r="AK81" s="45"/>
      <c r="AL81" s="128"/>
      <c r="AM81" s="74"/>
    </row>
    <row r="82" spans="1:39" ht="30" customHeight="1" x14ac:dyDescent="0.35">
      <c r="A82" s="359"/>
      <c r="B82" s="33" t="s">
        <v>607</v>
      </c>
      <c r="C82" s="48"/>
      <c r="D82" s="48"/>
      <c r="E82" s="48"/>
      <c r="F82" s="48"/>
      <c r="G82" s="48"/>
      <c r="H82" s="48"/>
      <c r="I82" s="48"/>
      <c r="J82" s="48"/>
      <c r="K82" s="48"/>
      <c r="L82" s="48"/>
      <c r="M82" s="48"/>
      <c r="N82" s="45"/>
      <c r="O82" s="45"/>
      <c r="P82" s="45"/>
      <c r="Q82" s="45"/>
      <c r="R82" s="45" t="s">
        <v>140</v>
      </c>
      <c r="S82" s="45"/>
      <c r="T82" s="47"/>
      <c r="U82" s="48"/>
      <c r="V82" s="48"/>
      <c r="W82" s="48"/>
      <c r="X82" s="48"/>
      <c r="Y82" s="48"/>
      <c r="Z82" s="48"/>
      <c r="AA82" s="48"/>
      <c r="AB82" s="48"/>
      <c r="AC82" s="48"/>
      <c r="AD82" s="48"/>
      <c r="AE82" s="48"/>
      <c r="AF82" s="48"/>
      <c r="AG82" s="48"/>
      <c r="AH82" s="48"/>
      <c r="AI82" s="48"/>
      <c r="AJ82" s="48"/>
      <c r="AK82" s="45"/>
      <c r="AL82" s="128"/>
      <c r="AM82" s="74"/>
    </row>
    <row r="83" spans="1:39" ht="30" customHeight="1" x14ac:dyDescent="0.35">
      <c r="A83" s="359"/>
      <c r="B83" s="33" t="s">
        <v>608</v>
      </c>
      <c r="C83" s="48"/>
      <c r="D83" s="48"/>
      <c r="E83" s="48"/>
      <c r="F83" s="48"/>
      <c r="G83" s="48"/>
      <c r="H83" s="48"/>
      <c r="I83" s="48"/>
      <c r="J83" s="48"/>
      <c r="K83" s="48"/>
      <c r="L83" s="48"/>
      <c r="M83" s="48"/>
      <c r="N83" s="45"/>
      <c r="O83" s="45"/>
      <c r="P83" s="45"/>
      <c r="Q83" s="45"/>
      <c r="R83" s="45" t="s">
        <v>140</v>
      </c>
      <c r="S83" s="45"/>
      <c r="T83" s="47"/>
      <c r="U83" s="48"/>
      <c r="V83" s="48"/>
      <c r="W83" s="48"/>
      <c r="X83" s="48"/>
      <c r="Y83" s="48"/>
      <c r="Z83" s="48"/>
      <c r="AA83" s="48"/>
      <c r="AB83" s="48"/>
      <c r="AC83" s="48"/>
      <c r="AD83" s="48"/>
      <c r="AE83" s="48"/>
      <c r="AF83" s="48"/>
      <c r="AG83" s="48"/>
      <c r="AH83" s="48"/>
      <c r="AI83" s="48"/>
      <c r="AJ83" s="48"/>
      <c r="AK83" s="45"/>
      <c r="AL83" s="128"/>
      <c r="AM83" s="74"/>
    </row>
    <row r="84" spans="1:39" ht="30" customHeight="1" x14ac:dyDescent="0.35">
      <c r="A84" s="359"/>
      <c r="B84" s="33" t="s">
        <v>609</v>
      </c>
      <c r="C84" s="48"/>
      <c r="D84" s="48"/>
      <c r="E84" s="48"/>
      <c r="F84" s="48"/>
      <c r="G84" s="48"/>
      <c r="H84" s="48"/>
      <c r="I84" s="48"/>
      <c r="J84" s="48"/>
      <c r="K84" s="48"/>
      <c r="L84" s="48"/>
      <c r="M84" s="48"/>
      <c r="N84" s="45"/>
      <c r="O84" s="45"/>
      <c r="P84" s="45"/>
      <c r="Q84" s="45"/>
      <c r="R84" s="45" t="s">
        <v>140</v>
      </c>
      <c r="S84" s="45"/>
      <c r="T84" s="47"/>
      <c r="U84" s="48"/>
      <c r="V84" s="48"/>
      <c r="W84" s="48"/>
      <c r="X84" s="48"/>
      <c r="Y84" s="48"/>
      <c r="Z84" s="48"/>
      <c r="AA84" s="48"/>
      <c r="AB84" s="48"/>
      <c r="AC84" s="48"/>
      <c r="AD84" s="48"/>
      <c r="AE84" s="48"/>
      <c r="AF84" s="48"/>
      <c r="AG84" s="48"/>
      <c r="AH84" s="48"/>
      <c r="AI84" s="48"/>
      <c r="AJ84" s="48"/>
      <c r="AK84" s="45"/>
      <c r="AL84" s="128"/>
      <c r="AM84" s="74"/>
    </row>
    <row r="85" spans="1:39" ht="30" customHeight="1" x14ac:dyDescent="0.35">
      <c r="A85" s="360"/>
      <c r="B85" s="33" t="s">
        <v>610</v>
      </c>
      <c r="C85" s="48"/>
      <c r="D85" s="48"/>
      <c r="E85" s="48"/>
      <c r="F85" s="48"/>
      <c r="G85" s="48"/>
      <c r="H85" s="48"/>
      <c r="I85" s="48"/>
      <c r="J85" s="48"/>
      <c r="K85" s="48"/>
      <c r="L85" s="48"/>
      <c r="M85" s="48"/>
      <c r="N85" s="45"/>
      <c r="O85" s="45"/>
      <c r="P85" s="45"/>
      <c r="Q85" s="45"/>
      <c r="R85" s="45" t="s">
        <v>140</v>
      </c>
      <c r="S85" s="45"/>
      <c r="T85" s="47"/>
      <c r="U85" s="48"/>
      <c r="V85" s="48"/>
      <c r="W85" s="48"/>
      <c r="X85" s="48"/>
      <c r="Y85" s="48"/>
      <c r="Z85" s="48"/>
      <c r="AA85" s="48"/>
      <c r="AB85" s="48"/>
      <c r="AC85" s="48"/>
      <c r="AD85" s="48"/>
      <c r="AE85" s="48"/>
      <c r="AF85" s="48"/>
      <c r="AG85" s="48"/>
      <c r="AH85" s="48"/>
      <c r="AI85" s="48"/>
      <c r="AJ85" s="48"/>
      <c r="AK85" s="45"/>
      <c r="AL85" s="128"/>
      <c r="AM85" s="74"/>
    </row>
    <row r="86" spans="1:39" ht="30" customHeight="1" x14ac:dyDescent="0.35">
      <c r="A86" s="361" t="s">
        <v>611</v>
      </c>
      <c r="B86" s="33" t="s">
        <v>390</v>
      </c>
      <c r="C86" s="48" t="s">
        <v>612</v>
      </c>
      <c r="D86" s="48"/>
      <c r="E86" s="48"/>
      <c r="F86" s="48"/>
      <c r="G86" s="48"/>
      <c r="H86" s="48"/>
      <c r="I86" s="48"/>
      <c r="J86" s="48"/>
      <c r="K86" s="48"/>
      <c r="L86" s="48"/>
      <c r="M86" s="48"/>
      <c r="N86" s="45"/>
      <c r="O86" s="45"/>
      <c r="P86" s="45"/>
      <c r="Q86" s="45"/>
      <c r="R86" s="45" t="s">
        <v>140</v>
      </c>
      <c r="S86" s="45"/>
      <c r="T86" s="47"/>
      <c r="U86" s="48"/>
      <c r="V86" s="48"/>
      <c r="W86" s="48"/>
      <c r="X86" s="48"/>
      <c r="Y86" s="48"/>
      <c r="Z86" s="48"/>
      <c r="AA86" s="48"/>
      <c r="AB86" s="48"/>
      <c r="AC86" s="48"/>
      <c r="AD86" s="48"/>
      <c r="AE86" s="48"/>
      <c r="AF86" s="48"/>
      <c r="AG86" s="48"/>
      <c r="AH86" s="48"/>
      <c r="AI86" s="48"/>
      <c r="AJ86" s="48"/>
      <c r="AK86" s="45"/>
      <c r="AL86" s="128"/>
      <c r="AM86" s="74"/>
    </row>
    <row r="87" spans="1:39" ht="30" customHeight="1" x14ac:dyDescent="0.35">
      <c r="A87" s="359"/>
      <c r="B87" s="33" t="s">
        <v>400</v>
      </c>
      <c r="C87" s="48" t="s">
        <v>612</v>
      </c>
      <c r="D87" s="48"/>
      <c r="E87" s="48"/>
      <c r="F87" s="48"/>
      <c r="G87" s="48"/>
      <c r="H87" s="48"/>
      <c r="I87" s="48"/>
      <c r="J87" s="48"/>
      <c r="K87" s="48"/>
      <c r="L87" s="48"/>
      <c r="M87" s="48"/>
      <c r="N87" s="45"/>
      <c r="O87" s="45"/>
      <c r="P87" s="45"/>
      <c r="Q87" s="45"/>
      <c r="R87" s="45" t="s">
        <v>140</v>
      </c>
      <c r="S87" s="45"/>
      <c r="T87" s="47"/>
      <c r="U87" s="48"/>
      <c r="V87" s="48"/>
      <c r="W87" s="48"/>
      <c r="X87" s="48"/>
      <c r="Y87" s="48"/>
      <c r="Z87" s="48"/>
      <c r="AA87" s="48"/>
      <c r="AB87" s="48"/>
      <c r="AC87" s="48"/>
      <c r="AD87" s="48"/>
      <c r="AE87" s="48"/>
      <c r="AF87" s="48"/>
      <c r="AG87" s="48"/>
      <c r="AH87" s="48"/>
      <c r="AI87" s="48"/>
      <c r="AJ87" s="48"/>
      <c r="AK87" s="45"/>
      <c r="AL87" s="128"/>
      <c r="AM87" s="74"/>
    </row>
    <row r="88" spans="1:39" ht="30" customHeight="1" x14ac:dyDescent="0.35">
      <c r="A88" s="359"/>
      <c r="B88" s="33" t="s">
        <v>408</v>
      </c>
      <c r="C88" s="48" t="s">
        <v>612</v>
      </c>
      <c r="D88" s="48"/>
      <c r="E88" s="48"/>
      <c r="F88" s="48"/>
      <c r="G88" s="48"/>
      <c r="H88" s="48"/>
      <c r="I88" s="48"/>
      <c r="J88" s="48"/>
      <c r="K88" s="48"/>
      <c r="L88" s="48"/>
      <c r="M88" s="48"/>
      <c r="N88" s="45"/>
      <c r="O88" s="45"/>
      <c r="P88" s="45"/>
      <c r="Q88" s="45"/>
      <c r="R88" s="45" t="s">
        <v>140</v>
      </c>
      <c r="S88" s="45"/>
      <c r="T88" s="47"/>
      <c r="U88" s="48"/>
      <c r="V88" s="48"/>
      <c r="W88" s="48"/>
      <c r="X88" s="48"/>
      <c r="Y88" s="48"/>
      <c r="Z88" s="48"/>
      <c r="AA88" s="48"/>
      <c r="AB88" s="48"/>
      <c r="AC88" s="48"/>
      <c r="AD88" s="48"/>
      <c r="AE88" s="48"/>
      <c r="AF88" s="48"/>
      <c r="AG88" s="48"/>
      <c r="AH88" s="48"/>
      <c r="AI88" s="48"/>
      <c r="AJ88" s="48"/>
      <c r="AK88" s="45"/>
      <c r="AL88" s="128"/>
      <c r="AM88" s="74"/>
    </row>
    <row r="89" spans="1:39" ht="30" customHeight="1" x14ac:dyDescent="0.35">
      <c r="A89" s="359"/>
      <c r="B89" s="33" t="s">
        <v>416</v>
      </c>
      <c r="C89" s="48"/>
      <c r="D89" s="48"/>
      <c r="E89" s="48"/>
      <c r="F89" s="48"/>
      <c r="G89" s="48"/>
      <c r="H89" s="48"/>
      <c r="I89" s="48"/>
      <c r="J89" s="48"/>
      <c r="K89" s="48"/>
      <c r="L89" s="48"/>
      <c r="M89" s="48"/>
      <c r="N89" s="45"/>
      <c r="O89" s="45"/>
      <c r="P89" s="45"/>
      <c r="Q89" s="45"/>
      <c r="R89" s="45" t="s">
        <v>140</v>
      </c>
      <c r="S89" s="45"/>
      <c r="T89" s="47"/>
      <c r="U89" s="48"/>
      <c r="V89" s="48"/>
      <c r="W89" s="48"/>
      <c r="X89" s="48"/>
      <c r="Y89" s="48"/>
      <c r="Z89" s="48"/>
      <c r="AA89" s="48"/>
      <c r="AB89" s="48"/>
      <c r="AC89" s="48"/>
      <c r="AD89" s="48"/>
      <c r="AE89" s="48"/>
      <c r="AF89" s="48"/>
      <c r="AG89" s="48"/>
      <c r="AH89" s="48"/>
      <c r="AI89" s="48"/>
      <c r="AJ89" s="48"/>
      <c r="AK89" s="45"/>
      <c r="AL89" s="128"/>
      <c r="AM89" s="74"/>
    </row>
    <row r="90" spans="1:39" ht="30" customHeight="1" x14ac:dyDescent="0.35">
      <c r="A90" s="359"/>
      <c r="B90" s="33" t="s">
        <v>424</v>
      </c>
      <c r="C90" s="48"/>
      <c r="D90" s="48"/>
      <c r="E90" s="48"/>
      <c r="F90" s="48"/>
      <c r="G90" s="48"/>
      <c r="H90" s="48"/>
      <c r="I90" s="48"/>
      <c r="J90" s="48"/>
      <c r="K90" s="48"/>
      <c r="L90" s="48"/>
      <c r="M90" s="48"/>
      <c r="N90" s="45"/>
      <c r="O90" s="45"/>
      <c r="P90" s="45"/>
      <c r="Q90" s="45"/>
      <c r="R90" s="45" t="s">
        <v>140</v>
      </c>
      <c r="S90" s="45"/>
      <c r="T90" s="47"/>
      <c r="U90" s="48"/>
      <c r="V90" s="48"/>
      <c r="W90" s="48"/>
      <c r="X90" s="48"/>
      <c r="Y90" s="48"/>
      <c r="Z90" s="48"/>
      <c r="AA90" s="48"/>
      <c r="AB90" s="48"/>
      <c r="AC90" s="48"/>
      <c r="AD90" s="48"/>
      <c r="AE90" s="48"/>
      <c r="AF90" s="48"/>
      <c r="AG90" s="48"/>
      <c r="AH90" s="48"/>
      <c r="AI90" s="48"/>
      <c r="AJ90" s="48"/>
      <c r="AK90" s="45"/>
      <c r="AL90" s="128"/>
      <c r="AM90" s="74"/>
    </row>
    <row r="91" spans="1:39" ht="30" customHeight="1" x14ac:dyDescent="0.35">
      <c r="A91" s="359"/>
      <c r="B91" s="33" t="s">
        <v>434</v>
      </c>
      <c r="C91" s="48"/>
      <c r="D91" s="48"/>
      <c r="E91" s="48"/>
      <c r="F91" s="48"/>
      <c r="G91" s="48"/>
      <c r="H91" s="48"/>
      <c r="I91" s="48"/>
      <c r="J91" s="48"/>
      <c r="K91" s="48"/>
      <c r="L91" s="48"/>
      <c r="M91" s="48"/>
      <c r="N91" s="45"/>
      <c r="O91" s="45"/>
      <c r="P91" s="45"/>
      <c r="Q91" s="45"/>
      <c r="R91" s="45" t="s">
        <v>140</v>
      </c>
      <c r="S91" s="45"/>
      <c r="T91" s="47"/>
      <c r="U91" s="48"/>
      <c r="V91" s="48"/>
      <c r="W91" s="48"/>
      <c r="X91" s="48"/>
      <c r="Y91" s="48"/>
      <c r="Z91" s="48"/>
      <c r="AA91" s="48"/>
      <c r="AB91" s="48"/>
      <c r="AC91" s="48"/>
      <c r="AD91" s="48"/>
      <c r="AE91" s="48"/>
      <c r="AF91" s="48"/>
      <c r="AG91" s="48"/>
      <c r="AH91" s="48"/>
      <c r="AI91" s="48"/>
      <c r="AJ91" s="48"/>
      <c r="AK91" s="45"/>
      <c r="AL91" s="128"/>
      <c r="AM91" s="74"/>
    </row>
    <row r="92" spans="1:39" ht="30" customHeight="1" x14ac:dyDescent="0.35">
      <c r="A92" s="359"/>
      <c r="B92" s="33" t="s">
        <v>440</v>
      </c>
      <c r="C92" s="48"/>
      <c r="D92" s="48"/>
      <c r="E92" s="48"/>
      <c r="F92" s="48"/>
      <c r="G92" s="48"/>
      <c r="H92" s="48"/>
      <c r="I92" s="48"/>
      <c r="J92" s="48"/>
      <c r="K92" s="48"/>
      <c r="L92" s="48"/>
      <c r="M92" s="48"/>
      <c r="N92" s="45"/>
      <c r="O92" s="45"/>
      <c r="P92" s="45"/>
      <c r="Q92" s="45"/>
      <c r="R92" s="45" t="s">
        <v>140</v>
      </c>
      <c r="S92" s="45"/>
      <c r="T92" s="47"/>
      <c r="U92" s="48"/>
      <c r="V92" s="48"/>
      <c r="W92" s="48"/>
      <c r="X92" s="48"/>
      <c r="Y92" s="48"/>
      <c r="Z92" s="48"/>
      <c r="AA92" s="48"/>
      <c r="AB92" s="48"/>
      <c r="AC92" s="48"/>
      <c r="AD92" s="48"/>
      <c r="AE92" s="48"/>
      <c r="AF92" s="48"/>
      <c r="AG92" s="48"/>
      <c r="AH92" s="48"/>
      <c r="AI92" s="48"/>
      <c r="AJ92" s="48"/>
      <c r="AK92" s="45"/>
      <c r="AL92" s="128"/>
      <c r="AM92" s="74"/>
    </row>
    <row r="93" spans="1:39" ht="30" customHeight="1" x14ac:dyDescent="0.35">
      <c r="A93" s="359"/>
      <c r="B93" s="33" t="s">
        <v>613</v>
      </c>
      <c r="C93" s="48"/>
      <c r="D93" s="48"/>
      <c r="E93" s="48"/>
      <c r="F93" s="48"/>
      <c r="G93" s="48"/>
      <c r="H93" s="48"/>
      <c r="I93" s="48"/>
      <c r="J93" s="48"/>
      <c r="K93" s="48"/>
      <c r="L93" s="48"/>
      <c r="M93" s="48"/>
      <c r="N93" s="45"/>
      <c r="O93" s="45"/>
      <c r="P93" s="45"/>
      <c r="Q93" s="45"/>
      <c r="R93" s="45" t="s">
        <v>140</v>
      </c>
      <c r="S93" s="45"/>
      <c r="T93" s="47"/>
      <c r="U93" s="48"/>
      <c r="V93" s="48"/>
      <c r="W93" s="48"/>
      <c r="X93" s="48"/>
      <c r="Y93" s="48"/>
      <c r="Z93" s="48"/>
      <c r="AA93" s="48"/>
      <c r="AB93" s="48"/>
      <c r="AC93" s="48"/>
      <c r="AD93" s="48"/>
      <c r="AE93" s="48"/>
      <c r="AF93" s="48"/>
      <c r="AG93" s="48"/>
      <c r="AH93" s="48"/>
      <c r="AI93" s="48"/>
      <c r="AJ93" s="48"/>
      <c r="AK93" s="45"/>
      <c r="AL93" s="128"/>
      <c r="AM93" s="74"/>
    </row>
    <row r="94" spans="1:39" ht="30" customHeight="1" x14ac:dyDescent="0.35">
      <c r="A94" s="359"/>
      <c r="B94" s="33" t="s">
        <v>614</v>
      </c>
      <c r="C94" s="48"/>
      <c r="D94" s="48"/>
      <c r="E94" s="48"/>
      <c r="F94" s="48"/>
      <c r="G94" s="48"/>
      <c r="H94" s="48"/>
      <c r="I94" s="48"/>
      <c r="J94" s="48"/>
      <c r="K94" s="48"/>
      <c r="L94" s="48"/>
      <c r="M94" s="48"/>
      <c r="N94" s="45"/>
      <c r="O94" s="45"/>
      <c r="P94" s="45"/>
      <c r="Q94" s="45"/>
      <c r="R94" s="45" t="s">
        <v>140</v>
      </c>
      <c r="S94" s="45"/>
      <c r="T94" s="47"/>
      <c r="U94" s="48"/>
      <c r="V94" s="48"/>
      <c r="W94" s="48"/>
      <c r="X94" s="48"/>
      <c r="Y94" s="48"/>
      <c r="Z94" s="48"/>
      <c r="AA94" s="48"/>
      <c r="AB94" s="48"/>
      <c r="AC94" s="48"/>
      <c r="AD94" s="48"/>
      <c r="AE94" s="48"/>
      <c r="AF94" s="48"/>
      <c r="AG94" s="48"/>
      <c r="AH94" s="48"/>
      <c r="AI94" s="48"/>
      <c r="AJ94" s="48"/>
      <c r="AK94" s="45"/>
      <c r="AL94" s="128"/>
      <c r="AM94" s="74"/>
    </row>
    <row r="95" spans="1:39" ht="30" customHeight="1" x14ac:dyDescent="0.35">
      <c r="A95" s="359"/>
      <c r="B95" s="33" t="s">
        <v>615</v>
      </c>
      <c r="C95" s="48"/>
      <c r="D95" s="48"/>
      <c r="E95" s="48"/>
      <c r="F95" s="48"/>
      <c r="G95" s="48"/>
      <c r="H95" s="48"/>
      <c r="I95" s="48"/>
      <c r="J95" s="48"/>
      <c r="K95" s="48"/>
      <c r="L95" s="48"/>
      <c r="M95" s="48"/>
      <c r="N95" s="45"/>
      <c r="O95" s="45"/>
      <c r="P95" s="45"/>
      <c r="Q95" s="45"/>
      <c r="R95" s="45" t="s">
        <v>140</v>
      </c>
      <c r="S95" s="45"/>
      <c r="T95" s="47"/>
      <c r="U95" s="48"/>
      <c r="V95" s="48"/>
      <c r="W95" s="48"/>
      <c r="X95" s="48"/>
      <c r="Y95" s="48"/>
      <c r="Z95" s="48"/>
      <c r="AA95" s="48"/>
      <c r="AB95" s="48"/>
      <c r="AC95" s="48"/>
      <c r="AD95" s="48"/>
      <c r="AE95" s="48"/>
      <c r="AF95" s="48"/>
      <c r="AG95" s="48"/>
      <c r="AH95" s="48"/>
      <c r="AI95" s="48"/>
      <c r="AJ95" s="48"/>
      <c r="AK95" s="45"/>
      <c r="AL95" s="128"/>
      <c r="AM95" s="74"/>
    </row>
    <row r="96" spans="1:39" ht="30" customHeight="1" x14ac:dyDescent="0.35">
      <c r="A96" s="359"/>
      <c r="B96" s="33" t="s">
        <v>616</v>
      </c>
      <c r="C96" s="48"/>
      <c r="D96" s="48"/>
      <c r="E96" s="48"/>
      <c r="F96" s="48"/>
      <c r="G96" s="48"/>
      <c r="H96" s="48"/>
      <c r="I96" s="48"/>
      <c r="J96" s="48"/>
      <c r="K96" s="48"/>
      <c r="L96" s="48"/>
      <c r="M96" s="48"/>
      <c r="N96" s="45"/>
      <c r="O96" s="45"/>
      <c r="P96" s="45"/>
      <c r="Q96" s="45"/>
      <c r="R96" s="45" t="s">
        <v>140</v>
      </c>
      <c r="S96" s="45"/>
      <c r="T96" s="47"/>
      <c r="U96" s="48"/>
      <c r="V96" s="48"/>
      <c r="W96" s="48"/>
      <c r="X96" s="48"/>
      <c r="Y96" s="48"/>
      <c r="Z96" s="48"/>
      <c r="AA96" s="48"/>
      <c r="AB96" s="48"/>
      <c r="AC96" s="48"/>
      <c r="AD96" s="48"/>
      <c r="AE96" s="48"/>
      <c r="AF96" s="48"/>
      <c r="AG96" s="48"/>
      <c r="AH96" s="48"/>
      <c r="AI96" s="48"/>
      <c r="AJ96" s="48"/>
      <c r="AK96" s="45"/>
      <c r="AL96" s="128"/>
      <c r="AM96" s="74"/>
    </row>
    <row r="97" spans="1:39" ht="30" customHeight="1" x14ac:dyDescent="0.35">
      <c r="A97" s="359"/>
      <c r="B97" s="33" t="s">
        <v>617</v>
      </c>
      <c r="C97" s="48"/>
      <c r="D97" s="48"/>
      <c r="E97" s="48"/>
      <c r="F97" s="48"/>
      <c r="G97" s="48"/>
      <c r="H97" s="48"/>
      <c r="I97" s="48"/>
      <c r="J97" s="48"/>
      <c r="K97" s="48"/>
      <c r="L97" s="48"/>
      <c r="M97" s="48"/>
      <c r="N97" s="45"/>
      <c r="O97" s="45"/>
      <c r="P97" s="45"/>
      <c r="Q97" s="45"/>
      <c r="R97" s="45" t="s">
        <v>140</v>
      </c>
      <c r="S97" s="45"/>
      <c r="T97" s="47"/>
      <c r="U97" s="48"/>
      <c r="V97" s="48"/>
      <c r="W97" s="48"/>
      <c r="X97" s="48"/>
      <c r="Y97" s="48"/>
      <c r="Z97" s="48"/>
      <c r="AA97" s="48"/>
      <c r="AB97" s="48"/>
      <c r="AC97" s="48"/>
      <c r="AD97" s="48"/>
      <c r="AE97" s="48"/>
      <c r="AF97" s="48"/>
      <c r="AG97" s="48"/>
      <c r="AH97" s="48"/>
      <c r="AI97" s="48"/>
      <c r="AJ97" s="48"/>
      <c r="AK97" s="45"/>
      <c r="AL97" s="128"/>
      <c r="AM97" s="74"/>
    </row>
    <row r="98" spans="1:39" ht="30" customHeight="1" x14ac:dyDescent="0.35">
      <c r="A98" s="359"/>
      <c r="B98" s="33" t="s">
        <v>618</v>
      </c>
      <c r="C98" s="48"/>
      <c r="D98" s="48"/>
      <c r="E98" s="48"/>
      <c r="F98" s="48"/>
      <c r="G98" s="48"/>
      <c r="H98" s="48"/>
      <c r="I98" s="48"/>
      <c r="J98" s="48"/>
      <c r="K98" s="48"/>
      <c r="L98" s="48"/>
      <c r="M98" s="48"/>
      <c r="N98" s="45"/>
      <c r="O98" s="45"/>
      <c r="P98" s="45"/>
      <c r="Q98" s="45"/>
      <c r="R98" s="45" t="s">
        <v>140</v>
      </c>
      <c r="S98" s="45"/>
      <c r="T98" s="47"/>
      <c r="U98" s="48"/>
      <c r="V98" s="48"/>
      <c r="W98" s="48"/>
      <c r="X98" s="48"/>
      <c r="Y98" s="48"/>
      <c r="Z98" s="48"/>
      <c r="AA98" s="48"/>
      <c r="AB98" s="48"/>
      <c r="AC98" s="48"/>
      <c r="AD98" s="48"/>
      <c r="AE98" s="48"/>
      <c r="AF98" s="48"/>
      <c r="AG98" s="48"/>
      <c r="AH98" s="48"/>
      <c r="AI98" s="48"/>
      <c r="AJ98" s="48"/>
      <c r="AK98" s="45"/>
      <c r="AL98" s="128"/>
      <c r="AM98" s="74"/>
    </row>
    <row r="99" spans="1:39" ht="30" customHeight="1" x14ac:dyDescent="0.35">
      <c r="A99" s="359"/>
      <c r="B99" s="33" t="s">
        <v>619</v>
      </c>
      <c r="C99" s="48"/>
      <c r="D99" s="48"/>
      <c r="E99" s="48"/>
      <c r="F99" s="48"/>
      <c r="G99" s="48"/>
      <c r="H99" s="48"/>
      <c r="I99" s="48"/>
      <c r="J99" s="48"/>
      <c r="K99" s="48"/>
      <c r="L99" s="48"/>
      <c r="M99" s="48"/>
      <c r="N99" s="45"/>
      <c r="O99" s="45"/>
      <c r="P99" s="45"/>
      <c r="Q99" s="45"/>
      <c r="R99" s="45" t="s">
        <v>140</v>
      </c>
      <c r="S99" s="45"/>
      <c r="T99" s="47"/>
      <c r="U99" s="48"/>
      <c r="V99" s="48"/>
      <c r="W99" s="48"/>
      <c r="X99" s="48"/>
      <c r="Y99" s="48"/>
      <c r="Z99" s="48"/>
      <c r="AA99" s="48"/>
      <c r="AB99" s="48"/>
      <c r="AC99" s="48"/>
      <c r="AD99" s="48"/>
      <c r="AE99" s="48"/>
      <c r="AF99" s="48"/>
      <c r="AG99" s="48"/>
      <c r="AH99" s="48"/>
      <c r="AI99" s="48"/>
      <c r="AJ99" s="48"/>
      <c r="AK99" s="45"/>
      <c r="AL99" s="128"/>
      <c r="AM99" s="74"/>
    </row>
    <row r="100" spans="1:39" ht="30" customHeight="1" x14ac:dyDescent="0.35">
      <c r="A100" s="360"/>
      <c r="B100" s="33" t="s">
        <v>620</v>
      </c>
      <c r="C100" s="48"/>
      <c r="D100" s="48"/>
      <c r="E100" s="48"/>
      <c r="F100" s="48"/>
      <c r="G100" s="48"/>
      <c r="H100" s="48"/>
      <c r="I100" s="48"/>
      <c r="J100" s="48"/>
      <c r="K100" s="48"/>
      <c r="L100" s="48"/>
      <c r="M100" s="48"/>
      <c r="N100" s="45"/>
      <c r="O100" s="45"/>
      <c r="P100" s="45"/>
      <c r="Q100" s="45"/>
      <c r="R100" s="45" t="s">
        <v>140</v>
      </c>
      <c r="S100" s="45"/>
      <c r="T100" s="47"/>
      <c r="U100" s="48"/>
      <c r="V100" s="48"/>
      <c r="W100" s="48"/>
      <c r="X100" s="48"/>
      <c r="Y100" s="48"/>
      <c r="Z100" s="48"/>
      <c r="AA100" s="48"/>
      <c r="AB100" s="48"/>
      <c r="AC100" s="48"/>
      <c r="AD100" s="48"/>
      <c r="AE100" s="48"/>
      <c r="AF100" s="48"/>
      <c r="AG100" s="48"/>
      <c r="AH100" s="48"/>
      <c r="AI100" s="48"/>
      <c r="AJ100" s="48"/>
      <c r="AK100" s="45"/>
      <c r="AL100" s="128"/>
      <c r="AM100" s="74"/>
    </row>
    <row r="101" spans="1:39" ht="30" customHeight="1" x14ac:dyDescent="0.35">
      <c r="A101" s="361" t="s">
        <v>621</v>
      </c>
      <c r="B101" s="33" t="s">
        <v>449</v>
      </c>
      <c r="C101" s="48" t="s">
        <v>622</v>
      </c>
      <c r="D101" s="48"/>
      <c r="E101" s="48"/>
      <c r="F101" s="48"/>
      <c r="G101" s="48"/>
      <c r="H101" s="48"/>
      <c r="I101" s="48"/>
      <c r="J101" s="48"/>
      <c r="K101" s="48"/>
      <c r="L101" s="48"/>
      <c r="M101" s="48"/>
      <c r="N101" s="45"/>
      <c r="O101" s="45"/>
      <c r="P101" s="45"/>
      <c r="Q101" s="45"/>
      <c r="R101" s="45" t="s">
        <v>140</v>
      </c>
      <c r="S101" s="45"/>
      <c r="T101" s="47"/>
      <c r="U101" s="48"/>
      <c r="V101" s="48"/>
      <c r="W101" s="48"/>
      <c r="X101" s="48"/>
      <c r="Y101" s="48"/>
      <c r="Z101" s="48"/>
      <c r="AA101" s="48"/>
      <c r="AB101" s="48"/>
      <c r="AC101" s="48"/>
      <c r="AD101" s="48"/>
      <c r="AE101" s="48"/>
      <c r="AF101" s="48"/>
      <c r="AG101" s="48"/>
      <c r="AH101" s="48"/>
      <c r="AI101" s="48"/>
      <c r="AJ101" s="48"/>
      <c r="AK101" s="45"/>
      <c r="AL101" s="128"/>
      <c r="AM101" s="74"/>
    </row>
    <row r="102" spans="1:39" ht="30" customHeight="1" x14ac:dyDescent="0.35">
      <c r="A102" s="359"/>
      <c r="B102" s="33" t="s">
        <v>458</v>
      </c>
      <c r="C102" s="48" t="s">
        <v>622</v>
      </c>
      <c r="D102" s="48"/>
      <c r="E102" s="48"/>
      <c r="F102" s="48"/>
      <c r="G102" s="48"/>
      <c r="H102" s="48"/>
      <c r="I102" s="48"/>
      <c r="J102" s="48"/>
      <c r="K102" s="48"/>
      <c r="L102" s="48"/>
      <c r="M102" s="48"/>
      <c r="N102" s="45"/>
      <c r="O102" s="45"/>
      <c r="P102" s="45"/>
      <c r="Q102" s="45"/>
      <c r="R102" s="45" t="s">
        <v>140</v>
      </c>
      <c r="S102" s="45"/>
      <c r="T102" s="47"/>
      <c r="U102" s="48"/>
      <c r="V102" s="48"/>
      <c r="W102" s="48"/>
      <c r="X102" s="48"/>
      <c r="Y102" s="48"/>
      <c r="Z102" s="48"/>
      <c r="AA102" s="48"/>
      <c r="AB102" s="48"/>
      <c r="AC102" s="48"/>
      <c r="AD102" s="48"/>
      <c r="AE102" s="48"/>
      <c r="AF102" s="48"/>
      <c r="AG102" s="48"/>
      <c r="AH102" s="48"/>
      <c r="AI102" s="48"/>
      <c r="AJ102" s="48"/>
      <c r="AK102" s="45"/>
      <c r="AL102" s="128"/>
      <c r="AM102" s="74"/>
    </row>
    <row r="103" spans="1:39" ht="30" customHeight="1" x14ac:dyDescent="0.35">
      <c r="A103" s="359"/>
      <c r="B103" s="33" t="s">
        <v>465</v>
      </c>
      <c r="C103" s="48" t="s">
        <v>622</v>
      </c>
      <c r="D103" s="48"/>
      <c r="E103" s="48"/>
      <c r="F103" s="48"/>
      <c r="G103" s="48"/>
      <c r="H103" s="48"/>
      <c r="I103" s="48"/>
      <c r="J103" s="48"/>
      <c r="K103" s="48"/>
      <c r="L103" s="48"/>
      <c r="M103" s="48"/>
      <c r="N103" s="45"/>
      <c r="O103" s="45"/>
      <c r="P103" s="45"/>
      <c r="Q103" s="45"/>
      <c r="R103" s="45" t="s">
        <v>140</v>
      </c>
      <c r="S103" s="45"/>
      <c r="T103" s="47"/>
      <c r="U103" s="48"/>
      <c r="V103" s="48"/>
      <c r="W103" s="48"/>
      <c r="X103" s="48"/>
      <c r="Y103" s="48"/>
      <c r="Z103" s="48"/>
      <c r="AA103" s="48"/>
      <c r="AB103" s="48"/>
      <c r="AC103" s="48"/>
      <c r="AD103" s="48"/>
      <c r="AE103" s="48"/>
      <c r="AF103" s="48"/>
      <c r="AG103" s="48"/>
      <c r="AH103" s="48"/>
      <c r="AI103" s="48"/>
      <c r="AJ103" s="48"/>
      <c r="AK103" s="45"/>
      <c r="AL103" s="128"/>
      <c r="AM103" s="74"/>
    </row>
    <row r="104" spans="1:39" ht="30" customHeight="1" x14ac:dyDescent="0.35">
      <c r="A104" s="359"/>
      <c r="B104" s="33" t="s">
        <v>476</v>
      </c>
      <c r="C104" s="48"/>
      <c r="D104" s="48"/>
      <c r="E104" s="48"/>
      <c r="F104" s="48"/>
      <c r="G104" s="48"/>
      <c r="H104" s="48"/>
      <c r="I104" s="48"/>
      <c r="J104" s="48"/>
      <c r="K104" s="48"/>
      <c r="L104" s="48"/>
      <c r="M104" s="48"/>
      <c r="N104" s="45"/>
      <c r="O104" s="45"/>
      <c r="P104" s="45"/>
      <c r="Q104" s="45"/>
      <c r="R104" s="45" t="s">
        <v>140</v>
      </c>
      <c r="S104" s="45"/>
      <c r="T104" s="47"/>
      <c r="U104" s="48"/>
      <c r="V104" s="48"/>
      <c r="W104" s="48"/>
      <c r="X104" s="48"/>
      <c r="Y104" s="48"/>
      <c r="Z104" s="48"/>
      <c r="AA104" s="48"/>
      <c r="AB104" s="48"/>
      <c r="AC104" s="48"/>
      <c r="AD104" s="48"/>
      <c r="AE104" s="48"/>
      <c r="AF104" s="48"/>
      <c r="AG104" s="48"/>
      <c r="AH104" s="48"/>
      <c r="AI104" s="48"/>
      <c r="AJ104" s="48"/>
      <c r="AK104" s="45"/>
      <c r="AL104" s="128"/>
      <c r="AM104" s="74"/>
    </row>
    <row r="105" spans="1:39" ht="30" customHeight="1" x14ac:dyDescent="0.35">
      <c r="A105" s="359"/>
      <c r="B105" s="33" t="s">
        <v>623</v>
      </c>
      <c r="C105" s="48"/>
      <c r="D105" s="48"/>
      <c r="E105" s="48"/>
      <c r="F105" s="48"/>
      <c r="G105" s="48"/>
      <c r="H105" s="48"/>
      <c r="I105" s="48"/>
      <c r="J105" s="48"/>
      <c r="K105" s="48"/>
      <c r="L105" s="48"/>
      <c r="M105" s="48"/>
      <c r="N105" s="45"/>
      <c r="O105" s="45"/>
      <c r="P105" s="45"/>
      <c r="Q105" s="45"/>
      <c r="R105" s="45" t="s">
        <v>140</v>
      </c>
      <c r="S105" s="45"/>
      <c r="T105" s="47"/>
      <c r="U105" s="48"/>
      <c r="V105" s="48"/>
      <c r="W105" s="48"/>
      <c r="X105" s="48"/>
      <c r="Y105" s="48"/>
      <c r="Z105" s="48"/>
      <c r="AA105" s="48"/>
      <c r="AB105" s="48"/>
      <c r="AC105" s="48"/>
      <c r="AD105" s="48"/>
      <c r="AE105" s="48"/>
      <c r="AF105" s="48"/>
      <c r="AG105" s="48"/>
      <c r="AH105" s="48"/>
      <c r="AI105" s="48"/>
      <c r="AJ105" s="48"/>
      <c r="AK105" s="45"/>
      <c r="AL105" s="128"/>
      <c r="AM105" s="74"/>
    </row>
    <row r="106" spans="1:39" ht="30" customHeight="1" x14ac:dyDescent="0.35">
      <c r="A106" s="359"/>
      <c r="B106" s="33" t="s">
        <v>624</v>
      </c>
      <c r="C106" s="48"/>
      <c r="D106" s="48"/>
      <c r="E106" s="48"/>
      <c r="F106" s="48"/>
      <c r="G106" s="48"/>
      <c r="H106" s="48"/>
      <c r="I106" s="48"/>
      <c r="J106" s="48"/>
      <c r="K106" s="48"/>
      <c r="L106" s="48"/>
      <c r="M106" s="48"/>
      <c r="N106" s="45"/>
      <c r="O106" s="45"/>
      <c r="P106" s="45"/>
      <c r="Q106" s="45"/>
      <c r="R106" s="45" t="s">
        <v>140</v>
      </c>
      <c r="S106" s="45"/>
      <c r="T106" s="47"/>
      <c r="U106" s="48"/>
      <c r="V106" s="48"/>
      <c r="W106" s="48"/>
      <c r="X106" s="48"/>
      <c r="Y106" s="48"/>
      <c r="Z106" s="48"/>
      <c r="AA106" s="48"/>
      <c r="AB106" s="48"/>
      <c r="AC106" s="48"/>
      <c r="AD106" s="48"/>
      <c r="AE106" s="48"/>
      <c r="AF106" s="48"/>
      <c r="AG106" s="48"/>
      <c r="AH106" s="48"/>
      <c r="AI106" s="48"/>
      <c r="AJ106" s="48"/>
      <c r="AK106" s="45"/>
      <c r="AL106" s="128"/>
      <c r="AM106" s="74"/>
    </row>
    <row r="107" spans="1:39" ht="30" customHeight="1" x14ac:dyDescent="0.35">
      <c r="A107" s="359"/>
      <c r="B107" s="33" t="s">
        <v>625</v>
      </c>
      <c r="C107" s="48"/>
      <c r="D107" s="48"/>
      <c r="E107" s="48"/>
      <c r="F107" s="48"/>
      <c r="G107" s="48"/>
      <c r="H107" s="48"/>
      <c r="I107" s="48"/>
      <c r="J107" s="48"/>
      <c r="K107" s="48"/>
      <c r="L107" s="48"/>
      <c r="M107" s="48"/>
      <c r="N107" s="45"/>
      <c r="O107" s="45"/>
      <c r="P107" s="45"/>
      <c r="Q107" s="45"/>
      <c r="R107" s="45" t="s">
        <v>140</v>
      </c>
      <c r="S107" s="45"/>
      <c r="T107" s="47"/>
      <c r="U107" s="48"/>
      <c r="V107" s="48"/>
      <c r="W107" s="48"/>
      <c r="X107" s="48"/>
      <c r="Y107" s="48"/>
      <c r="Z107" s="48"/>
      <c r="AA107" s="48"/>
      <c r="AB107" s="48"/>
      <c r="AC107" s="48"/>
      <c r="AD107" s="48"/>
      <c r="AE107" s="48"/>
      <c r="AF107" s="48"/>
      <c r="AG107" s="48"/>
      <c r="AH107" s="48"/>
      <c r="AI107" s="48"/>
      <c r="AJ107" s="48"/>
      <c r="AK107" s="45"/>
      <c r="AL107" s="128"/>
      <c r="AM107" s="74"/>
    </row>
    <row r="108" spans="1:39" ht="30" customHeight="1" x14ac:dyDescent="0.35">
      <c r="A108" s="359"/>
      <c r="B108" s="33" t="s">
        <v>626</v>
      </c>
      <c r="C108" s="48"/>
      <c r="D108" s="48"/>
      <c r="E108" s="48"/>
      <c r="F108" s="48"/>
      <c r="G108" s="48"/>
      <c r="H108" s="48"/>
      <c r="I108" s="48"/>
      <c r="J108" s="48"/>
      <c r="K108" s="48"/>
      <c r="L108" s="48"/>
      <c r="M108" s="48"/>
      <c r="N108" s="45"/>
      <c r="O108" s="45"/>
      <c r="P108" s="45"/>
      <c r="Q108" s="45"/>
      <c r="R108" s="45" t="s">
        <v>140</v>
      </c>
      <c r="S108" s="45"/>
      <c r="T108" s="47"/>
      <c r="U108" s="48"/>
      <c r="V108" s="48"/>
      <c r="W108" s="48"/>
      <c r="X108" s="48"/>
      <c r="Y108" s="48"/>
      <c r="Z108" s="48"/>
      <c r="AA108" s="48"/>
      <c r="AB108" s="48"/>
      <c r="AC108" s="48"/>
      <c r="AD108" s="48"/>
      <c r="AE108" s="48"/>
      <c r="AF108" s="48"/>
      <c r="AG108" s="48"/>
      <c r="AH108" s="48"/>
      <c r="AI108" s="48"/>
      <c r="AJ108" s="48"/>
      <c r="AK108" s="45"/>
      <c r="AL108" s="128"/>
      <c r="AM108" s="74"/>
    </row>
    <row r="109" spans="1:39" ht="30" customHeight="1" x14ac:dyDescent="0.35">
      <c r="A109" s="359"/>
      <c r="B109" s="33" t="s">
        <v>627</v>
      </c>
      <c r="C109" s="48"/>
      <c r="D109" s="48"/>
      <c r="E109" s="48"/>
      <c r="F109" s="48"/>
      <c r="G109" s="48"/>
      <c r="H109" s="48"/>
      <c r="I109" s="48"/>
      <c r="J109" s="48"/>
      <c r="K109" s="48"/>
      <c r="L109" s="48"/>
      <c r="M109" s="48"/>
      <c r="N109" s="45"/>
      <c r="O109" s="45"/>
      <c r="P109" s="45"/>
      <c r="Q109" s="45"/>
      <c r="R109" s="45" t="s">
        <v>140</v>
      </c>
      <c r="S109" s="45"/>
      <c r="T109" s="47"/>
      <c r="U109" s="48"/>
      <c r="V109" s="48"/>
      <c r="W109" s="48"/>
      <c r="X109" s="48"/>
      <c r="Y109" s="48"/>
      <c r="Z109" s="48"/>
      <c r="AA109" s="48"/>
      <c r="AB109" s="48"/>
      <c r="AC109" s="48"/>
      <c r="AD109" s="48"/>
      <c r="AE109" s="48"/>
      <c r="AF109" s="48"/>
      <c r="AG109" s="48"/>
      <c r="AH109" s="48"/>
      <c r="AI109" s="48"/>
      <c r="AJ109" s="48"/>
      <c r="AK109" s="45"/>
      <c r="AL109" s="128"/>
      <c r="AM109" s="74"/>
    </row>
    <row r="110" spans="1:39" ht="30" customHeight="1" x14ac:dyDescent="0.35">
      <c r="A110" s="359"/>
      <c r="B110" s="33" t="s">
        <v>628</v>
      </c>
      <c r="C110" s="48"/>
      <c r="D110" s="48"/>
      <c r="E110" s="48"/>
      <c r="F110" s="48"/>
      <c r="G110" s="48"/>
      <c r="H110" s="48"/>
      <c r="I110" s="48"/>
      <c r="J110" s="48"/>
      <c r="K110" s="48"/>
      <c r="L110" s="48"/>
      <c r="M110" s="48"/>
      <c r="N110" s="45"/>
      <c r="O110" s="45"/>
      <c r="P110" s="45"/>
      <c r="Q110" s="45"/>
      <c r="R110" s="45" t="s">
        <v>140</v>
      </c>
      <c r="S110" s="45"/>
      <c r="T110" s="47"/>
      <c r="U110" s="48"/>
      <c r="V110" s="48"/>
      <c r="W110" s="48"/>
      <c r="X110" s="48"/>
      <c r="Y110" s="48"/>
      <c r="Z110" s="48"/>
      <c r="AA110" s="48"/>
      <c r="AB110" s="48"/>
      <c r="AC110" s="48"/>
      <c r="AD110" s="48"/>
      <c r="AE110" s="48"/>
      <c r="AF110" s="48"/>
      <c r="AG110" s="48"/>
      <c r="AH110" s="48"/>
      <c r="AI110" s="48"/>
      <c r="AJ110" s="48"/>
      <c r="AK110" s="45"/>
      <c r="AL110" s="128"/>
      <c r="AM110" s="74"/>
    </row>
    <row r="111" spans="1:39" ht="30" customHeight="1" x14ac:dyDescent="0.35">
      <c r="A111" s="359"/>
      <c r="B111" s="33" t="s">
        <v>629</v>
      </c>
      <c r="C111" s="48"/>
      <c r="D111" s="48"/>
      <c r="E111" s="48"/>
      <c r="F111" s="48"/>
      <c r="G111" s="48"/>
      <c r="H111" s="48"/>
      <c r="I111" s="48"/>
      <c r="J111" s="48"/>
      <c r="K111" s="48"/>
      <c r="L111" s="48"/>
      <c r="M111" s="48"/>
      <c r="N111" s="45"/>
      <c r="O111" s="45"/>
      <c r="P111" s="45" t="s">
        <v>140</v>
      </c>
      <c r="Q111" s="45"/>
      <c r="R111" s="45"/>
      <c r="S111" s="45"/>
      <c r="T111" s="47"/>
      <c r="U111" s="48"/>
      <c r="V111" s="48"/>
      <c r="W111" s="48"/>
      <c r="X111" s="48"/>
      <c r="Y111" s="48"/>
      <c r="Z111" s="48"/>
      <c r="AA111" s="48"/>
      <c r="AB111" s="48"/>
      <c r="AC111" s="48"/>
      <c r="AD111" s="48"/>
      <c r="AE111" s="48"/>
      <c r="AF111" s="48"/>
      <c r="AG111" s="48"/>
      <c r="AH111" s="48"/>
      <c r="AI111" s="48"/>
      <c r="AJ111" s="48"/>
      <c r="AK111" s="45"/>
      <c r="AL111" s="128"/>
      <c r="AM111" s="74"/>
    </row>
    <row r="112" spans="1:39" ht="30" customHeight="1" x14ac:dyDescent="0.35">
      <c r="A112" s="359"/>
      <c r="B112" s="33" t="s">
        <v>630</v>
      </c>
      <c r="C112" s="48"/>
      <c r="D112" s="48"/>
      <c r="E112" s="48"/>
      <c r="F112" s="48"/>
      <c r="G112" s="48"/>
      <c r="H112" s="48"/>
      <c r="I112" s="48"/>
      <c r="J112" s="48"/>
      <c r="K112" s="48"/>
      <c r="L112" s="48"/>
      <c r="M112" s="48"/>
      <c r="N112" s="45"/>
      <c r="O112" s="45"/>
      <c r="P112" s="45" t="s">
        <v>140</v>
      </c>
      <c r="Q112" s="45"/>
      <c r="R112" s="45"/>
      <c r="S112" s="45"/>
      <c r="T112" s="47"/>
      <c r="U112" s="48"/>
      <c r="V112" s="48"/>
      <c r="W112" s="48"/>
      <c r="X112" s="48"/>
      <c r="Y112" s="48"/>
      <c r="Z112" s="48"/>
      <c r="AA112" s="48"/>
      <c r="AB112" s="48"/>
      <c r="AC112" s="48"/>
      <c r="AD112" s="48"/>
      <c r="AE112" s="48"/>
      <c r="AF112" s="48"/>
      <c r="AG112" s="48"/>
      <c r="AH112" s="48"/>
      <c r="AI112" s="48"/>
      <c r="AJ112" s="48"/>
      <c r="AK112" s="45"/>
      <c r="AL112" s="128"/>
      <c r="AM112" s="74"/>
    </row>
    <row r="113" spans="1:39" ht="30" customHeight="1" x14ac:dyDescent="0.35">
      <c r="A113" s="359"/>
      <c r="B113" s="33" t="s">
        <v>631</v>
      </c>
      <c r="C113" s="48"/>
      <c r="D113" s="48"/>
      <c r="E113" s="48"/>
      <c r="F113" s="48"/>
      <c r="G113" s="48"/>
      <c r="H113" s="48"/>
      <c r="I113" s="48"/>
      <c r="J113" s="48"/>
      <c r="K113" s="48"/>
      <c r="L113" s="48"/>
      <c r="M113" s="48"/>
      <c r="N113" s="45"/>
      <c r="O113" s="45"/>
      <c r="P113" s="45" t="s">
        <v>140</v>
      </c>
      <c r="Q113" s="45"/>
      <c r="R113" s="45"/>
      <c r="S113" s="45"/>
      <c r="T113" s="47"/>
      <c r="U113" s="48"/>
      <c r="V113" s="48"/>
      <c r="W113" s="48"/>
      <c r="X113" s="48"/>
      <c r="Y113" s="48"/>
      <c r="Z113" s="48"/>
      <c r="AA113" s="48"/>
      <c r="AB113" s="48"/>
      <c r="AC113" s="48"/>
      <c r="AD113" s="48"/>
      <c r="AE113" s="48"/>
      <c r="AF113" s="48"/>
      <c r="AG113" s="48"/>
      <c r="AH113" s="48"/>
      <c r="AI113" s="48"/>
      <c r="AJ113" s="48"/>
      <c r="AK113" s="45"/>
      <c r="AL113" s="128"/>
      <c r="AM113" s="74"/>
    </row>
    <row r="114" spans="1:39" ht="30" customHeight="1" x14ac:dyDescent="0.35">
      <c r="A114" s="359"/>
      <c r="B114" s="33" t="s">
        <v>632</v>
      </c>
      <c r="C114" s="48"/>
      <c r="D114" s="48"/>
      <c r="E114" s="48"/>
      <c r="F114" s="48"/>
      <c r="G114" s="48"/>
      <c r="H114" s="48"/>
      <c r="I114" s="48"/>
      <c r="J114" s="48"/>
      <c r="K114" s="48"/>
      <c r="L114" s="48"/>
      <c r="M114" s="48"/>
      <c r="N114" s="45"/>
      <c r="O114" s="45"/>
      <c r="P114" s="45" t="s">
        <v>140</v>
      </c>
      <c r="Q114" s="45"/>
      <c r="R114" s="45"/>
      <c r="S114" s="45"/>
      <c r="T114" s="47"/>
      <c r="U114" s="48"/>
      <c r="V114" s="48"/>
      <c r="W114" s="48"/>
      <c r="X114" s="48"/>
      <c r="Y114" s="48"/>
      <c r="Z114" s="48"/>
      <c r="AA114" s="48"/>
      <c r="AB114" s="48"/>
      <c r="AC114" s="48"/>
      <c r="AD114" s="48"/>
      <c r="AE114" s="48"/>
      <c r="AF114" s="48"/>
      <c r="AG114" s="48"/>
      <c r="AH114" s="48"/>
      <c r="AI114" s="48"/>
      <c r="AJ114" s="48"/>
      <c r="AK114" s="45"/>
      <c r="AL114" s="128"/>
      <c r="AM114" s="74"/>
    </row>
    <row r="115" spans="1:39" ht="30" customHeight="1" x14ac:dyDescent="0.35">
      <c r="A115" s="360"/>
      <c r="B115" s="33" t="s">
        <v>633</v>
      </c>
      <c r="C115" s="48"/>
      <c r="D115" s="48"/>
      <c r="E115" s="48"/>
      <c r="F115" s="48"/>
      <c r="G115" s="48"/>
      <c r="H115" s="48"/>
      <c r="I115" s="48"/>
      <c r="J115" s="48"/>
      <c r="K115" s="48"/>
      <c r="L115" s="48"/>
      <c r="M115" s="48"/>
      <c r="N115" s="45"/>
      <c r="O115" s="45"/>
      <c r="P115" s="45" t="s">
        <v>140</v>
      </c>
      <c r="Q115" s="45"/>
      <c r="R115" s="45"/>
      <c r="S115" s="45"/>
      <c r="T115" s="47"/>
      <c r="U115" s="48"/>
      <c r="V115" s="48"/>
      <c r="W115" s="48"/>
      <c r="X115" s="48"/>
      <c r="Y115" s="48"/>
      <c r="Z115" s="48"/>
      <c r="AA115" s="48"/>
      <c r="AB115" s="48"/>
      <c r="AC115" s="48"/>
      <c r="AD115" s="48"/>
      <c r="AE115" s="48"/>
      <c r="AF115" s="48"/>
      <c r="AG115" s="48"/>
      <c r="AH115" s="48"/>
      <c r="AI115" s="48"/>
      <c r="AJ115" s="48"/>
      <c r="AK115" s="45"/>
      <c r="AL115" s="128"/>
      <c r="AM115" s="74"/>
    </row>
    <row r="116" spans="1:39" ht="30" customHeight="1" x14ac:dyDescent="0.35">
      <c r="A116" s="361" t="s">
        <v>634</v>
      </c>
      <c r="B116" s="33" t="s">
        <v>484</v>
      </c>
      <c r="C116" s="48" t="s">
        <v>635</v>
      </c>
      <c r="D116" s="48"/>
      <c r="E116" s="48"/>
      <c r="F116" s="48"/>
      <c r="G116" s="48"/>
      <c r="H116" s="48"/>
      <c r="I116" s="48"/>
      <c r="J116" s="48"/>
      <c r="K116" s="48"/>
      <c r="L116" s="48"/>
      <c r="M116" s="48"/>
      <c r="N116" s="45"/>
      <c r="O116" s="45"/>
      <c r="P116" s="45"/>
      <c r="Q116" s="45"/>
      <c r="R116" s="45" t="s">
        <v>140</v>
      </c>
      <c r="S116" s="45"/>
      <c r="T116" s="47"/>
      <c r="U116" s="48"/>
      <c r="V116" s="48"/>
      <c r="W116" s="48"/>
      <c r="X116" s="48"/>
      <c r="Y116" s="48"/>
      <c r="Z116" s="48"/>
      <c r="AA116" s="48"/>
      <c r="AB116" s="48"/>
      <c r="AC116" s="48"/>
      <c r="AD116" s="48"/>
      <c r="AE116" s="48"/>
      <c r="AF116" s="48"/>
      <c r="AG116" s="48"/>
      <c r="AH116" s="48"/>
      <c r="AI116" s="48"/>
      <c r="AJ116" s="48"/>
      <c r="AK116" s="45"/>
      <c r="AL116" s="128"/>
      <c r="AM116" s="74"/>
    </row>
    <row r="117" spans="1:39" ht="30" customHeight="1" x14ac:dyDescent="0.35">
      <c r="A117" s="359"/>
      <c r="B117" s="33" t="s">
        <v>491</v>
      </c>
      <c r="C117" s="48" t="s">
        <v>635</v>
      </c>
      <c r="D117" s="48"/>
      <c r="E117" s="48"/>
      <c r="F117" s="48"/>
      <c r="G117" s="48"/>
      <c r="H117" s="48"/>
      <c r="I117" s="48"/>
      <c r="J117" s="48"/>
      <c r="K117" s="48"/>
      <c r="L117" s="48"/>
      <c r="M117" s="48"/>
      <c r="N117" s="45"/>
      <c r="O117" s="45"/>
      <c r="P117" s="45"/>
      <c r="Q117" s="45"/>
      <c r="R117" s="45" t="s">
        <v>140</v>
      </c>
      <c r="S117" s="45"/>
      <c r="T117" s="47"/>
      <c r="U117" s="48"/>
      <c r="V117" s="48"/>
      <c r="W117" s="48"/>
      <c r="X117" s="48"/>
      <c r="Y117" s="48"/>
      <c r="Z117" s="48"/>
      <c r="AA117" s="48"/>
      <c r="AB117" s="48"/>
      <c r="AC117" s="48"/>
      <c r="AD117" s="48"/>
      <c r="AE117" s="48"/>
      <c r="AF117" s="48"/>
      <c r="AG117" s="48"/>
      <c r="AH117" s="48"/>
      <c r="AI117" s="48"/>
      <c r="AJ117" s="48"/>
      <c r="AK117" s="45"/>
      <c r="AL117" s="128"/>
      <c r="AM117" s="74"/>
    </row>
    <row r="118" spans="1:39" ht="30" customHeight="1" x14ac:dyDescent="0.35">
      <c r="A118" s="359"/>
      <c r="B118" s="33" t="s">
        <v>499</v>
      </c>
      <c r="C118" s="48" t="s">
        <v>635</v>
      </c>
      <c r="D118" s="48"/>
      <c r="E118" s="48"/>
      <c r="F118" s="48"/>
      <c r="G118" s="48"/>
      <c r="H118" s="48"/>
      <c r="I118" s="48"/>
      <c r="J118" s="48"/>
      <c r="K118" s="48"/>
      <c r="L118" s="48"/>
      <c r="M118" s="48"/>
      <c r="N118" s="45"/>
      <c r="O118" s="45"/>
      <c r="P118" s="45"/>
      <c r="Q118" s="45"/>
      <c r="R118" s="45" t="s">
        <v>140</v>
      </c>
      <c r="S118" s="45"/>
      <c r="T118" s="47"/>
      <c r="U118" s="48"/>
      <c r="V118" s="48"/>
      <c r="W118" s="48"/>
      <c r="X118" s="48"/>
      <c r="Y118" s="48"/>
      <c r="Z118" s="48"/>
      <c r="AA118" s="48"/>
      <c r="AB118" s="48"/>
      <c r="AC118" s="48"/>
      <c r="AD118" s="48"/>
      <c r="AE118" s="48"/>
      <c r="AF118" s="48"/>
      <c r="AG118" s="48"/>
      <c r="AH118" s="48"/>
      <c r="AI118" s="48"/>
      <c r="AJ118" s="48"/>
      <c r="AK118" s="45"/>
      <c r="AL118" s="128"/>
      <c r="AM118" s="74"/>
    </row>
    <row r="119" spans="1:39" ht="30" customHeight="1" x14ac:dyDescent="0.35">
      <c r="A119" s="359"/>
      <c r="B119" s="33" t="s">
        <v>510</v>
      </c>
      <c r="C119" s="48"/>
      <c r="D119" s="48"/>
      <c r="E119" s="48"/>
      <c r="F119" s="48"/>
      <c r="G119" s="48"/>
      <c r="H119" s="48"/>
      <c r="I119" s="48"/>
      <c r="J119" s="48"/>
      <c r="K119" s="48"/>
      <c r="L119" s="48"/>
      <c r="M119" s="48"/>
      <c r="N119" s="45"/>
      <c r="O119" s="45"/>
      <c r="P119" s="45"/>
      <c r="Q119" s="45"/>
      <c r="R119" s="45" t="s">
        <v>140</v>
      </c>
      <c r="S119" s="45"/>
      <c r="T119" s="47"/>
      <c r="U119" s="48"/>
      <c r="V119" s="48"/>
      <c r="W119" s="48"/>
      <c r="X119" s="48"/>
      <c r="Y119" s="48"/>
      <c r="Z119" s="48"/>
      <c r="AA119" s="48"/>
      <c r="AB119" s="48"/>
      <c r="AC119" s="48"/>
      <c r="AD119" s="48"/>
      <c r="AE119" s="48"/>
      <c r="AF119" s="48"/>
      <c r="AG119" s="48"/>
      <c r="AH119" s="48"/>
      <c r="AI119" s="48"/>
      <c r="AJ119" s="48"/>
      <c r="AK119" s="45"/>
      <c r="AL119" s="128"/>
      <c r="AM119" s="74"/>
    </row>
    <row r="120" spans="1:39" ht="30" customHeight="1" x14ac:dyDescent="0.35">
      <c r="A120" s="359"/>
      <c r="B120" s="33" t="s">
        <v>636</v>
      </c>
      <c r="C120" s="48"/>
      <c r="D120" s="48"/>
      <c r="E120" s="48"/>
      <c r="F120" s="48"/>
      <c r="G120" s="48"/>
      <c r="H120" s="48"/>
      <c r="I120" s="48"/>
      <c r="J120" s="48"/>
      <c r="K120" s="48"/>
      <c r="L120" s="48"/>
      <c r="M120" s="48"/>
      <c r="N120" s="45"/>
      <c r="O120" s="45"/>
      <c r="P120" s="45"/>
      <c r="Q120" s="45"/>
      <c r="R120" s="45" t="s">
        <v>140</v>
      </c>
      <c r="S120" s="45"/>
      <c r="T120" s="47"/>
      <c r="U120" s="48"/>
      <c r="V120" s="48"/>
      <c r="W120" s="48"/>
      <c r="X120" s="48"/>
      <c r="Y120" s="48"/>
      <c r="Z120" s="48"/>
      <c r="AA120" s="48"/>
      <c r="AB120" s="48"/>
      <c r="AC120" s="48"/>
      <c r="AD120" s="48"/>
      <c r="AE120" s="48"/>
      <c r="AF120" s="48"/>
      <c r="AG120" s="48"/>
      <c r="AH120" s="48"/>
      <c r="AI120" s="48"/>
      <c r="AJ120" s="48"/>
      <c r="AK120" s="45"/>
      <c r="AL120" s="128"/>
      <c r="AM120" s="74"/>
    </row>
    <row r="121" spans="1:39" ht="30" customHeight="1" x14ac:dyDescent="0.35">
      <c r="A121" s="359"/>
      <c r="B121" s="33" t="s">
        <v>637</v>
      </c>
      <c r="C121" s="48"/>
      <c r="D121" s="48"/>
      <c r="E121" s="48"/>
      <c r="F121" s="48"/>
      <c r="G121" s="48"/>
      <c r="H121" s="48"/>
      <c r="I121" s="48"/>
      <c r="J121" s="48"/>
      <c r="K121" s="48"/>
      <c r="L121" s="48"/>
      <c r="M121" s="48"/>
      <c r="N121" s="45"/>
      <c r="O121" s="45"/>
      <c r="P121" s="45"/>
      <c r="Q121" s="45"/>
      <c r="R121" s="45" t="s">
        <v>140</v>
      </c>
      <c r="S121" s="45"/>
      <c r="T121" s="47"/>
      <c r="U121" s="48"/>
      <c r="V121" s="48"/>
      <c r="W121" s="48"/>
      <c r="X121" s="48"/>
      <c r="Y121" s="48"/>
      <c r="Z121" s="48"/>
      <c r="AA121" s="48"/>
      <c r="AB121" s="48"/>
      <c r="AC121" s="48"/>
      <c r="AD121" s="48"/>
      <c r="AE121" s="48"/>
      <c r="AF121" s="48"/>
      <c r="AG121" s="48"/>
      <c r="AH121" s="48"/>
      <c r="AI121" s="48"/>
      <c r="AJ121" s="48"/>
      <c r="AK121" s="45"/>
      <c r="AL121" s="128"/>
      <c r="AM121" s="74"/>
    </row>
    <row r="122" spans="1:39" ht="30" customHeight="1" x14ac:dyDescent="0.35">
      <c r="A122" s="359"/>
      <c r="B122" s="33" t="s">
        <v>638</v>
      </c>
      <c r="C122" s="48"/>
      <c r="D122" s="48"/>
      <c r="E122" s="48"/>
      <c r="F122" s="48"/>
      <c r="G122" s="48"/>
      <c r="H122" s="48"/>
      <c r="I122" s="48"/>
      <c r="J122" s="48"/>
      <c r="K122" s="48"/>
      <c r="L122" s="48"/>
      <c r="M122" s="48"/>
      <c r="N122" s="45"/>
      <c r="O122" s="45"/>
      <c r="P122" s="45"/>
      <c r="Q122" s="45"/>
      <c r="R122" s="45" t="s">
        <v>140</v>
      </c>
      <c r="S122" s="45"/>
      <c r="T122" s="47"/>
      <c r="U122" s="48"/>
      <c r="V122" s="48"/>
      <c r="W122" s="48"/>
      <c r="X122" s="48"/>
      <c r="Y122" s="48"/>
      <c r="Z122" s="48"/>
      <c r="AA122" s="48"/>
      <c r="AB122" s="48"/>
      <c r="AC122" s="48"/>
      <c r="AD122" s="48"/>
      <c r="AE122" s="48"/>
      <c r="AF122" s="48"/>
      <c r="AG122" s="48"/>
      <c r="AH122" s="48"/>
      <c r="AI122" s="48"/>
      <c r="AJ122" s="48"/>
      <c r="AK122" s="45"/>
      <c r="AL122" s="128"/>
      <c r="AM122" s="74"/>
    </row>
    <row r="123" spans="1:39" ht="30" customHeight="1" x14ac:dyDescent="0.35">
      <c r="A123" s="359"/>
      <c r="B123" s="33" t="s">
        <v>639</v>
      </c>
      <c r="C123" s="48"/>
      <c r="D123" s="48"/>
      <c r="E123" s="48"/>
      <c r="F123" s="48"/>
      <c r="G123" s="48"/>
      <c r="H123" s="48"/>
      <c r="I123" s="48"/>
      <c r="J123" s="48"/>
      <c r="K123" s="48"/>
      <c r="L123" s="48"/>
      <c r="M123" s="48"/>
      <c r="N123" s="45"/>
      <c r="O123" s="45"/>
      <c r="P123" s="45"/>
      <c r="Q123" s="45"/>
      <c r="R123" s="45" t="s">
        <v>140</v>
      </c>
      <c r="S123" s="45"/>
      <c r="T123" s="47"/>
      <c r="U123" s="48"/>
      <c r="V123" s="48"/>
      <c r="W123" s="48"/>
      <c r="X123" s="48"/>
      <c r="Y123" s="48"/>
      <c r="Z123" s="48"/>
      <c r="AA123" s="48"/>
      <c r="AB123" s="48"/>
      <c r="AC123" s="48"/>
      <c r="AD123" s="48"/>
      <c r="AE123" s="48"/>
      <c r="AF123" s="48"/>
      <c r="AG123" s="48"/>
      <c r="AH123" s="48"/>
      <c r="AI123" s="48"/>
      <c r="AJ123" s="48"/>
      <c r="AK123" s="45"/>
      <c r="AL123" s="128"/>
      <c r="AM123" s="74"/>
    </row>
    <row r="124" spans="1:39" ht="30" customHeight="1" x14ac:dyDescent="0.35">
      <c r="A124" s="359"/>
      <c r="B124" s="33" t="s">
        <v>640</v>
      </c>
      <c r="C124" s="48"/>
      <c r="D124" s="48"/>
      <c r="E124" s="48"/>
      <c r="F124" s="48"/>
      <c r="G124" s="48"/>
      <c r="H124" s="48"/>
      <c r="I124" s="48"/>
      <c r="J124" s="48"/>
      <c r="K124" s="48"/>
      <c r="L124" s="48"/>
      <c r="M124" s="48"/>
      <c r="N124" s="45"/>
      <c r="O124" s="45"/>
      <c r="P124" s="45"/>
      <c r="Q124" s="45" t="s">
        <v>140</v>
      </c>
      <c r="R124" s="45"/>
      <c r="S124" s="45"/>
      <c r="T124" s="47"/>
      <c r="U124" s="48"/>
      <c r="V124" s="48"/>
      <c r="W124" s="48"/>
      <c r="X124" s="48"/>
      <c r="Y124" s="48"/>
      <c r="Z124" s="48"/>
      <c r="AA124" s="48"/>
      <c r="AB124" s="48"/>
      <c r="AC124" s="48"/>
      <c r="AD124" s="48"/>
      <c r="AE124" s="48"/>
      <c r="AF124" s="48"/>
      <c r="AG124" s="48"/>
      <c r="AH124" s="48"/>
      <c r="AI124" s="48"/>
      <c r="AJ124" s="48"/>
      <c r="AK124" s="45"/>
      <c r="AL124" s="128"/>
      <c r="AM124" s="74"/>
    </row>
    <row r="125" spans="1:39" ht="30" customHeight="1" x14ac:dyDescent="0.35">
      <c r="A125" s="359"/>
      <c r="B125" s="33" t="s">
        <v>641</v>
      </c>
      <c r="C125" s="48"/>
      <c r="D125" s="48"/>
      <c r="E125" s="48"/>
      <c r="F125" s="48"/>
      <c r="G125" s="48"/>
      <c r="H125" s="48"/>
      <c r="I125" s="48"/>
      <c r="J125" s="48"/>
      <c r="K125" s="48"/>
      <c r="L125" s="48"/>
      <c r="M125" s="48"/>
      <c r="N125" s="45"/>
      <c r="O125" s="45"/>
      <c r="P125" s="45"/>
      <c r="Q125" s="45"/>
      <c r="R125" s="45" t="s">
        <v>140</v>
      </c>
      <c r="S125" s="45"/>
      <c r="T125" s="47"/>
      <c r="U125" s="48"/>
      <c r="V125" s="48"/>
      <c r="W125" s="48"/>
      <c r="X125" s="48"/>
      <c r="Y125" s="48"/>
      <c r="Z125" s="48"/>
      <c r="AA125" s="48"/>
      <c r="AB125" s="48"/>
      <c r="AC125" s="48"/>
      <c r="AD125" s="48"/>
      <c r="AE125" s="48"/>
      <c r="AF125" s="48"/>
      <c r="AG125" s="48"/>
      <c r="AH125" s="48"/>
      <c r="AI125" s="48"/>
      <c r="AJ125" s="48"/>
      <c r="AK125" s="45"/>
      <c r="AL125" s="128"/>
      <c r="AM125" s="74"/>
    </row>
    <row r="126" spans="1:39" ht="30" customHeight="1" x14ac:dyDescent="0.35">
      <c r="A126" s="359"/>
      <c r="B126" s="33" t="s">
        <v>642</v>
      </c>
      <c r="C126" s="48"/>
      <c r="D126" s="48"/>
      <c r="E126" s="48"/>
      <c r="F126" s="48"/>
      <c r="G126" s="48"/>
      <c r="H126" s="48"/>
      <c r="I126" s="48"/>
      <c r="J126" s="48"/>
      <c r="K126" s="48"/>
      <c r="L126" s="48"/>
      <c r="M126" s="48"/>
      <c r="N126" s="45"/>
      <c r="O126" s="45"/>
      <c r="P126" s="45"/>
      <c r="Q126" s="45" t="s">
        <v>140</v>
      </c>
      <c r="R126" s="45"/>
      <c r="S126" s="45"/>
      <c r="T126" s="47"/>
      <c r="U126" s="48"/>
      <c r="V126" s="48"/>
      <c r="W126" s="48"/>
      <c r="X126" s="48"/>
      <c r="Y126" s="48"/>
      <c r="Z126" s="48"/>
      <c r="AA126" s="48"/>
      <c r="AB126" s="48"/>
      <c r="AC126" s="48"/>
      <c r="AD126" s="48"/>
      <c r="AE126" s="48"/>
      <c r="AF126" s="48"/>
      <c r="AG126" s="48"/>
      <c r="AH126" s="48"/>
      <c r="AI126" s="48"/>
      <c r="AJ126" s="48"/>
      <c r="AK126" s="45"/>
      <c r="AL126" s="128"/>
      <c r="AM126" s="74"/>
    </row>
    <row r="127" spans="1:39" ht="30" customHeight="1" x14ac:dyDescent="0.35">
      <c r="A127" s="359"/>
      <c r="B127" s="33" t="s">
        <v>643</v>
      </c>
      <c r="C127" s="48"/>
      <c r="D127" s="48"/>
      <c r="E127" s="48"/>
      <c r="F127" s="48"/>
      <c r="G127" s="48"/>
      <c r="H127" s="48"/>
      <c r="I127" s="48"/>
      <c r="J127" s="48"/>
      <c r="K127" s="48"/>
      <c r="L127" s="48"/>
      <c r="M127" s="48"/>
      <c r="N127" s="45"/>
      <c r="O127" s="45"/>
      <c r="P127" s="45"/>
      <c r="Q127" s="45"/>
      <c r="R127" s="45" t="s">
        <v>140</v>
      </c>
      <c r="S127" s="45"/>
      <c r="T127" s="47"/>
      <c r="U127" s="48"/>
      <c r="V127" s="48"/>
      <c r="W127" s="48"/>
      <c r="X127" s="48"/>
      <c r="Y127" s="48"/>
      <c r="Z127" s="48"/>
      <c r="AA127" s="48"/>
      <c r="AB127" s="48"/>
      <c r="AC127" s="48"/>
      <c r="AD127" s="48"/>
      <c r="AE127" s="48"/>
      <c r="AF127" s="48"/>
      <c r="AG127" s="48"/>
      <c r="AH127" s="48"/>
      <c r="AI127" s="48"/>
      <c r="AJ127" s="48"/>
      <c r="AK127" s="45"/>
      <c r="AL127" s="128"/>
      <c r="AM127" s="74"/>
    </row>
    <row r="128" spans="1:39" ht="30" customHeight="1" x14ac:dyDescent="0.35">
      <c r="A128" s="359"/>
      <c r="B128" s="33" t="s">
        <v>644</v>
      </c>
      <c r="C128" s="48"/>
      <c r="D128" s="48"/>
      <c r="E128" s="48"/>
      <c r="F128" s="48"/>
      <c r="G128" s="48"/>
      <c r="H128" s="48"/>
      <c r="I128" s="48"/>
      <c r="J128" s="48"/>
      <c r="K128" s="48"/>
      <c r="L128" s="48"/>
      <c r="M128" s="48"/>
      <c r="N128" s="45"/>
      <c r="O128" s="45"/>
      <c r="P128" s="45"/>
      <c r="Q128" s="45" t="s">
        <v>140</v>
      </c>
      <c r="R128" s="45"/>
      <c r="S128" s="45"/>
      <c r="T128" s="47"/>
      <c r="U128" s="48"/>
      <c r="V128" s="48"/>
      <c r="W128" s="48"/>
      <c r="X128" s="48"/>
      <c r="Y128" s="48"/>
      <c r="Z128" s="48"/>
      <c r="AA128" s="48"/>
      <c r="AB128" s="48"/>
      <c r="AC128" s="48"/>
      <c r="AD128" s="48"/>
      <c r="AE128" s="48"/>
      <c r="AF128" s="48"/>
      <c r="AG128" s="48"/>
      <c r="AH128" s="48"/>
      <c r="AI128" s="48"/>
      <c r="AJ128" s="48"/>
      <c r="AK128" s="45"/>
      <c r="AL128" s="128"/>
      <c r="AM128" s="74"/>
    </row>
    <row r="129" spans="1:39" ht="30" customHeight="1" x14ac:dyDescent="0.35">
      <c r="A129" s="359"/>
      <c r="B129" s="33" t="s">
        <v>645</v>
      </c>
      <c r="C129" s="48"/>
      <c r="D129" s="48"/>
      <c r="E129" s="48"/>
      <c r="F129" s="48"/>
      <c r="G129" s="48"/>
      <c r="H129" s="48"/>
      <c r="I129" s="48"/>
      <c r="J129" s="48"/>
      <c r="K129" s="48"/>
      <c r="L129" s="48"/>
      <c r="M129" s="48"/>
      <c r="N129" s="45"/>
      <c r="O129" s="45"/>
      <c r="P129" s="45"/>
      <c r="Q129" s="45"/>
      <c r="R129" s="45" t="s">
        <v>140</v>
      </c>
      <c r="S129" s="45"/>
      <c r="T129" s="47"/>
      <c r="U129" s="48"/>
      <c r="V129" s="48"/>
      <c r="W129" s="48"/>
      <c r="X129" s="48"/>
      <c r="Y129" s="48"/>
      <c r="Z129" s="48"/>
      <c r="AA129" s="48"/>
      <c r="AB129" s="48"/>
      <c r="AC129" s="48"/>
      <c r="AD129" s="48"/>
      <c r="AE129" s="48"/>
      <c r="AF129" s="48"/>
      <c r="AG129" s="48"/>
      <c r="AH129" s="48"/>
      <c r="AI129" s="48"/>
      <c r="AJ129" s="48"/>
      <c r="AK129" s="45"/>
      <c r="AL129" s="128"/>
      <c r="AM129" s="74"/>
    </row>
    <row r="130" spans="1:39" ht="30" customHeight="1" x14ac:dyDescent="0.35">
      <c r="A130" s="360"/>
      <c r="B130" s="33" t="s">
        <v>646</v>
      </c>
      <c r="C130" s="48"/>
      <c r="D130" s="48"/>
      <c r="E130" s="48"/>
      <c r="F130" s="48"/>
      <c r="G130" s="48"/>
      <c r="H130" s="48"/>
      <c r="I130" s="48"/>
      <c r="J130" s="48"/>
      <c r="K130" s="48"/>
      <c r="L130" s="48"/>
      <c r="M130" s="48"/>
      <c r="N130" s="45"/>
      <c r="O130" s="45"/>
      <c r="P130" s="45"/>
      <c r="Q130" s="45"/>
      <c r="R130" s="45" t="s">
        <v>140</v>
      </c>
      <c r="S130" s="45"/>
      <c r="T130" s="47"/>
      <c r="U130" s="48"/>
      <c r="V130" s="48"/>
      <c r="W130" s="48"/>
      <c r="X130" s="48"/>
      <c r="Y130" s="48"/>
      <c r="Z130" s="48"/>
      <c r="AA130" s="48"/>
      <c r="AB130" s="48"/>
      <c r="AC130" s="48"/>
      <c r="AD130" s="48"/>
      <c r="AE130" s="48"/>
      <c r="AF130" s="48"/>
      <c r="AG130" s="48"/>
      <c r="AH130" s="48"/>
      <c r="AI130" s="48"/>
      <c r="AJ130" s="48"/>
      <c r="AK130" s="45"/>
      <c r="AL130" s="128"/>
      <c r="AM130" s="74"/>
    </row>
    <row r="131" spans="1:39" ht="30" customHeight="1" x14ac:dyDescent="0.35">
      <c r="A131" s="361" t="s">
        <v>647</v>
      </c>
      <c r="B131" s="33" t="s">
        <v>648</v>
      </c>
      <c r="C131" s="48" t="s">
        <v>649</v>
      </c>
      <c r="D131" s="48"/>
      <c r="E131" s="48"/>
      <c r="F131" s="48"/>
      <c r="G131" s="48"/>
      <c r="H131" s="48"/>
      <c r="I131" s="48"/>
      <c r="J131" s="48"/>
      <c r="K131" s="48"/>
      <c r="L131" s="48"/>
      <c r="M131" s="48"/>
      <c r="N131" s="45"/>
      <c r="O131" s="45"/>
      <c r="P131" s="45"/>
      <c r="Q131" s="45" t="s">
        <v>140</v>
      </c>
      <c r="R131" s="45"/>
      <c r="S131" s="45"/>
      <c r="T131" s="47"/>
      <c r="U131" s="48"/>
      <c r="V131" s="48"/>
      <c r="W131" s="48"/>
      <c r="X131" s="48"/>
      <c r="Y131" s="48"/>
      <c r="Z131" s="48"/>
      <c r="AA131" s="48"/>
      <c r="AB131" s="48"/>
      <c r="AC131" s="48"/>
      <c r="AD131" s="48"/>
      <c r="AE131" s="48"/>
      <c r="AF131" s="48"/>
      <c r="AG131" s="48"/>
      <c r="AH131" s="48"/>
      <c r="AI131" s="48"/>
      <c r="AJ131" s="48"/>
      <c r="AK131" s="45"/>
      <c r="AL131" s="128"/>
      <c r="AM131" s="74"/>
    </row>
    <row r="132" spans="1:39" ht="30" customHeight="1" x14ac:dyDescent="0.35">
      <c r="A132" s="359"/>
      <c r="B132" s="33" t="s">
        <v>650</v>
      </c>
      <c r="C132" s="48" t="s">
        <v>649</v>
      </c>
      <c r="D132" s="48"/>
      <c r="E132" s="48"/>
      <c r="F132" s="48"/>
      <c r="G132" s="48"/>
      <c r="H132" s="48"/>
      <c r="I132" s="48"/>
      <c r="J132" s="48"/>
      <c r="K132" s="48"/>
      <c r="L132" s="48"/>
      <c r="M132" s="48"/>
      <c r="N132" s="45"/>
      <c r="O132" s="45"/>
      <c r="P132" s="45"/>
      <c r="Q132" s="45" t="s">
        <v>140</v>
      </c>
      <c r="R132" s="45"/>
      <c r="S132" s="45"/>
      <c r="T132" s="47"/>
      <c r="U132" s="48"/>
      <c r="V132" s="48"/>
      <c r="W132" s="48"/>
      <c r="X132" s="48"/>
      <c r="Y132" s="48"/>
      <c r="Z132" s="48"/>
      <c r="AA132" s="48"/>
      <c r="AB132" s="48"/>
      <c r="AC132" s="48"/>
      <c r="AD132" s="48"/>
      <c r="AE132" s="48"/>
      <c r="AF132" s="48"/>
      <c r="AG132" s="48"/>
      <c r="AH132" s="48"/>
      <c r="AI132" s="48"/>
      <c r="AJ132" s="48"/>
      <c r="AK132" s="45"/>
      <c r="AL132" s="128"/>
      <c r="AM132" s="74"/>
    </row>
    <row r="133" spans="1:39" ht="30" customHeight="1" x14ac:dyDescent="0.35">
      <c r="A133" s="359"/>
      <c r="B133" s="33" t="s">
        <v>651</v>
      </c>
      <c r="C133" s="48" t="s">
        <v>649</v>
      </c>
      <c r="D133" s="48"/>
      <c r="E133" s="48"/>
      <c r="F133" s="48"/>
      <c r="G133" s="48"/>
      <c r="H133" s="48"/>
      <c r="I133" s="48"/>
      <c r="J133" s="48"/>
      <c r="K133" s="48"/>
      <c r="L133" s="48"/>
      <c r="M133" s="48"/>
      <c r="N133" s="45"/>
      <c r="O133" s="45"/>
      <c r="P133" s="45"/>
      <c r="Q133" s="45"/>
      <c r="R133" s="45"/>
      <c r="S133" s="45" t="s">
        <v>140</v>
      </c>
      <c r="T133" s="47"/>
      <c r="U133" s="48"/>
      <c r="V133" s="48"/>
      <c r="W133" s="48"/>
      <c r="X133" s="48"/>
      <c r="Y133" s="48"/>
      <c r="Z133" s="48"/>
      <c r="AA133" s="48"/>
      <c r="AB133" s="48"/>
      <c r="AC133" s="48"/>
      <c r="AD133" s="48"/>
      <c r="AE133" s="48"/>
      <c r="AF133" s="48"/>
      <c r="AG133" s="48"/>
      <c r="AH133" s="48"/>
      <c r="AI133" s="48"/>
      <c r="AJ133" s="48"/>
      <c r="AK133" s="45"/>
      <c r="AL133" s="128"/>
      <c r="AM133" s="74"/>
    </row>
    <row r="134" spans="1:39" ht="30" customHeight="1" x14ac:dyDescent="0.35">
      <c r="A134" s="359"/>
      <c r="B134" s="33" t="s">
        <v>652</v>
      </c>
      <c r="C134" s="48"/>
      <c r="D134" s="48"/>
      <c r="E134" s="48"/>
      <c r="F134" s="48"/>
      <c r="G134" s="48"/>
      <c r="H134" s="48"/>
      <c r="I134" s="48"/>
      <c r="J134" s="48"/>
      <c r="K134" s="48"/>
      <c r="L134" s="48"/>
      <c r="M134" s="48"/>
      <c r="N134" s="45"/>
      <c r="O134" s="45"/>
      <c r="P134" s="45"/>
      <c r="Q134" s="45" t="s">
        <v>140</v>
      </c>
      <c r="R134" s="45"/>
      <c r="S134" s="45"/>
      <c r="T134" s="47"/>
      <c r="U134" s="48"/>
      <c r="V134" s="48"/>
      <c r="W134" s="48"/>
      <c r="X134" s="48"/>
      <c r="Y134" s="48"/>
      <c r="Z134" s="48"/>
      <c r="AA134" s="48"/>
      <c r="AB134" s="48"/>
      <c r="AC134" s="48"/>
      <c r="AD134" s="48"/>
      <c r="AE134" s="48"/>
      <c r="AF134" s="48"/>
      <c r="AG134" s="48"/>
      <c r="AH134" s="48"/>
      <c r="AI134" s="48"/>
      <c r="AJ134" s="48"/>
      <c r="AK134" s="45"/>
      <c r="AL134" s="128"/>
      <c r="AM134" s="74"/>
    </row>
    <row r="135" spans="1:39" ht="30" customHeight="1" x14ac:dyDescent="0.35">
      <c r="A135" s="359"/>
      <c r="B135" s="33" t="s">
        <v>653</v>
      </c>
      <c r="C135" s="48"/>
      <c r="D135" s="48"/>
      <c r="E135" s="48"/>
      <c r="F135" s="48"/>
      <c r="G135" s="48"/>
      <c r="H135" s="48"/>
      <c r="I135" s="48"/>
      <c r="J135" s="48"/>
      <c r="K135" s="48"/>
      <c r="L135" s="48"/>
      <c r="M135" s="48"/>
      <c r="N135" s="45"/>
      <c r="O135" s="45"/>
      <c r="P135" s="45"/>
      <c r="Q135" s="45"/>
      <c r="R135" s="45" t="s">
        <v>140</v>
      </c>
      <c r="S135" s="45"/>
      <c r="T135" s="47"/>
      <c r="U135" s="48"/>
      <c r="V135" s="48"/>
      <c r="W135" s="48"/>
      <c r="X135" s="48"/>
      <c r="Y135" s="48"/>
      <c r="Z135" s="48"/>
      <c r="AA135" s="48"/>
      <c r="AB135" s="48"/>
      <c r="AC135" s="48"/>
      <c r="AD135" s="48"/>
      <c r="AE135" s="48"/>
      <c r="AF135" s="48"/>
      <c r="AG135" s="48"/>
      <c r="AH135" s="48"/>
      <c r="AI135" s="48"/>
      <c r="AJ135" s="48"/>
      <c r="AK135" s="45"/>
      <c r="AL135" s="128"/>
      <c r="AM135" s="74"/>
    </row>
    <row r="136" spans="1:39" ht="30" customHeight="1" x14ac:dyDescent="0.35">
      <c r="A136" s="359"/>
      <c r="B136" s="33" t="s">
        <v>654</v>
      </c>
      <c r="C136" s="48"/>
      <c r="D136" s="48"/>
      <c r="E136" s="48"/>
      <c r="F136" s="48"/>
      <c r="G136" s="48"/>
      <c r="H136" s="48"/>
      <c r="I136" s="48"/>
      <c r="J136" s="48"/>
      <c r="K136" s="48"/>
      <c r="L136" s="48"/>
      <c r="M136" s="48"/>
      <c r="N136" s="45"/>
      <c r="O136" s="45"/>
      <c r="P136" s="45"/>
      <c r="Q136" s="45" t="s">
        <v>140</v>
      </c>
      <c r="R136" s="45"/>
      <c r="S136" s="45"/>
      <c r="T136" s="47"/>
      <c r="U136" s="48"/>
      <c r="V136" s="48"/>
      <c r="W136" s="48"/>
      <c r="X136" s="48"/>
      <c r="Y136" s="48"/>
      <c r="Z136" s="48"/>
      <c r="AA136" s="48"/>
      <c r="AB136" s="48"/>
      <c r="AC136" s="48"/>
      <c r="AD136" s="48"/>
      <c r="AE136" s="48"/>
      <c r="AF136" s="48"/>
      <c r="AG136" s="48"/>
      <c r="AH136" s="48"/>
      <c r="AI136" s="48"/>
      <c r="AJ136" s="48"/>
      <c r="AK136" s="45"/>
      <c r="AL136" s="128"/>
      <c r="AM136" s="74"/>
    </row>
    <row r="137" spans="1:39" ht="30" customHeight="1" x14ac:dyDescent="0.35">
      <c r="A137" s="359"/>
      <c r="B137" s="33" t="s">
        <v>655</v>
      </c>
      <c r="C137" s="48"/>
      <c r="D137" s="48"/>
      <c r="E137" s="48"/>
      <c r="F137" s="48"/>
      <c r="G137" s="48"/>
      <c r="H137" s="48"/>
      <c r="I137" s="48"/>
      <c r="J137" s="48"/>
      <c r="K137" s="48"/>
      <c r="L137" s="48"/>
      <c r="M137" s="48"/>
      <c r="N137" s="45"/>
      <c r="O137" s="45"/>
      <c r="P137" s="45"/>
      <c r="Q137" s="45"/>
      <c r="R137" s="45" t="s">
        <v>140</v>
      </c>
      <c r="S137" s="45"/>
      <c r="T137" s="47"/>
      <c r="U137" s="48"/>
      <c r="V137" s="48"/>
      <c r="W137" s="48"/>
      <c r="X137" s="48"/>
      <c r="Y137" s="48"/>
      <c r="Z137" s="48"/>
      <c r="AA137" s="48"/>
      <c r="AB137" s="48"/>
      <c r="AC137" s="48"/>
      <c r="AD137" s="48"/>
      <c r="AE137" s="48"/>
      <c r="AF137" s="48"/>
      <c r="AG137" s="48"/>
      <c r="AH137" s="48"/>
      <c r="AI137" s="48"/>
      <c r="AJ137" s="48"/>
      <c r="AK137" s="45"/>
      <c r="AL137" s="128"/>
      <c r="AM137" s="74"/>
    </row>
    <row r="138" spans="1:39" ht="30" customHeight="1" x14ac:dyDescent="0.35">
      <c r="A138" s="359"/>
      <c r="B138" s="33" t="s">
        <v>656</v>
      </c>
      <c r="C138" s="48"/>
      <c r="D138" s="48"/>
      <c r="E138" s="48"/>
      <c r="F138" s="48"/>
      <c r="G138" s="48"/>
      <c r="H138" s="48"/>
      <c r="I138" s="48"/>
      <c r="J138" s="48"/>
      <c r="K138" s="48"/>
      <c r="L138" s="48"/>
      <c r="M138" s="48"/>
      <c r="N138" s="45"/>
      <c r="O138" s="45"/>
      <c r="P138" s="45"/>
      <c r="Q138" s="45" t="s">
        <v>140</v>
      </c>
      <c r="R138" s="45"/>
      <c r="S138" s="45"/>
      <c r="T138" s="47"/>
      <c r="U138" s="48"/>
      <c r="V138" s="48"/>
      <c r="W138" s="48"/>
      <c r="X138" s="48"/>
      <c r="Y138" s="48"/>
      <c r="Z138" s="48"/>
      <c r="AA138" s="48"/>
      <c r="AB138" s="48"/>
      <c r="AC138" s="48"/>
      <c r="AD138" s="48"/>
      <c r="AE138" s="48"/>
      <c r="AF138" s="48"/>
      <c r="AG138" s="48"/>
      <c r="AH138" s="48"/>
      <c r="AI138" s="48"/>
      <c r="AJ138" s="48"/>
      <c r="AK138" s="45"/>
      <c r="AL138" s="128"/>
      <c r="AM138" s="74"/>
    </row>
    <row r="139" spans="1:39" ht="30" customHeight="1" x14ac:dyDescent="0.35">
      <c r="A139" s="359"/>
      <c r="B139" s="33" t="s">
        <v>657</v>
      </c>
      <c r="C139" s="48"/>
      <c r="D139" s="48"/>
      <c r="E139" s="48"/>
      <c r="F139" s="48"/>
      <c r="G139" s="48"/>
      <c r="H139" s="48"/>
      <c r="I139" s="48"/>
      <c r="J139" s="48"/>
      <c r="K139" s="48"/>
      <c r="L139" s="48"/>
      <c r="M139" s="48"/>
      <c r="N139" s="45"/>
      <c r="O139" s="45"/>
      <c r="P139" s="45"/>
      <c r="Q139" s="45"/>
      <c r="R139" s="45" t="s">
        <v>140</v>
      </c>
      <c r="S139" s="45"/>
      <c r="T139" s="47"/>
      <c r="U139" s="48"/>
      <c r="V139" s="48"/>
      <c r="W139" s="48"/>
      <c r="X139" s="48"/>
      <c r="Y139" s="48"/>
      <c r="Z139" s="48"/>
      <c r="AA139" s="48"/>
      <c r="AB139" s="48"/>
      <c r="AC139" s="48"/>
      <c r="AD139" s="48"/>
      <c r="AE139" s="48"/>
      <c r="AF139" s="48"/>
      <c r="AG139" s="48"/>
      <c r="AH139" s="48"/>
      <c r="AI139" s="48"/>
      <c r="AJ139" s="48"/>
      <c r="AK139" s="45"/>
      <c r="AL139" s="128"/>
      <c r="AM139" s="74"/>
    </row>
    <row r="140" spans="1:39" ht="30" customHeight="1" x14ac:dyDescent="0.35">
      <c r="A140" s="359"/>
      <c r="B140" s="33" t="s">
        <v>658</v>
      </c>
      <c r="C140" s="48"/>
      <c r="D140" s="48"/>
      <c r="E140" s="48"/>
      <c r="F140" s="48"/>
      <c r="G140" s="48"/>
      <c r="H140" s="48"/>
      <c r="I140" s="48"/>
      <c r="J140" s="48"/>
      <c r="K140" s="48"/>
      <c r="L140" s="48"/>
      <c r="M140" s="48"/>
      <c r="N140" s="45"/>
      <c r="O140" s="45"/>
      <c r="P140" s="45"/>
      <c r="Q140" s="45" t="s">
        <v>140</v>
      </c>
      <c r="R140" s="45"/>
      <c r="S140" s="45"/>
      <c r="T140" s="47"/>
      <c r="U140" s="48"/>
      <c r="V140" s="48"/>
      <c r="W140" s="48"/>
      <c r="X140" s="48"/>
      <c r="Y140" s="48"/>
      <c r="Z140" s="48"/>
      <c r="AA140" s="48"/>
      <c r="AB140" s="48"/>
      <c r="AC140" s="48"/>
      <c r="AD140" s="48"/>
      <c r="AE140" s="48"/>
      <c r="AF140" s="48"/>
      <c r="AG140" s="48"/>
      <c r="AH140" s="48"/>
      <c r="AI140" s="48"/>
      <c r="AJ140" s="48"/>
      <c r="AK140" s="45"/>
      <c r="AL140" s="128"/>
      <c r="AM140" s="74"/>
    </row>
    <row r="141" spans="1:39" ht="30" customHeight="1" x14ac:dyDescent="0.35">
      <c r="A141" s="359"/>
      <c r="B141" s="33" t="s">
        <v>659</v>
      </c>
      <c r="C141" s="48"/>
      <c r="D141" s="48"/>
      <c r="E141" s="48"/>
      <c r="F141" s="48"/>
      <c r="G141" s="48"/>
      <c r="H141" s="48"/>
      <c r="I141" s="48"/>
      <c r="J141" s="48"/>
      <c r="K141" s="48"/>
      <c r="L141" s="48"/>
      <c r="M141" s="48"/>
      <c r="N141" s="45"/>
      <c r="O141" s="45"/>
      <c r="P141" s="45"/>
      <c r="Q141" s="45"/>
      <c r="R141" s="45" t="s">
        <v>140</v>
      </c>
      <c r="S141" s="45"/>
      <c r="T141" s="47"/>
      <c r="U141" s="48"/>
      <c r="V141" s="48"/>
      <c r="W141" s="48"/>
      <c r="X141" s="48"/>
      <c r="Y141" s="48"/>
      <c r="Z141" s="48"/>
      <c r="AA141" s="48"/>
      <c r="AB141" s="48"/>
      <c r="AC141" s="48"/>
      <c r="AD141" s="48"/>
      <c r="AE141" s="48"/>
      <c r="AF141" s="48"/>
      <c r="AG141" s="48"/>
      <c r="AH141" s="48"/>
      <c r="AI141" s="48"/>
      <c r="AJ141" s="48"/>
      <c r="AK141" s="45"/>
      <c r="AL141" s="128"/>
      <c r="AM141" s="74"/>
    </row>
    <row r="142" spans="1:39" ht="30" customHeight="1" x14ac:dyDescent="0.35">
      <c r="A142" s="359"/>
      <c r="B142" s="33" t="s">
        <v>660</v>
      </c>
      <c r="C142" s="48"/>
      <c r="D142" s="48"/>
      <c r="E142" s="48"/>
      <c r="F142" s="48"/>
      <c r="G142" s="48"/>
      <c r="H142" s="48"/>
      <c r="I142" s="48"/>
      <c r="J142" s="48"/>
      <c r="K142" s="48"/>
      <c r="L142" s="48"/>
      <c r="M142" s="48"/>
      <c r="N142" s="45"/>
      <c r="O142" s="45"/>
      <c r="P142" s="45" t="s">
        <v>140</v>
      </c>
      <c r="Q142" s="45"/>
      <c r="R142" s="45"/>
      <c r="S142" s="45"/>
      <c r="T142" s="47" t="s">
        <v>116</v>
      </c>
      <c r="U142" s="48"/>
      <c r="V142" s="48"/>
      <c r="W142" s="48"/>
      <c r="X142" s="48"/>
      <c r="Y142" s="48"/>
      <c r="Z142" s="48"/>
      <c r="AA142" s="48"/>
      <c r="AB142" s="48"/>
      <c r="AC142" s="48"/>
      <c r="AD142" s="48"/>
      <c r="AE142" s="48"/>
      <c r="AF142" s="48"/>
      <c r="AG142" s="48"/>
      <c r="AH142" s="48"/>
      <c r="AI142" s="48"/>
      <c r="AJ142" s="48"/>
      <c r="AK142" s="45"/>
      <c r="AL142" s="128"/>
      <c r="AM142" s="74"/>
    </row>
    <row r="143" spans="1:39" ht="30" customHeight="1" x14ac:dyDescent="0.35">
      <c r="A143" s="359"/>
      <c r="B143" s="33" t="s">
        <v>661</v>
      </c>
      <c r="C143" s="48"/>
      <c r="D143" s="48"/>
      <c r="E143" s="48"/>
      <c r="F143" s="48"/>
      <c r="G143" s="48"/>
      <c r="H143" s="48"/>
      <c r="I143" s="48"/>
      <c r="J143" s="48"/>
      <c r="K143" s="48"/>
      <c r="L143" s="48"/>
      <c r="M143" s="48"/>
      <c r="N143" s="45"/>
      <c r="O143" s="45"/>
      <c r="P143" s="45" t="s">
        <v>140</v>
      </c>
      <c r="Q143" s="45"/>
      <c r="R143" s="45"/>
      <c r="S143" s="45"/>
      <c r="T143" s="47"/>
      <c r="U143" s="48"/>
      <c r="V143" s="48"/>
      <c r="W143" s="48"/>
      <c r="X143" s="48"/>
      <c r="Y143" s="48"/>
      <c r="Z143" s="48"/>
      <c r="AA143" s="48"/>
      <c r="AB143" s="48"/>
      <c r="AC143" s="48"/>
      <c r="AD143" s="48"/>
      <c r="AE143" s="48"/>
      <c r="AF143" s="48"/>
      <c r="AG143" s="48"/>
      <c r="AH143" s="48"/>
      <c r="AI143" s="48"/>
      <c r="AJ143" s="48"/>
      <c r="AK143" s="45"/>
      <c r="AL143" s="128"/>
      <c r="AM143" s="74"/>
    </row>
    <row r="144" spans="1:39" ht="30" customHeight="1" x14ac:dyDescent="0.35">
      <c r="A144" s="359"/>
      <c r="B144" s="33" t="s">
        <v>662</v>
      </c>
      <c r="C144" s="48"/>
      <c r="D144" s="48"/>
      <c r="E144" s="48"/>
      <c r="F144" s="48"/>
      <c r="G144" s="48"/>
      <c r="H144" s="48"/>
      <c r="I144" s="48"/>
      <c r="J144" s="48"/>
      <c r="K144" s="48"/>
      <c r="L144" s="48"/>
      <c r="M144" s="48"/>
      <c r="N144" s="45"/>
      <c r="O144" s="45"/>
      <c r="P144" s="45" t="s">
        <v>140</v>
      </c>
      <c r="Q144" s="45"/>
      <c r="R144" s="45"/>
      <c r="S144" s="45"/>
      <c r="T144" s="47"/>
      <c r="U144" s="48"/>
      <c r="V144" s="48"/>
      <c r="W144" s="48"/>
      <c r="X144" s="48"/>
      <c r="Y144" s="48"/>
      <c r="Z144" s="48"/>
      <c r="AA144" s="48"/>
      <c r="AB144" s="48"/>
      <c r="AC144" s="48"/>
      <c r="AD144" s="48"/>
      <c r="AE144" s="48"/>
      <c r="AF144" s="48"/>
      <c r="AG144" s="48"/>
      <c r="AH144" s="48"/>
      <c r="AI144" s="48"/>
      <c r="AJ144" s="48"/>
      <c r="AK144" s="45"/>
      <c r="AL144" s="128"/>
      <c r="AM144" s="74"/>
    </row>
    <row r="145" spans="1:39" ht="30" customHeight="1" x14ac:dyDescent="0.35">
      <c r="A145" s="360"/>
      <c r="B145" s="33" t="s">
        <v>663</v>
      </c>
      <c r="C145" s="48"/>
      <c r="D145" s="48"/>
      <c r="E145" s="48"/>
      <c r="F145" s="48"/>
      <c r="G145" s="48"/>
      <c r="H145" s="48"/>
      <c r="I145" s="48"/>
      <c r="J145" s="48"/>
      <c r="K145" s="48"/>
      <c r="L145" s="48"/>
      <c r="M145" s="48"/>
      <c r="N145" s="45"/>
      <c r="O145" s="45"/>
      <c r="P145" s="45" t="s">
        <v>140</v>
      </c>
      <c r="Q145" s="45"/>
      <c r="R145" s="45"/>
      <c r="S145" s="45"/>
      <c r="T145" s="47"/>
      <c r="U145" s="48"/>
      <c r="V145" s="48"/>
      <c r="W145" s="48"/>
      <c r="X145" s="48"/>
      <c r="Y145" s="48"/>
      <c r="Z145" s="48"/>
      <c r="AA145" s="48"/>
      <c r="AB145" s="48"/>
      <c r="AC145" s="48"/>
      <c r="AD145" s="48"/>
      <c r="AE145" s="48"/>
      <c r="AF145" s="48"/>
      <c r="AG145" s="48"/>
      <c r="AH145" s="48"/>
      <c r="AI145" s="48"/>
      <c r="AJ145" s="48"/>
      <c r="AK145" s="45"/>
      <c r="AL145" s="128"/>
      <c r="AM145" s="74"/>
    </row>
    <row r="146" spans="1:39" ht="30" customHeight="1" x14ac:dyDescent="0.35">
      <c r="A146" s="361" t="s">
        <v>664</v>
      </c>
      <c r="B146" s="33" t="s">
        <v>665</v>
      </c>
      <c r="C146" s="48" t="s">
        <v>666</v>
      </c>
      <c r="D146" s="48"/>
      <c r="E146" s="48"/>
      <c r="F146" s="48"/>
      <c r="G146" s="48"/>
      <c r="H146" s="48"/>
      <c r="I146" s="48"/>
      <c r="J146" s="48"/>
      <c r="K146" s="48"/>
      <c r="L146" s="48"/>
      <c r="M146" s="48"/>
      <c r="N146" s="45"/>
      <c r="O146" s="45"/>
      <c r="P146" s="45"/>
      <c r="Q146" s="45"/>
      <c r="R146" s="45"/>
      <c r="S146" s="45" t="s">
        <v>556</v>
      </c>
      <c r="T146" s="47"/>
      <c r="U146" s="48"/>
      <c r="V146" s="48"/>
      <c r="W146" s="48"/>
      <c r="X146" s="48"/>
      <c r="Y146" s="48"/>
      <c r="Z146" s="48"/>
      <c r="AA146" s="48"/>
      <c r="AB146" s="48"/>
      <c r="AC146" s="48"/>
      <c r="AD146" s="48"/>
      <c r="AE146" s="48"/>
      <c r="AF146" s="48"/>
      <c r="AG146" s="48"/>
      <c r="AH146" s="48"/>
      <c r="AI146" s="48"/>
      <c r="AJ146" s="48"/>
      <c r="AK146" s="45"/>
      <c r="AL146" s="128"/>
      <c r="AM146" s="74"/>
    </row>
    <row r="147" spans="1:39" ht="30" customHeight="1" x14ac:dyDescent="0.35">
      <c r="A147" s="359"/>
      <c r="B147" s="33" t="s">
        <v>667</v>
      </c>
      <c r="C147" s="48" t="s">
        <v>666</v>
      </c>
      <c r="D147" s="48"/>
      <c r="E147" s="48"/>
      <c r="F147" s="48"/>
      <c r="G147" s="48"/>
      <c r="H147" s="48"/>
      <c r="I147" s="48"/>
      <c r="J147" s="48"/>
      <c r="K147" s="48"/>
      <c r="L147" s="48"/>
      <c r="M147" s="48"/>
      <c r="N147" s="45"/>
      <c r="O147" s="45"/>
      <c r="P147" s="45"/>
      <c r="Q147" s="45"/>
      <c r="R147" s="45"/>
      <c r="S147" s="45" t="s">
        <v>556</v>
      </c>
      <c r="T147" s="47"/>
      <c r="U147" s="48"/>
      <c r="V147" s="48"/>
      <c r="W147" s="48"/>
      <c r="X147" s="48"/>
      <c r="Y147" s="48"/>
      <c r="Z147" s="48"/>
      <c r="AA147" s="48"/>
      <c r="AB147" s="48"/>
      <c r="AC147" s="48"/>
      <c r="AD147" s="48"/>
      <c r="AE147" s="48"/>
      <c r="AF147" s="48"/>
      <c r="AG147" s="48"/>
      <c r="AH147" s="48"/>
      <c r="AI147" s="48"/>
      <c r="AJ147" s="48"/>
      <c r="AK147" s="45"/>
      <c r="AL147" s="128"/>
      <c r="AM147" s="74"/>
    </row>
    <row r="148" spans="1:39" ht="30" customHeight="1" x14ac:dyDescent="0.35">
      <c r="A148" s="359"/>
      <c r="B148" s="33" t="s">
        <v>668</v>
      </c>
      <c r="C148" s="48" t="s">
        <v>666</v>
      </c>
      <c r="D148" s="48"/>
      <c r="E148" s="48"/>
      <c r="F148" s="48"/>
      <c r="G148" s="48"/>
      <c r="H148" s="48"/>
      <c r="I148" s="48"/>
      <c r="J148" s="48"/>
      <c r="K148" s="48"/>
      <c r="L148" s="48"/>
      <c r="M148" s="48"/>
      <c r="N148" s="45"/>
      <c r="O148" s="45"/>
      <c r="P148" s="45"/>
      <c r="Q148" s="45"/>
      <c r="R148" s="45"/>
      <c r="S148" s="45" t="s">
        <v>556</v>
      </c>
      <c r="T148" s="47" t="s">
        <v>116</v>
      </c>
      <c r="U148" s="48"/>
      <c r="V148" s="48"/>
      <c r="W148" s="48"/>
      <c r="X148" s="48"/>
      <c r="Y148" s="48"/>
      <c r="Z148" s="48"/>
      <c r="AA148" s="48"/>
      <c r="AB148" s="48"/>
      <c r="AC148" s="48"/>
      <c r="AD148" s="48"/>
      <c r="AE148" s="48"/>
      <c r="AF148" s="48"/>
      <c r="AG148" s="48"/>
      <c r="AH148" s="48"/>
      <c r="AI148" s="48"/>
      <c r="AJ148" s="48"/>
      <c r="AK148" s="45"/>
      <c r="AL148" s="128"/>
      <c r="AM148" s="74"/>
    </row>
    <row r="149" spans="1:39" ht="30" customHeight="1" x14ac:dyDescent="0.35">
      <c r="A149" s="359"/>
      <c r="B149" s="33" t="s">
        <v>669</v>
      </c>
      <c r="C149" s="48"/>
      <c r="D149" s="48"/>
      <c r="E149" s="48"/>
      <c r="F149" s="48"/>
      <c r="G149" s="48"/>
      <c r="H149" s="48"/>
      <c r="I149" s="48"/>
      <c r="J149" s="48"/>
      <c r="K149" s="48"/>
      <c r="L149" s="48"/>
      <c r="M149" s="48"/>
      <c r="N149" s="45"/>
      <c r="O149" s="45"/>
      <c r="P149" s="45"/>
      <c r="Q149" s="45"/>
      <c r="R149" s="45" t="s">
        <v>140</v>
      </c>
      <c r="S149" s="45"/>
      <c r="T149" s="47"/>
      <c r="U149" s="48"/>
      <c r="V149" s="48"/>
      <c r="W149" s="48"/>
      <c r="X149" s="48"/>
      <c r="Y149" s="48"/>
      <c r="Z149" s="48"/>
      <c r="AA149" s="48"/>
      <c r="AB149" s="48"/>
      <c r="AC149" s="48"/>
      <c r="AD149" s="48"/>
      <c r="AE149" s="48"/>
      <c r="AF149" s="48"/>
      <c r="AG149" s="48"/>
      <c r="AH149" s="48"/>
      <c r="AI149" s="48"/>
      <c r="AJ149" s="48"/>
      <c r="AK149" s="45"/>
      <c r="AL149" s="128"/>
      <c r="AM149" s="74"/>
    </row>
    <row r="150" spans="1:39" ht="30" customHeight="1" x14ac:dyDescent="0.35">
      <c r="A150" s="359"/>
      <c r="B150" s="33" t="s">
        <v>670</v>
      </c>
      <c r="C150" s="48"/>
      <c r="D150" s="48"/>
      <c r="E150" s="48"/>
      <c r="F150" s="48"/>
      <c r="G150" s="48"/>
      <c r="H150" s="48"/>
      <c r="I150" s="48"/>
      <c r="J150" s="48"/>
      <c r="K150" s="48"/>
      <c r="L150" s="48"/>
      <c r="M150" s="48"/>
      <c r="N150" s="45"/>
      <c r="O150" s="45"/>
      <c r="P150" s="45"/>
      <c r="Q150" s="45"/>
      <c r="R150" s="45" t="s">
        <v>140</v>
      </c>
      <c r="S150" s="45"/>
      <c r="T150" s="47"/>
      <c r="U150" s="48"/>
      <c r="V150" s="48"/>
      <c r="W150" s="48"/>
      <c r="X150" s="48"/>
      <c r="Y150" s="48"/>
      <c r="Z150" s="48"/>
      <c r="AA150" s="48"/>
      <c r="AB150" s="48"/>
      <c r="AC150" s="48"/>
      <c r="AD150" s="48"/>
      <c r="AE150" s="48"/>
      <c r="AF150" s="48"/>
      <c r="AG150" s="48"/>
      <c r="AH150" s="48"/>
      <c r="AI150" s="48"/>
      <c r="AJ150" s="48"/>
      <c r="AK150" s="45"/>
      <c r="AL150" s="128"/>
      <c r="AM150" s="74"/>
    </row>
    <row r="151" spans="1:39" ht="30" customHeight="1" x14ac:dyDescent="0.35">
      <c r="A151" s="359"/>
      <c r="B151" s="33" t="s">
        <v>671</v>
      </c>
      <c r="C151" s="48"/>
      <c r="D151" s="48"/>
      <c r="E151" s="48"/>
      <c r="F151" s="48"/>
      <c r="G151" s="48"/>
      <c r="H151" s="48"/>
      <c r="I151" s="48"/>
      <c r="J151" s="48"/>
      <c r="K151" s="48"/>
      <c r="L151" s="48"/>
      <c r="M151" s="48"/>
      <c r="N151" s="45"/>
      <c r="O151" s="45"/>
      <c r="P151" s="45"/>
      <c r="Q151" s="45"/>
      <c r="R151" s="45" t="s">
        <v>140</v>
      </c>
      <c r="S151" s="45"/>
      <c r="T151" s="47"/>
      <c r="U151" s="48"/>
      <c r="V151" s="48"/>
      <c r="W151" s="48"/>
      <c r="X151" s="48"/>
      <c r="Y151" s="48"/>
      <c r="Z151" s="48"/>
      <c r="AA151" s="48"/>
      <c r="AB151" s="48"/>
      <c r="AC151" s="48"/>
      <c r="AD151" s="48"/>
      <c r="AE151" s="48"/>
      <c r="AF151" s="48"/>
      <c r="AG151" s="48"/>
      <c r="AH151" s="48"/>
      <c r="AI151" s="48"/>
      <c r="AJ151" s="48"/>
      <c r="AK151" s="45"/>
      <c r="AL151" s="128"/>
      <c r="AM151" s="74"/>
    </row>
    <row r="152" spans="1:39" ht="30" customHeight="1" x14ac:dyDescent="0.35">
      <c r="A152" s="359"/>
      <c r="B152" s="33" t="s">
        <v>672</v>
      </c>
      <c r="C152" s="48"/>
      <c r="D152" s="48"/>
      <c r="E152" s="48"/>
      <c r="F152" s="48"/>
      <c r="G152" s="48"/>
      <c r="H152" s="48"/>
      <c r="I152" s="48"/>
      <c r="J152" s="48"/>
      <c r="K152" s="48"/>
      <c r="L152" s="48"/>
      <c r="M152" s="48"/>
      <c r="N152" s="45"/>
      <c r="O152" s="45"/>
      <c r="P152" s="45"/>
      <c r="Q152" s="45"/>
      <c r="R152" s="45" t="s">
        <v>140</v>
      </c>
      <c r="S152" s="45"/>
      <c r="T152" s="47"/>
      <c r="U152" s="48"/>
      <c r="V152" s="48"/>
      <c r="W152" s="48"/>
      <c r="X152" s="48"/>
      <c r="Y152" s="48"/>
      <c r="Z152" s="48"/>
      <c r="AA152" s="48"/>
      <c r="AB152" s="48"/>
      <c r="AC152" s="48"/>
      <c r="AD152" s="48"/>
      <c r="AE152" s="48"/>
      <c r="AF152" s="48"/>
      <c r="AG152" s="48"/>
      <c r="AH152" s="48"/>
      <c r="AI152" s="48"/>
      <c r="AJ152" s="48"/>
      <c r="AK152" s="45"/>
      <c r="AL152" s="128"/>
      <c r="AM152" s="74"/>
    </row>
    <row r="153" spans="1:39" ht="30" customHeight="1" x14ac:dyDescent="0.35">
      <c r="A153" s="359"/>
      <c r="B153" s="33" t="s">
        <v>673</v>
      </c>
      <c r="C153" s="48"/>
      <c r="D153" s="48"/>
      <c r="E153" s="48"/>
      <c r="F153" s="48"/>
      <c r="G153" s="48"/>
      <c r="H153" s="48"/>
      <c r="I153" s="48"/>
      <c r="J153" s="48"/>
      <c r="K153" s="48"/>
      <c r="L153" s="48"/>
      <c r="M153" s="48"/>
      <c r="N153" s="45"/>
      <c r="O153" s="45"/>
      <c r="P153" s="45"/>
      <c r="Q153" s="45"/>
      <c r="R153" s="45" t="s">
        <v>140</v>
      </c>
      <c r="S153" s="45"/>
      <c r="T153" s="47"/>
      <c r="U153" s="48"/>
      <c r="V153" s="48"/>
      <c r="W153" s="48"/>
      <c r="X153" s="48"/>
      <c r="Y153" s="48"/>
      <c r="Z153" s="48"/>
      <c r="AA153" s="48"/>
      <c r="AB153" s="48"/>
      <c r="AC153" s="48"/>
      <c r="AD153" s="48"/>
      <c r="AE153" s="48"/>
      <c r="AF153" s="48"/>
      <c r="AG153" s="48"/>
      <c r="AH153" s="48"/>
      <c r="AI153" s="48"/>
      <c r="AJ153" s="48"/>
      <c r="AK153" s="45"/>
      <c r="AL153" s="128"/>
      <c r="AM153" s="74"/>
    </row>
    <row r="154" spans="1:39" ht="30" customHeight="1" x14ac:dyDescent="0.35">
      <c r="A154" s="359"/>
      <c r="B154" s="33" t="s">
        <v>674</v>
      </c>
      <c r="C154" s="48"/>
      <c r="D154" s="48"/>
      <c r="E154" s="48"/>
      <c r="F154" s="48"/>
      <c r="G154" s="48"/>
      <c r="H154" s="48"/>
      <c r="I154" s="48"/>
      <c r="J154" s="48"/>
      <c r="K154" s="48"/>
      <c r="L154" s="48"/>
      <c r="M154" s="48"/>
      <c r="N154" s="45"/>
      <c r="O154" s="45"/>
      <c r="P154" s="45"/>
      <c r="Q154" s="45"/>
      <c r="R154" s="45" t="s">
        <v>140</v>
      </c>
      <c r="S154" s="45"/>
      <c r="T154" s="47"/>
      <c r="U154" s="48"/>
      <c r="V154" s="48"/>
      <c r="W154" s="48"/>
      <c r="X154" s="48"/>
      <c r="Y154" s="48"/>
      <c r="Z154" s="48"/>
      <c r="AA154" s="48"/>
      <c r="AB154" s="48"/>
      <c r="AC154" s="48"/>
      <c r="AD154" s="48"/>
      <c r="AE154" s="48"/>
      <c r="AF154" s="48"/>
      <c r="AG154" s="48"/>
      <c r="AH154" s="48"/>
      <c r="AI154" s="48"/>
      <c r="AJ154" s="48"/>
      <c r="AK154" s="45"/>
      <c r="AL154" s="128"/>
      <c r="AM154" s="74"/>
    </row>
    <row r="155" spans="1:39" ht="30" customHeight="1" x14ac:dyDescent="0.35">
      <c r="A155" s="359"/>
      <c r="B155" s="33" t="s">
        <v>675</v>
      </c>
      <c r="C155" s="48"/>
      <c r="D155" s="48"/>
      <c r="E155" s="48"/>
      <c r="F155" s="48"/>
      <c r="G155" s="48"/>
      <c r="H155" s="48"/>
      <c r="I155" s="48"/>
      <c r="J155" s="48"/>
      <c r="K155" s="48"/>
      <c r="L155" s="48"/>
      <c r="M155" s="48"/>
      <c r="N155" s="45"/>
      <c r="O155" s="45"/>
      <c r="P155" s="45"/>
      <c r="Q155" s="45"/>
      <c r="R155" s="45" t="s">
        <v>140</v>
      </c>
      <c r="S155" s="45"/>
      <c r="T155" s="47" t="s">
        <v>115</v>
      </c>
      <c r="U155" s="48"/>
      <c r="V155" s="48"/>
      <c r="W155" s="48"/>
      <c r="X155" s="48"/>
      <c r="Y155" s="48"/>
      <c r="Z155" s="48"/>
      <c r="AA155" s="48"/>
      <c r="AB155" s="48"/>
      <c r="AC155" s="48"/>
      <c r="AD155" s="48"/>
      <c r="AE155" s="48"/>
      <c r="AF155" s="48"/>
      <c r="AG155" s="48"/>
      <c r="AH155" s="48"/>
      <c r="AI155" s="48"/>
      <c r="AJ155" s="48"/>
      <c r="AK155" s="45"/>
      <c r="AL155" s="128"/>
      <c r="AM155" s="74"/>
    </row>
    <row r="156" spans="1:39" ht="30" customHeight="1" x14ac:dyDescent="0.35">
      <c r="A156" s="359"/>
      <c r="B156" s="33" t="s">
        <v>676</v>
      </c>
      <c r="C156" s="48"/>
      <c r="D156" s="48"/>
      <c r="E156" s="48"/>
      <c r="F156" s="48"/>
      <c r="G156" s="48"/>
      <c r="H156" s="48"/>
      <c r="I156" s="48"/>
      <c r="J156" s="48"/>
      <c r="K156" s="48"/>
      <c r="L156" s="48"/>
      <c r="M156" s="48"/>
      <c r="N156" s="45"/>
      <c r="O156" s="45"/>
      <c r="P156" s="45"/>
      <c r="Q156" s="45"/>
      <c r="R156" s="45" t="s">
        <v>140</v>
      </c>
      <c r="S156" s="45"/>
      <c r="T156" s="47"/>
      <c r="U156" s="48"/>
      <c r="V156" s="48"/>
      <c r="W156" s="48"/>
      <c r="X156" s="48"/>
      <c r="Y156" s="48"/>
      <c r="Z156" s="48"/>
      <c r="AA156" s="48"/>
      <c r="AB156" s="48"/>
      <c r="AC156" s="48"/>
      <c r="AD156" s="48"/>
      <c r="AE156" s="48"/>
      <c r="AF156" s="48"/>
      <c r="AG156" s="48"/>
      <c r="AH156" s="48"/>
      <c r="AI156" s="48"/>
      <c r="AJ156" s="48"/>
      <c r="AK156" s="45"/>
      <c r="AL156" s="128"/>
      <c r="AM156" s="74"/>
    </row>
    <row r="157" spans="1:39" ht="30" customHeight="1" x14ac:dyDescent="0.35">
      <c r="A157" s="359"/>
      <c r="B157" s="33" t="s">
        <v>677</v>
      </c>
      <c r="C157" s="48"/>
      <c r="D157" s="48"/>
      <c r="E157" s="48"/>
      <c r="F157" s="48"/>
      <c r="G157" s="48"/>
      <c r="H157" s="48"/>
      <c r="I157" s="48"/>
      <c r="J157" s="48"/>
      <c r="K157" s="48"/>
      <c r="L157" s="48"/>
      <c r="M157" s="48"/>
      <c r="N157" s="45"/>
      <c r="O157" s="45"/>
      <c r="P157" s="45"/>
      <c r="Q157" s="45"/>
      <c r="R157" s="45" t="s">
        <v>140</v>
      </c>
      <c r="S157" s="45"/>
      <c r="T157" s="47"/>
      <c r="U157" s="48"/>
      <c r="V157" s="48"/>
      <c r="W157" s="48"/>
      <c r="X157" s="48"/>
      <c r="Y157" s="48"/>
      <c r="Z157" s="48"/>
      <c r="AA157" s="48"/>
      <c r="AB157" s="48"/>
      <c r="AC157" s="48"/>
      <c r="AD157" s="48"/>
      <c r="AE157" s="48"/>
      <c r="AF157" s="48"/>
      <c r="AG157" s="48"/>
      <c r="AH157" s="48"/>
      <c r="AI157" s="48"/>
      <c r="AJ157" s="48"/>
      <c r="AK157" s="45"/>
      <c r="AL157" s="128"/>
      <c r="AM157" s="74"/>
    </row>
    <row r="158" spans="1:39" ht="30" customHeight="1" x14ac:dyDescent="0.35">
      <c r="A158" s="359"/>
      <c r="B158" s="33" t="s">
        <v>678</v>
      </c>
      <c r="C158" s="48"/>
      <c r="D158" s="48"/>
      <c r="E158" s="48"/>
      <c r="F158" s="48"/>
      <c r="G158" s="48"/>
      <c r="H158" s="48"/>
      <c r="I158" s="48"/>
      <c r="J158" s="48"/>
      <c r="K158" s="48"/>
      <c r="L158" s="48"/>
      <c r="M158" s="48"/>
      <c r="N158" s="45"/>
      <c r="O158" s="45"/>
      <c r="P158" s="45"/>
      <c r="Q158" s="45"/>
      <c r="R158" s="45" t="s">
        <v>140</v>
      </c>
      <c r="S158" s="45"/>
      <c r="T158" s="47"/>
      <c r="U158" s="48"/>
      <c r="V158" s="48"/>
      <c r="W158" s="48"/>
      <c r="X158" s="48"/>
      <c r="Y158" s="48"/>
      <c r="Z158" s="48"/>
      <c r="AA158" s="48"/>
      <c r="AB158" s="48"/>
      <c r="AC158" s="48"/>
      <c r="AD158" s="48"/>
      <c r="AE158" s="48"/>
      <c r="AF158" s="48"/>
      <c r="AG158" s="48"/>
      <c r="AH158" s="48"/>
      <c r="AI158" s="48"/>
      <c r="AJ158" s="48"/>
      <c r="AK158" s="45"/>
      <c r="AL158" s="128"/>
      <c r="AM158" s="74"/>
    </row>
    <row r="159" spans="1:39" ht="30" customHeight="1" x14ac:dyDescent="0.35">
      <c r="A159" s="359"/>
      <c r="B159" s="33" t="s">
        <v>679</v>
      </c>
      <c r="C159" s="48"/>
      <c r="D159" s="48"/>
      <c r="E159" s="48"/>
      <c r="F159" s="48"/>
      <c r="G159" s="48"/>
      <c r="H159" s="48"/>
      <c r="I159" s="48"/>
      <c r="J159" s="48"/>
      <c r="K159" s="48"/>
      <c r="L159" s="48"/>
      <c r="M159" s="48"/>
      <c r="N159" s="45"/>
      <c r="O159" s="45"/>
      <c r="P159" s="45"/>
      <c r="Q159" s="45"/>
      <c r="R159" s="45" t="s">
        <v>140</v>
      </c>
      <c r="S159" s="45"/>
      <c r="T159" s="47"/>
      <c r="U159" s="48"/>
      <c r="V159" s="48"/>
      <c r="W159" s="48"/>
      <c r="X159" s="48"/>
      <c r="Y159" s="48"/>
      <c r="Z159" s="48"/>
      <c r="AA159" s="48"/>
      <c r="AB159" s="48"/>
      <c r="AC159" s="48"/>
      <c r="AD159" s="48"/>
      <c r="AE159" s="48"/>
      <c r="AF159" s="48"/>
      <c r="AG159" s="48"/>
      <c r="AH159" s="48"/>
      <c r="AI159" s="48"/>
      <c r="AJ159" s="48"/>
      <c r="AK159" s="45"/>
      <c r="AL159" s="128"/>
      <c r="AM159" s="74"/>
    </row>
    <row r="160" spans="1:39" ht="30" customHeight="1" x14ac:dyDescent="0.35">
      <c r="A160" s="360"/>
      <c r="B160" s="33" t="s">
        <v>680</v>
      </c>
      <c r="C160" s="48"/>
      <c r="D160" s="48"/>
      <c r="E160" s="48"/>
      <c r="F160" s="48"/>
      <c r="G160" s="48"/>
      <c r="H160" s="48"/>
      <c r="I160" s="48"/>
      <c r="J160" s="48"/>
      <c r="K160" s="48"/>
      <c r="L160" s="48"/>
      <c r="M160" s="48"/>
      <c r="N160" s="45"/>
      <c r="O160" s="45"/>
      <c r="P160" s="45"/>
      <c r="Q160" s="45"/>
      <c r="R160" s="45" t="s">
        <v>140</v>
      </c>
      <c r="S160" s="45"/>
      <c r="T160" s="47"/>
      <c r="U160" s="48"/>
      <c r="V160" s="48"/>
      <c r="W160" s="48"/>
      <c r="X160" s="48"/>
      <c r="Y160" s="48"/>
      <c r="Z160" s="48"/>
      <c r="AA160" s="48"/>
      <c r="AB160" s="48"/>
      <c r="AC160" s="48"/>
      <c r="AD160" s="48"/>
      <c r="AE160" s="48"/>
      <c r="AF160" s="48"/>
      <c r="AG160" s="48"/>
      <c r="AH160" s="48"/>
      <c r="AI160" s="48"/>
      <c r="AJ160" s="48"/>
      <c r="AK160" s="45"/>
      <c r="AL160" s="128"/>
      <c r="AM160" s="74"/>
    </row>
    <row r="161" spans="1:39" x14ac:dyDescent="0.35">
      <c r="AM161" s="74"/>
    </row>
    <row r="162" spans="1:39" x14ac:dyDescent="0.35">
      <c r="B162" s="49"/>
      <c r="AL162" s="131"/>
      <c r="AM162" s="74"/>
    </row>
    <row r="163" spans="1:39" ht="15" thickBot="1" x14ac:dyDescent="0.4">
      <c r="AL163" s="131"/>
      <c r="AM163" s="74"/>
    </row>
    <row r="164" spans="1:39" ht="26.25" customHeight="1" thickBot="1" x14ac:dyDescent="0.4">
      <c r="A164" s="341" t="s">
        <v>517</v>
      </c>
      <c r="B164" s="342"/>
      <c r="C164" s="342"/>
      <c r="D164" s="342"/>
      <c r="E164" s="342"/>
      <c r="F164" s="342"/>
      <c r="G164" s="342"/>
      <c r="H164" s="342"/>
      <c r="I164" s="342"/>
      <c r="J164" s="342"/>
      <c r="K164" s="342"/>
      <c r="L164" s="342"/>
      <c r="M164" s="342"/>
      <c r="N164" s="343"/>
      <c r="AM164" s="74"/>
    </row>
    <row r="165" spans="1:39" ht="26.25" customHeight="1" thickBot="1" x14ac:dyDescent="0.4">
      <c r="A165" s="35"/>
      <c r="B165" s="36"/>
      <c r="C165" s="36"/>
      <c r="D165" s="37"/>
      <c r="E165" s="37"/>
      <c r="F165" s="37"/>
      <c r="G165" s="37"/>
      <c r="H165" s="37"/>
      <c r="I165" s="37"/>
      <c r="J165" s="37"/>
      <c r="K165" s="37"/>
      <c r="L165" s="37"/>
      <c r="M165" s="37"/>
      <c r="N165" s="37"/>
      <c r="O165" s="37"/>
      <c r="AM165" s="74"/>
    </row>
    <row r="166" spans="1:39" ht="43.5" customHeight="1" thickBot="1" x14ac:dyDescent="0.4">
      <c r="A166" s="40" t="s">
        <v>518</v>
      </c>
      <c r="B166" s="41"/>
      <c r="C166" s="42"/>
      <c r="AM166" s="74"/>
    </row>
    <row r="167" spans="1:39" x14ac:dyDescent="0.35">
      <c r="AM167" s="74"/>
    </row>
    <row r="168" spans="1:39" ht="15.75" customHeight="1" x14ac:dyDescent="0.35">
      <c r="A168" s="387" t="s">
        <v>519</v>
      </c>
      <c r="B168" s="389" t="s">
        <v>121</v>
      </c>
      <c r="C168" s="389" t="s">
        <v>2</v>
      </c>
      <c r="D168" s="389" t="s">
        <v>4</v>
      </c>
      <c r="E168" s="391" t="s">
        <v>6</v>
      </c>
      <c r="F168" s="393" t="s">
        <v>8</v>
      </c>
      <c r="G168" s="394"/>
      <c r="H168" s="389" t="s">
        <v>10</v>
      </c>
      <c r="I168" s="389" t="s">
        <v>14</v>
      </c>
      <c r="J168" s="337" t="s">
        <v>12</v>
      </c>
      <c r="K168" s="385" t="s">
        <v>122</v>
      </c>
      <c r="L168" s="386"/>
      <c r="M168" s="337" t="s">
        <v>20</v>
      </c>
      <c r="N168" s="337" t="s">
        <v>22</v>
      </c>
      <c r="O168" s="34"/>
      <c r="AM168" s="74"/>
    </row>
    <row r="169" spans="1:39" ht="15.5" x14ac:dyDescent="0.35">
      <c r="A169" s="388"/>
      <c r="B169" s="390"/>
      <c r="C169" s="390"/>
      <c r="D169" s="390"/>
      <c r="E169" s="392"/>
      <c r="F169" s="38" t="s">
        <v>125</v>
      </c>
      <c r="G169" s="38" t="s">
        <v>126</v>
      </c>
      <c r="H169" s="390"/>
      <c r="I169" s="390"/>
      <c r="J169" s="338"/>
      <c r="K169" s="59" t="s">
        <v>127</v>
      </c>
      <c r="L169" s="59" t="s">
        <v>520</v>
      </c>
      <c r="M169" s="338"/>
      <c r="N169" s="338"/>
      <c r="O169" s="2"/>
      <c r="AM169" s="74"/>
    </row>
    <row r="170" spans="1:39" x14ac:dyDescent="0.35">
      <c r="A170" s="33" t="s">
        <v>521</v>
      </c>
      <c r="B170" s="33"/>
      <c r="C170" s="48" t="s">
        <v>522</v>
      </c>
      <c r="D170" s="48"/>
      <c r="E170" s="48"/>
      <c r="F170" s="48"/>
      <c r="G170" s="48"/>
      <c r="H170" s="48"/>
      <c r="I170" s="48"/>
      <c r="J170" s="45"/>
      <c r="K170" s="45"/>
      <c r="L170" s="45"/>
      <c r="M170" s="45"/>
      <c r="N170" s="45"/>
      <c r="O170" s="2"/>
      <c r="AM170" s="74"/>
    </row>
    <row r="171" spans="1:39" x14ac:dyDescent="0.35">
      <c r="A171" s="33"/>
      <c r="B171" s="33"/>
      <c r="C171" s="48"/>
      <c r="D171" s="48"/>
      <c r="E171" s="48"/>
      <c r="F171" s="48"/>
      <c r="G171" s="48"/>
      <c r="H171" s="48"/>
      <c r="I171" s="48"/>
      <c r="J171" s="48"/>
      <c r="K171" s="48"/>
      <c r="L171" s="48"/>
      <c r="M171" s="48"/>
      <c r="N171" s="45"/>
      <c r="O171" s="2"/>
      <c r="AM171" s="74"/>
    </row>
    <row r="172" spans="1:39" x14ac:dyDescent="0.35">
      <c r="A172" s="33"/>
      <c r="B172" s="33"/>
      <c r="C172" s="48"/>
      <c r="D172" s="48"/>
      <c r="E172" s="48"/>
      <c r="F172" s="48"/>
      <c r="G172" s="48"/>
      <c r="H172" s="48"/>
      <c r="I172" s="48"/>
      <c r="J172" s="48"/>
      <c r="K172" s="48"/>
      <c r="L172" s="48"/>
      <c r="M172" s="48"/>
      <c r="N172" s="45"/>
      <c r="O172" s="2"/>
      <c r="AM172" s="74"/>
    </row>
    <row r="173" spans="1:39" x14ac:dyDescent="0.35">
      <c r="A173" s="33"/>
      <c r="B173" s="33"/>
      <c r="C173" s="48"/>
      <c r="D173" s="48"/>
      <c r="E173" s="48"/>
      <c r="F173" s="48"/>
      <c r="G173" s="48"/>
      <c r="H173" s="48"/>
      <c r="I173" s="48"/>
      <c r="J173" s="48"/>
      <c r="K173" s="48"/>
      <c r="L173" s="48"/>
      <c r="M173" s="48"/>
      <c r="N173" s="45"/>
      <c r="O173" s="2"/>
      <c r="AM173" s="74"/>
    </row>
    <row r="174" spans="1:39" x14ac:dyDescent="0.35">
      <c r="A174" s="33"/>
      <c r="B174" s="33"/>
      <c r="C174" s="48"/>
      <c r="D174" s="48"/>
      <c r="E174" s="48"/>
      <c r="F174" s="48"/>
      <c r="G174" s="48"/>
      <c r="H174" s="48"/>
      <c r="I174" s="48"/>
      <c r="J174" s="48"/>
      <c r="K174" s="48"/>
      <c r="L174" s="48"/>
      <c r="M174" s="48"/>
      <c r="N174" s="45"/>
      <c r="O174" s="2"/>
      <c r="AM174" s="74"/>
    </row>
    <row r="175" spans="1:39" x14ac:dyDescent="0.35">
      <c r="A175" s="33"/>
      <c r="B175" s="33"/>
      <c r="C175" s="48"/>
      <c r="D175" s="48"/>
      <c r="E175" s="48"/>
      <c r="F175" s="48"/>
      <c r="G175" s="48"/>
      <c r="H175" s="48"/>
      <c r="I175" s="48"/>
      <c r="J175" s="48"/>
      <c r="K175" s="48"/>
      <c r="L175" s="48"/>
      <c r="M175" s="48"/>
      <c r="N175" s="45"/>
      <c r="O175" s="2"/>
      <c r="AM175" s="74"/>
    </row>
    <row r="176" spans="1:39" x14ac:dyDescent="0.35">
      <c r="A176" s="33"/>
      <c r="B176" s="33"/>
      <c r="C176" s="48"/>
      <c r="D176" s="48"/>
      <c r="E176" s="48"/>
      <c r="F176" s="48"/>
      <c r="G176" s="48"/>
      <c r="H176" s="48"/>
      <c r="I176" s="48"/>
      <c r="J176" s="48"/>
      <c r="K176" s="48"/>
      <c r="L176" s="48"/>
      <c r="M176" s="48"/>
      <c r="N176" s="45"/>
      <c r="O176" s="2"/>
      <c r="AM176" s="74"/>
    </row>
    <row r="177" spans="1:39" x14ac:dyDescent="0.35">
      <c r="A177" s="33"/>
      <c r="B177" s="33"/>
      <c r="C177" s="48"/>
      <c r="D177" s="48"/>
      <c r="E177" s="48"/>
      <c r="F177" s="48"/>
      <c r="G177" s="48"/>
      <c r="H177" s="48"/>
      <c r="I177" s="48"/>
      <c r="J177" s="48"/>
      <c r="K177" s="48"/>
      <c r="L177" s="48"/>
      <c r="M177" s="48"/>
      <c r="N177" s="45"/>
      <c r="O177" s="2"/>
      <c r="AM177" s="74"/>
    </row>
    <row r="178" spans="1:39" x14ac:dyDescent="0.35">
      <c r="A178" s="33"/>
      <c r="B178" s="33"/>
      <c r="C178" s="48"/>
      <c r="D178" s="48"/>
      <c r="E178" s="48"/>
      <c r="F178" s="48"/>
      <c r="G178" s="48"/>
      <c r="H178" s="48"/>
      <c r="I178" s="48"/>
      <c r="J178" s="48"/>
      <c r="K178" s="48"/>
      <c r="L178" s="48"/>
      <c r="M178" s="48"/>
      <c r="N178" s="45"/>
      <c r="O178" s="2"/>
      <c r="AM178" s="74"/>
    </row>
    <row r="179" spans="1:39" x14ac:dyDescent="0.35">
      <c r="AM179" s="74"/>
    </row>
    <row r="180" spans="1:39" ht="15.75" customHeight="1" x14ac:dyDescent="0.35">
      <c r="A180" s="387" t="s">
        <v>519</v>
      </c>
      <c r="B180" s="389" t="s">
        <v>121</v>
      </c>
      <c r="C180" s="389" t="s">
        <v>2</v>
      </c>
      <c r="D180" s="389" t="s">
        <v>4</v>
      </c>
      <c r="E180" s="391" t="s">
        <v>6</v>
      </c>
      <c r="F180" s="393" t="s">
        <v>8</v>
      </c>
      <c r="G180" s="394"/>
      <c r="H180" s="389" t="s">
        <v>10</v>
      </c>
      <c r="I180" s="389" t="s">
        <v>14</v>
      </c>
      <c r="J180" s="389" t="s">
        <v>12</v>
      </c>
      <c r="K180" s="385" t="s">
        <v>122</v>
      </c>
      <c r="L180" s="386"/>
      <c r="M180" s="389" t="s">
        <v>20</v>
      </c>
      <c r="N180" s="337" t="s">
        <v>22</v>
      </c>
      <c r="O180" s="34"/>
      <c r="AM180" s="74"/>
    </row>
    <row r="181" spans="1:39" ht="15" customHeight="1" x14ac:dyDescent="0.35">
      <c r="A181" s="388"/>
      <c r="B181" s="390"/>
      <c r="C181" s="390"/>
      <c r="D181" s="390"/>
      <c r="E181" s="392"/>
      <c r="F181" s="38" t="s">
        <v>125</v>
      </c>
      <c r="G181" s="38" t="s">
        <v>126</v>
      </c>
      <c r="H181" s="390"/>
      <c r="I181" s="390"/>
      <c r="J181" s="390"/>
      <c r="K181" s="59" t="s">
        <v>127</v>
      </c>
      <c r="L181" s="59" t="s">
        <v>520</v>
      </c>
      <c r="M181" s="390"/>
      <c r="N181" s="338"/>
      <c r="O181" s="2"/>
      <c r="AM181" s="74"/>
    </row>
    <row r="182" spans="1:39" x14ac:dyDescent="0.35">
      <c r="A182" s="33" t="s">
        <v>521</v>
      </c>
      <c r="B182" s="33"/>
      <c r="C182" s="48" t="s">
        <v>522</v>
      </c>
      <c r="D182" s="48"/>
      <c r="E182" s="48"/>
      <c r="F182" s="48"/>
      <c r="G182" s="48"/>
      <c r="H182" s="48"/>
      <c r="I182" s="48"/>
      <c r="J182" s="45"/>
      <c r="K182" s="45"/>
      <c r="L182" s="45"/>
      <c r="M182" s="45"/>
      <c r="N182" s="45"/>
      <c r="O182" s="2"/>
      <c r="AM182" s="74"/>
    </row>
    <row r="183" spans="1:39" x14ac:dyDescent="0.35">
      <c r="A183" s="33"/>
      <c r="B183" s="33"/>
      <c r="C183" s="48"/>
      <c r="D183" s="48"/>
      <c r="E183" s="48"/>
      <c r="F183" s="48"/>
      <c r="G183" s="48"/>
      <c r="H183" s="48"/>
      <c r="I183" s="48"/>
      <c r="J183" s="48"/>
      <c r="K183" s="48"/>
      <c r="L183" s="48"/>
      <c r="M183" s="48"/>
      <c r="N183" s="45"/>
      <c r="O183" s="2"/>
      <c r="AM183" s="74"/>
    </row>
    <row r="184" spans="1:39" x14ac:dyDescent="0.35">
      <c r="A184" s="33"/>
      <c r="B184" s="33"/>
      <c r="C184" s="48"/>
      <c r="D184" s="48"/>
      <c r="E184" s="48"/>
      <c r="F184" s="48"/>
      <c r="G184" s="48"/>
      <c r="H184" s="48"/>
      <c r="I184" s="48"/>
      <c r="J184" s="48"/>
      <c r="K184" s="48"/>
      <c r="L184" s="48"/>
      <c r="M184" s="48"/>
      <c r="N184" s="45"/>
      <c r="O184" s="2"/>
      <c r="AM184" s="74"/>
    </row>
    <row r="185" spans="1:39" x14ac:dyDescent="0.35">
      <c r="A185" s="33"/>
      <c r="B185" s="33"/>
      <c r="C185" s="48"/>
      <c r="D185" s="48"/>
      <c r="E185" s="48"/>
      <c r="F185" s="48"/>
      <c r="G185" s="48"/>
      <c r="H185" s="48"/>
      <c r="I185" s="48"/>
      <c r="J185" s="48"/>
      <c r="K185" s="48"/>
      <c r="L185" s="48"/>
      <c r="M185" s="48"/>
      <c r="N185" s="45"/>
      <c r="O185" s="2"/>
      <c r="AM185" s="74"/>
    </row>
    <row r="186" spans="1:39" x14ac:dyDescent="0.35">
      <c r="A186" s="33"/>
      <c r="B186" s="33"/>
      <c r="C186" s="48"/>
      <c r="D186" s="48"/>
      <c r="E186" s="48"/>
      <c r="F186" s="48"/>
      <c r="G186" s="48"/>
      <c r="H186" s="48"/>
      <c r="I186" s="48"/>
      <c r="J186" s="48"/>
      <c r="K186" s="48"/>
      <c r="L186" s="48"/>
      <c r="M186" s="48"/>
      <c r="N186" s="45"/>
      <c r="O186" s="2"/>
      <c r="AM186" s="74"/>
    </row>
    <row r="187" spans="1:39" x14ac:dyDescent="0.35">
      <c r="A187" s="33"/>
      <c r="B187" s="33"/>
      <c r="C187" s="48"/>
      <c r="D187" s="48"/>
      <c r="E187" s="48"/>
      <c r="F187" s="48"/>
      <c r="G187" s="48"/>
      <c r="H187" s="48"/>
      <c r="I187" s="48"/>
      <c r="J187" s="48"/>
      <c r="K187" s="48"/>
      <c r="L187" s="48"/>
      <c r="M187" s="48"/>
      <c r="N187" s="45"/>
      <c r="O187" s="2"/>
      <c r="AM187" s="74"/>
    </row>
    <row r="188" spans="1:39" x14ac:dyDescent="0.35">
      <c r="A188" s="33"/>
      <c r="B188" s="33"/>
      <c r="C188" s="48"/>
      <c r="D188" s="48"/>
      <c r="E188" s="48"/>
      <c r="F188" s="48"/>
      <c r="G188" s="48"/>
      <c r="H188" s="48"/>
      <c r="I188" s="48"/>
      <c r="J188" s="48"/>
      <c r="K188" s="48"/>
      <c r="L188" s="48"/>
      <c r="M188" s="48"/>
      <c r="N188" s="45"/>
      <c r="O188" s="2"/>
      <c r="AM188" s="74"/>
    </row>
    <row r="189" spans="1:39" x14ac:dyDescent="0.35">
      <c r="A189" s="33"/>
      <c r="B189" s="33"/>
      <c r="C189" s="48"/>
      <c r="D189" s="48"/>
      <c r="E189" s="48"/>
      <c r="F189" s="48"/>
      <c r="G189" s="48"/>
      <c r="H189" s="48"/>
      <c r="I189" s="48"/>
      <c r="J189" s="48"/>
      <c r="K189" s="48"/>
      <c r="L189" s="48"/>
      <c r="M189" s="48"/>
      <c r="N189" s="45"/>
      <c r="O189" s="2"/>
      <c r="AM189" s="74"/>
    </row>
    <row r="190" spans="1:39" x14ac:dyDescent="0.35">
      <c r="A190" s="33"/>
      <c r="B190" s="33"/>
      <c r="C190" s="48"/>
      <c r="D190" s="48"/>
      <c r="E190" s="48"/>
      <c r="F190" s="48"/>
      <c r="G190" s="48"/>
      <c r="H190" s="48"/>
      <c r="I190" s="48"/>
      <c r="J190" s="48"/>
      <c r="K190" s="48"/>
      <c r="L190" s="48"/>
      <c r="M190" s="48"/>
      <c r="N190" s="45"/>
      <c r="O190" s="2"/>
      <c r="AM190" s="74"/>
    </row>
    <row r="191" spans="1:39" x14ac:dyDescent="0.35">
      <c r="AM191" s="74"/>
    </row>
    <row r="192" spans="1:39" ht="15.75" customHeight="1" x14ac:dyDescent="0.35">
      <c r="A192" s="387" t="s">
        <v>519</v>
      </c>
      <c r="B192" s="389" t="s">
        <v>121</v>
      </c>
      <c r="C192" s="389" t="s">
        <v>2</v>
      </c>
      <c r="D192" s="389" t="s">
        <v>4</v>
      </c>
      <c r="E192" s="391" t="s">
        <v>6</v>
      </c>
      <c r="F192" s="393" t="s">
        <v>8</v>
      </c>
      <c r="G192" s="394"/>
      <c r="H192" s="389" t="s">
        <v>10</v>
      </c>
      <c r="I192" s="389" t="s">
        <v>14</v>
      </c>
      <c r="J192" s="389" t="s">
        <v>12</v>
      </c>
      <c r="K192" s="385" t="s">
        <v>122</v>
      </c>
      <c r="L192" s="386"/>
      <c r="M192" s="389" t="s">
        <v>20</v>
      </c>
      <c r="N192" s="337" t="s">
        <v>22</v>
      </c>
      <c r="O192" s="34"/>
      <c r="AM192" s="74"/>
    </row>
    <row r="193" spans="1:39" ht="15" customHeight="1" x14ac:dyDescent="0.35">
      <c r="A193" s="388"/>
      <c r="B193" s="390"/>
      <c r="C193" s="390"/>
      <c r="D193" s="390"/>
      <c r="E193" s="392"/>
      <c r="F193" s="38" t="s">
        <v>125</v>
      </c>
      <c r="G193" s="38" t="s">
        <v>126</v>
      </c>
      <c r="H193" s="390"/>
      <c r="I193" s="390"/>
      <c r="J193" s="390"/>
      <c r="K193" s="59" t="s">
        <v>127</v>
      </c>
      <c r="L193" s="59" t="s">
        <v>520</v>
      </c>
      <c r="M193" s="390"/>
      <c r="N193" s="338"/>
      <c r="O193" s="2"/>
      <c r="AM193" s="74"/>
    </row>
    <row r="194" spans="1:39" ht="15" customHeight="1" x14ac:dyDescent="0.35">
      <c r="A194" s="33"/>
      <c r="B194" s="33"/>
      <c r="C194" s="48" t="s">
        <v>522</v>
      </c>
      <c r="D194" s="48"/>
      <c r="E194" s="48"/>
      <c r="F194" s="48"/>
      <c r="G194" s="48"/>
      <c r="H194" s="48"/>
      <c r="I194" s="48"/>
      <c r="J194" s="45"/>
      <c r="K194" s="45"/>
      <c r="L194" s="45"/>
      <c r="M194" s="45"/>
      <c r="N194" s="45"/>
      <c r="O194" s="2"/>
      <c r="AM194" s="74"/>
    </row>
    <row r="195" spans="1:39" x14ac:dyDescent="0.35">
      <c r="A195" s="33"/>
      <c r="B195" s="33"/>
      <c r="C195" s="48"/>
      <c r="D195" s="48"/>
      <c r="E195" s="48"/>
      <c r="F195" s="48"/>
      <c r="G195" s="48"/>
      <c r="H195" s="48"/>
      <c r="I195" s="48"/>
      <c r="J195" s="48"/>
      <c r="K195" s="48"/>
      <c r="L195" s="48"/>
      <c r="M195" s="48"/>
      <c r="N195" s="45"/>
      <c r="O195" s="2"/>
      <c r="AM195" s="74"/>
    </row>
    <row r="196" spans="1:39" x14ac:dyDescent="0.35">
      <c r="A196" s="33"/>
      <c r="B196" s="33"/>
      <c r="C196" s="48"/>
      <c r="D196" s="48"/>
      <c r="E196" s="48"/>
      <c r="F196" s="48"/>
      <c r="G196" s="48"/>
      <c r="H196" s="48"/>
      <c r="I196" s="48"/>
      <c r="J196" s="48"/>
      <c r="K196" s="48"/>
      <c r="L196" s="48"/>
      <c r="M196" s="48"/>
      <c r="N196" s="45"/>
      <c r="O196" s="2"/>
      <c r="AM196" s="74"/>
    </row>
    <row r="197" spans="1:39" x14ac:dyDescent="0.35">
      <c r="A197" s="33"/>
      <c r="B197" s="33"/>
      <c r="C197" s="48"/>
      <c r="D197" s="48"/>
      <c r="E197" s="48"/>
      <c r="F197" s="48"/>
      <c r="G197" s="48"/>
      <c r="H197" s="48"/>
      <c r="I197" s="48"/>
      <c r="J197" s="48"/>
      <c r="K197" s="48"/>
      <c r="L197" s="48"/>
      <c r="M197" s="48"/>
      <c r="N197" s="45"/>
      <c r="O197" s="2"/>
      <c r="AM197" s="74"/>
    </row>
    <row r="198" spans="1:39" x14ac:dyDescent="0.35">
      <c r="A198" s="33"/>
      <c r="B198" s="33"/>
      <c r="C198" s="48"/>
      <c r="D198" s="48"/>
      <c r="E198" s="48"/>
      <c r="F198" s="48"/>
      <c r="G198" s="48"/>
      <c r="H198" s="48"/>
      <c r="I198" s="48"/>
      <c r="J198" s="48"/>
      <c r="K198" s="48"/>
      <c r="L198" s="48"/>
      <c r="M198" s="48"/>
      <c r="N198" s="45"/>
      <c r="O198" s="2"/>
      <c r="AM198" s="74"/>
    </row>
    <row r="199" spans="1:39" x14ac:dyDescent="0.35">
      <c r="A199" s="33"/>
      <c r="B199" s="33"/>
      <c r="C199" s="48"/>
      <c r="D199" s="48"/>
      <c r="E199" s="48"/>
      <c r="F199" s="48"/>
      <c r="G199" s="48"/>
      <c r="H199" s="48"/>
      <c r="I199" s="48"/>
      <c r="J199" s="48"/>
      <c r="K199" s="48"/>
      <c r="L199" s="48"/>
      <c r="M199" s="48"/>
      <c r="N199" s="45"/>
      <c r="O199" s="2"/>
      <c r="AM199" s="74"/>
    </row>
    <row r="200" spans="1:39" x14ac:dyDescent="0.35">
      <c r="A200" s="33"/>
      <c r="B200" s="33"/>
      <c r="C200" s="48"/>
      <c r="D200" s="48"/>
      <c r="E200" s="48"/>
      <c r="F200" s="48"/>
      <c r="G200" s="48"/>
      <c r="H200" s="48"/>
      <c r="I200" s="48"/>
      <c r="J200" s="48"/>
      <c r="K200" s="48"/>
      <c r="L200" s="48"/>
      <c r="M200" s="48"/>
      <c r="N200" s="45"/>
      <c r="O200" s="2"/>
      <c r="AM200" s="74"/>
    </row>
    <row r="201" spans="1:39" x14ac:dyDescent="0.35">
      <c r="A201" s="33"/>
      <c r="B201" s="33"/>
      <c r="C201" s="48"/>
      <c r="D201" s="48"/>
      <c r="E201" s="48"/>
      <c r="F201" s="48"/>
      <c r="G201" s="48"/>
      <c r="H201" s="48"/>
      <c r="I201" s="48"/>
      <c r="J201" s="48"/>
      <c r="K201" s="48"/>
      <c r="L201" s="48"/>
      <c r="M201" s="48"/>
      <c r="N201" s="45"/>
      <c r="O201" s="2"/>
      <c r="AM201" s="74"/>
    </row>
    <row r="202" spans="1:39" x14ac:dyDescent="0.35">
      <c r="A202" s="33"/>
      <c r="B202" s="33"/>
      <c r="C202" s="48"/>
      <c r="D202" s="48"/>
      <c r="E202" s="48"/>
      <c r="F202" s="48"/>
      <c r="G202" s="48"/>
      <c r="H202" s="48"/>
      <c r="I202" s="48"/>
      <c r="J202" s="48"/>
      <c r="K202" s="48"/>
      <c r="L202" s="48"/>
      <c r="M202" s="48"/>
      <c r="N202" s="45"/>
      <c r="O202" s="2"/>
      <c r="AM202" s="74"/>
    </row>
    <row r="203" spans="1:39" x14ac:dyDescent="0.35">
      <c r="AM203" s="74"/>
    </row>
    <row r="204" spans="1:39" ht="15.75" customHeight="1" x14ac:dyDescent="0.35">
      <c r="A204" s="387" t="s">
        <v>523</v>
      </c>
      <c r="B204" s="389" t="s">
        <v>121</v>
      </c>
      <c r="C204" s="389" t="s">
        <v>2</v>
      </c>
      <c r="D204" s="389" t="s">
        <v>4</v>
      </c>
      <c r="E204" s="391" t="s">
        <v>6</v>
      </c>
      <c r="F204" s="393" t="s">
        <v>8</v>
      </c>
      <c r="G204" s="394"/>
      <c r="H204" s="389" t="s">
        <v>10</v>
      </c>
      <c r="I204" s="389" t="s">
        <v>14</v>
      </c>
      <c r="J204" s="389" t="s">
        <v>12</v>
      </c>
      <c r="K204" s="385" t="s">
        <v>122</v>
      </c>
      <c r="L204" s="386"/>
      <c r="M204" s="389" t="s">
        <v>20</v>
      </c>
      <c r="N204" s="337" t="s">
        <v>22</v>
      </c>
      <c r="O204" s="34"/>
      <c r="AM204" s="74"/>
    </row>
    <row r="205" spans="1:39" ht="15.5" x14ac:dyDescent="0.35">
      <c r="A205" s="388"/>
      <c r="B205" s="390"/>
      <c r="C205" s="390"/>
      <c r="D205" s="390"/>
      <c r="E205" s="392"/>
      <c r="F205" s="38" t="s">
        <v>125</v>
      </c>
      <c r="G205" s="38" t="s">
        <v>126</v>
      </c>
      <c r="H205" s="390"/>
      <c r="I205" s="390"/>
      <c r="J205" s="390"/>
      <c r="K205" s="59" t="s">
        <v>127</v>
      </c>
      <c r="L205" s="59" t="s">
        <v>520</v>
      </c>
      <c r="M205" s="390"/>
      <c r="N205" s="338"/>
      <c r="O205" s="2"/>
      <c r="AM205" s="74"/>
    </row>
    <row r="206" spans="1:39" x14ac:dyDescent="0.35">
      <c r="A206" s="33"/>
      <c r="B206" s="33"/>
      <c r="C206" s="48"/>
      <c r="D206" s="48"/>
      <c r="E206" s="48"/>
      <c r="F206" s="48"/>
      <c r="G206" s="48"/>
      <c r="H206" s="48"/>
      <c r="I206" s="48"/>
      <c r="J206" s="45"/>
      <c r="K206" s="45"/>
      <c r="L206" s="45"/>
      <c r="M206" s="45"/>
      <c r="N206" s="45"/>
      <c r="O206" s="2"/>
      <c r="AM206" s="74"/>
    </row>
    <row r="207" spans="1:39" x14ac:dyDescent="0.35">
      <c r="A207" s="33"/>
      <c r="B207" s="33"/>
      <c r="C207" s="48"/>
      <c r="D207" s="48"/>
      <c r="E207" s="48"/>
      <c r="F207" s="48"/>
      <c r="G207" s="48"/>
      <c r="H207" s="48"/>
      <c r="I207" s="48"/>
      <c r="J207" s="48"/>
      <c r="K207" s="48"/>
      <c r="L207" s="48"/>
      <c r="M207" s="48"/>
      <c r="N207" s="45"/>
      <c r="O207" s="2"/>
      <c r="AM207" s="74"/>
    </row>
    <row r="208" spans="1:39" x14ac:dyDescent="0.35">
      <c r="A208" s="33"/>
      <c r="B208" s="33"/>
      <c r="C208" s="48"/>
      <c r="D208" s="48"/>
      <c r="E208" s="48"/>
      <c r="F208" s="48"/>
      <c r="G208" s="48"/>
      <c r="H208" s="48"/>
      <c r="I208" s="48"/>
      <c r="J208" s="48"/>
      <c r="K208" s="48"/>
      <c r="L208" s="48"/>
      <c r="M208" s="48"/>
      <c r="N208" s="45"/>
      <c r="O208" s="2"/>
      <c r="AM208" s="74"/>
    </row>
    <row r="209" spans="1:39" x14ac:dyDescent="0.35">
      <c r="A209" s="33"/>
      <c r="B209" s="33"/>
      <c r="C209" s="48"/>
      <c r="D209" s="48"/>
      <c r="E209" s="48"/>
      <c r="F209" s="48"/>
      <c r="G209" s="48"/>
      <c r="H209" s="48"/>
      <c r="I209" s="48"/>
      <c r="J209" s="48"/>
      <c r="K209" s="48"/>
      <c r="L209" s="48"/>
      <c r="M209" s="48"/>
      <c r="N209" s="45"/>
      <c r="O209" s="2"/>
      <c r="AM209" s="74"/>
    </row>
    <row r="210" spans="1:39" x14ac:dyDescent="0.35">
      <c r="A210" s="33"/>
      <c r="B210" s="33"/>
      <c r="C210" s="48"/>
      <c r="D210" s="48"/>
      <c r="E210" s="48"/>
      <c r="F210" s="48"/>
      <c r="G210" s="48"/>
      <c r="H210" s="48"/>
      <c r="I210" s="48"/>
      <c r="J210" s="48"/>
      <c r="K210" s="48"/>
      <c r="L210" s="48"/>
      <c r="M210" s="48"/>
      <c r="N210" s="45"/>
      <c r="O210" s="2"/>
      <c r="AM210" s="74"/>
    </row>
    <row r="211" spans="1:39" x14ac:dyDescent="0.35">
      <c r="A211" s="33"/>
      <c r="B211" s="33"/>
      <c r="C211" s="48"/>
      <c r="D211" s="48"/>
      <c r="E211" s="48"/>
      <c r="F211" s="48"/>
      <c r="G211" s="48"/>
      <c r="H211" s="48"/>
      <c r="I211" s="48"/>
      <c r="J211" s="48"/>
      <c r="K211" s="48"/>
      <c r="L211" s="48"/>
      <c r="M211" s="48"/>
      <c r="N211" s="45"/>
      <c r="O211" s="2"/>
      <c r="AM211" s="74"/>
    </row>
    <row r="212" spans="1:39" x14ac:dyDescent="0.35">
      <c r="A212" s="33"/>
      <c r="B212" s="33"/>
      <c r="C212" s="48"/>
      <c r="D212" s="48"/>
      <c r="E212" s="48"/>
      <c r="F212" s="48"/>
      <c r="G212" s="48"/>
      <c r="H212" s="48"/>
      <c r="I212" s="48"/>
      <c r="J212" s="48"/>
      <c r="K212" s="48"/>
      <c r="L212" s="48"/>
      <c r="M212" s="48"/>
      <c r="N212" s="45"/>
      <c r="O212" s="2"/>
      <c r="AM212" s="74"/>
    </row>
    <row r="213" spans="1:39" x14ac:dyDescent="0.35">
      <c r="A213" s="33"/>
      <c r="B213" s="33"/>
      <c r="C213" s="48"/>
      <c r="D213" s="48"/>
      <c r="E213" s="48"/>
      <c r="F213" s="48"/>
      <c r="G213" s="48"/>
      <c r="H213" s="48"/>
      <c r="I213" s="48"/>
      <c r="J213" s="48"/>
      <c r="K213" s="48"/>
      <c r="L213" s="48"/>
      <c r="M213" s="48"/>
      <c r="N213" s="45"/>
      <c r="O213" s="2"/>
      <c r="AM213" s="74"/>
    </row>
    <row r="214" spans="1:39" x14ac:dyDescent="0.35">
      <c r="A214" s="33"/>
      <c r="B214" s="33"/>
      <c r="C214" s="48"/>
      <c r="D214" s="48"/>
      <c r="E214" s="48"/>
      <c r="F214" s="48"/>
      <c r="G214" s="48"/>
      <c r="H214" s="48"/>
      <c r="I214" s="48"/>
      <c r="J214" s="48"/>
      <c r="K214" s="48"/>
      <c r="L214" s="48"/>
      <c r="M214" s="48"/>
      <c r="N214" s="45"/>
      <c r="O214" s="2"/>
      <c r="AM214" s="74"/>
    </row>
    <row r="215" spans="1:39" x14ac:dyDescent="0.35">
      <c r="A215" s="49"/>
      <c r="B215" s="49"/>
      <c r="O215" s="2"/>
      <c r="AM215" s="74"/>
    </row>
    <row r="216" spans="1:39" x14ac:dyDescent="0.35">
      <c r="A216" s="74"/>
      <c r="B216" s="74"/>
      <c r="C216" s="74"/>
      <c r="D216" s="74"/>
      <c r="E216" s="74"/>
      <c r="F216" s="74"/>
      <c r="G216" s="74"/>
      <c r="H216" s="74"/>
      <c r="I216" s="74"/>
      <c r="J216" s="74"/>
      <c r="K216" s="74"/>
      <c r="L216" s="74"/>
      <c r="M216" s="74"/>
      <c r="N216" s="74"/>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4"/>
      <c r="AM216" s="74"/>
    </row>
    <row r="217" spans="1:39" x14ac:dyDescent="0.35">
      <c r="A217" s="74"/>
      <c r="B217" s="74"/>
      <c r="C217" s="74"/>
      <c r="D217" s="74"/>
      <c r="E217" s="74"/>
      <c r="F217" s="74"/>
      <c r="G217" s="74"/>
      <c r="H217" s="74"/>
      <c r="I217" s="74"/>
      <c r="J217" s="74"/>
      <c r="K217" s="74"/>
      <c r="L217" s="74"/>
      <c r="M217" s="74"/>
      <c r="N217" s="74"/>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4"/>
      <c r="AM217" s="74"/>
    </row>
  </sheetData>
  <mergeCells count="100">
    <mergeCell ref="K204:L204"/>
    <mergeCell ref="M204:M205"/>
    <mergeCell ref="A204:A205"/>
    <mergeCell ref="B204:B205"/>
    <mergeCell ref="C204:C205"/>
    <mergeCell ref="D204:D205"/>
    <mergeCell ref="E204:E205"/>
    <mergeCell ref="F204:G204"/>
    <mergeCell ref="H204:H205"/>
    <mergeCell ref="I204:I205"/>
    <mergeCell ref="J204:J205"/>
    <mergeCell ref="K192:L192"/>
    <mergeCell ref="M192:M193"/>
    <mergeCell ref="H180:H181"/>
    <mergeCell ref="I180:I181"/>
    <mergeCell ref="J180:J181"/>
    <mergeCell ref="K180:L180"/>
    <mergeCell ref="M180:M181"/>
    <mergeCell ref="F192:G192"/>
    <mergeCell ref="H192:H193"/>
    <mergeCell ref="I192:I193"/>
    <mergeCell ref="J192:J193"/>
    <mergeCell ref="F180:G180"/>
    <mergeCell ref="A180:A181"/>
    <mergeCell ref="B180:B181"/>
    <mergeCell ref="C180:C181"/>
    <mergeCell ref="D180:D181"/>
    <mergeCell ref="E180:E181"/>
    <mergeCell ref="A192:A193"/>
    <mergeCell ref="B192:B193"/>
    <mergeCell ref="C192:C193"/>
    <mergeCell ref="D192:D193"/>
    <mergeCell ref="E192:E193"/>
    <mergeCell ref="U9:U10"/>
    <mergeCell ref="V9:V10"/>
    <mergeCell ref="W9:W10"/>
    <mergeCell ref="A56:A70"/>
    <mergeCell ref="A71:A85"/>
    <mergeCell ref="A101:A115"/>
    <mergeCell ref="A116:A130"/>
    <mergeCell ref="K168:L168"/>
    <mergeCell ref="M168:M169"/>
    <mergeCell ref="A146:A160"/>
    <mergeCell ref="A168:A169"/>
    <mergeCell ref="B168:B169"/>
    <mergeCell ref="C168:C169"/>
    <mergeCell ref="D168:D169"/>
    <mergeCell ref="E168:E169"/>
    <mergeCell ref="F168:G168"/>
    <mergeCell ref="H168:H169"/>
    <mergeCell ref="I168:I169"/>
    <mergeCell ref="J168:J169"/>
    <mergeCell ref="A1:AJ1"/>
    <mergeCell ref="A2:AK2"/>
    <mergeCell ref="O8:Y8"/>
    <mergeCell ref="Z8:AK8"/>
    <mergeCell ref="N9:N10"/>
    <mergeCell ref="A9:A10"/>
    <mergeCell ref="B9:B10"/>
    <mergeCell ref="C9:C10"/>
    <mergeCell ref="D9:D10"/>
    <mergeCell ref="E9:E10"/>
    <mergeCell ref="F9:G9"/>
    <mergeCell ref="H9:H10"/>
    <mergeCell ref="I9:I10"/>
    <mergeCell ref="J9:J10"/>
    <mergeCell ref="K9:L9"/>
    <mergeCell ref="M9:M10"/>
    <mergeCell ref="N192:N193"/>
    <mergeCell ref="N204:N205"/>
    <mergeCell ref="AJ9:AJ10"/>
    <mergeCell ref="AK9:AK10"/>
    <mergeCell ref="A164:N164"/>
    <mergeCell ref="N168:N169"/>
    <mergeCell ref="N180:N181"/>
    <mergeCell ref="AH9:AH10"/>
    <mergeCell ref="AI9:AI10"/>
    <mergeCell ref="X9:X10"/>
    <mergeCell ref="Y9:Y10"/>
    <mergeCell ref="Z9:Z10"/>
    <mergeCell ref="O9:O10"/>
    <mergeCell ref="P9:P10"/>
    <mergeCell ref="Q9:Q10"/>
    <mergeCell ref="R9:R10"/>
    <mergeCell ref="B4:G4"/>
    <mergeCell ref="A8:M8"/>
    <mergeCell ref="T9:T10"/>
    <mergeCell ref="A131:A145"/>
    <mergeCell ref="AG9:AG10"/>
    <mergeCell ref="A11:A25"/>
    <mergeCell ref="A26:A40"/>
    <mergeCell ref="A41:A55"/>
    <mergeCell ref="AA9:AA10"/>
    <mergeCell ref="AB9:AB10"/>
    <mergeCell ref="AC9:AC10"/>
    <mergeCell ref="AD9:AD10"/>
    <mergeCell ref="AE9:AE10"/>
    <mergeCell ref="AF9:AF10"/>
    <mergeCell ref="S9:S10"/>
    <mergeCell ref="A86:A100"/>
  </mergeCells>
  <conditionalFormatting sqref="O11:O160">
    <cfRule type="cellIs" dxfId="15" priority="8" stopIfTrue="1" operator="equal">
      <formula>"x"</formula>
    </cfRule>
  </conditionalFormatting>
  <conditionalFormatting sqref="P11:P160">
    <cfRule type="cellIs" dxfId="14" priority="7" operator="equal">
      <formula>"x"</formula>
    </cfRule>
  </conditionalFormatting>
  <conditionalFormatting sqref="Q11:Q160">
    <cfRule type="cellIs" dxfId="13" priority="6" operator="equal">
      <formula>"x"</formula>
    </cfRule>
  </conditionalFormatting>
  <conditionalFormatting sqref="R11:R160">
    <cfRule type="cellIs" dxfId="12" priority="5" stopIfTrue="1" operator="equal">
      <formula>"x"</formula>
    </cfRule>
  </conditionalFormatting>
  <conditionalFormatting sqref="S11:S160">
    <cfRule type="cellIs" dxfId="11" priority="4" operator="equal">
      <formula>"x"</formula>
    </cfRule>
  </conditionalFormatting>
  <conditionalFormatting sqref="T11:T160">
    <cfRule type="cellIs" dxfId="10" priority="1" stopIfTrue="1" operator="equal">
      <formula>$AQ$7</formula>
    </cfRule>
    <cfRule type="cellIs" dxfId="9" priority="2" stopIfTrue="1" operator="equal">
      <formula>$AQ$6</formula>
    </cfRule>
  </conditionalFormatting>
  <conditionalFormatting sqref="T149:T160">
    <cfRule type="cellIs" dxfId="8" priority="3" stopIfTrue="1" operator="equal">
      <formula>"x"</formula>
    </cfRule>
  </conditionalFormatting>
  <conditionalFormatting sqref="AQ6:AQ7">
    <cfRule type="cellIs" dxfId="7" priority="17" stopIfTrue="1" operator="equal">
      <formula>$AQ$6</formula>
    </cfRule>
  </conditionalFormatting>
  <dataValidations count="1">
    <dataValidation type="list" allowBlank="1" showInputMessage="1" showErrorMessage="1" sqref="T11:T160" xr:uid="{D51E86E5-A9F5-4CF4-8331-CC83EE8830FF}">
      <formula1>$AQ$6:$AQ$7</formula1>
    </dataValidation>
  </dataValidations>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9627441-5C88-4103-A116-F5F6F89C3575}">
          <x14:formula1>
            <xm:f>LEGENDA!$A$46:$A$60</xm:f>
          </x14:formula1>
          <xm:sqref>N11:N160 N170:N178 N206:N215 N194:N202 N182:N190 AK11:AK160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pageSetUpPr fitToPage="1"/>
  </sheetPr>
  <dimension ref="A1:AD47"/>
  <sheetViews>
    <sheetView showGridLines="0" zoomScale="80" zoomScaleNormal="80" zoomScalePageLayoutView="70" workbookViewId="0">
      <selection activeCell="D16" sqref="D16"/>
    </sheetView>
  </sheetViews>
  <sheetFormatPr defaultRowHeight="14.5" x14ac:dyDescent="0.35"/>
  <cols>
    <col min="1" max="1" width="2.81640625" customWidth="1"/>
    <col min="2" max="2" width="3.81640625" customWidth="1"/>
    <col min="3" max="3" width="53" bestFit="1" customWidth="1"/>
    <col min="4" max="4" width="12" bestFit="1" customWidth="1"/>
    <col min="5" max="5" width="7.453125" customWidth="1"/>
    <col min="6" max="6" width="12" bestFit="1" customWidth="1"/>
    <col min="7" max="7" width="8.1796875" customWidth="1"/>
    <col min="8" max="8" width="9.1796875" customWidth="1"/>
    <col min="24" max="24" width="2.81640625" customWidth="1"/>
    <col min="26" max="26" width="9.1796875" hidden="1" customWidth="1"/>
    <col min="27" max="28" width="4.1796875" hidden="1" customWidth="1"/>
    <col min="29" max="29" width="3.7265625" hidden="1" customWidth="1"/>
  </cols>
  <sheetData>
    <row r="1" spans="1:28" x14ac:dyDescent="0.35">
      <c r="A1" s="76"/>
      <c r="B1" s="255" t="s">
        <v>109</v>
      </c>
      <c r="C1" s="255"/>
      <c r="D1" s="255"/>
      <c r="E1" s="255"/>
      <c r="F1" s="255"/>
      <c r="G1" s="255"/>
      <c r="H1" s="255"/>
      <c r="I1" s="255"/>
      <c r="J1" s="255"/>
      <c r="K1" s="255"/>
      <c r="L1" s="255"/>
      <c r="M1" s="255"/>
      <c r="N1" s="255"/>
      <c r="O1" s="255"/>
      <c r="P1" s="255"/>
      <c r="Q1" s="255"/>
      <c r="R1" s="255"/>
      <c r="S1" s="255"/>
      <c r="T1" s="255"/>
      <c r="U1" s="255"/>
      <c r="V1" s="255"/>
      <c r="W1" s="255"/>
      <c r="X1" s="76"/>
    </row>
    <row r="2" spans="1:28" s="11" customFormat="1" ht="21" customHeight="1" x14ac:dyDescent="0.35">
      <c r="A2" s="77"/>
      <c r="B2" s="255"/>
      <c r="C2" s="255"/>
      <c r="D2" s="255"/>
      <c r="E2" s="255"/>
      <c r="F2" s="255"/>
      <c r="G2" s="255"/>
      <c r="H2" s="255"/>
      <c r="I2" s="255"/>
      <c r="J2" s="255"/>
      <c r="K2" s="255"/>
      <c r="L2" s="255"/>
      <c r="M2" s="255"/>
      <c r="N2" s="255"/>
      <c r="O2" s="255"/>
      <c r="P2" s="255"/>
      <c r="Q2" s="255"/>
      <c r="R2" s="255"/>
      <c r="S2" s="255"/>
      <c r="T2" s="255"/>
      <c r="U2" s="255"/>
      <c r="V2" s="255"/>
      <c r="W2" s="255"/>
      <c r="X2" s="77"/>
    </row>
    <row r="3" spans="1:28" ht="33.75" customHeight="1" x14ac:dyDescent="0.5">
      <c r="A3" s="76"/>
      <c r="B3" s="262" t="str">
        <f>'Monitoria Anual - 1'!A2</f>
        <v>Plano de Ação Nacional para Conservação dos Primatas do Nordeste - PAN Primatas do Nordeste</v>
      </c>
      <c r="C3" s="262"/>
      <c r="D3" s="262"/>
      <c r="E3" s="262"/>
      <c r="F3" s="262"/>
      <c r="G3" s="262"/>
      <c r="H3" s="262"/>
      <c r="I3" s="262"/>
      <c r="J3" s="262"/>
      <c r="K3" s="262"/>
      <c r="L3" s="262"/>
      <c r="M3" s="262"/>
      <c r="N3" s="262"/>
      <c r="O3" s="262"/>
      <c r="P3" s="262"/>
      <c r="Q3" s="262"/>
      <c r="R3" s="262"/>
      <c r="S3" s="262"/>
      <c r="T3" s="262"/>
      <c r="U3" s="262"/>
      <c r="V3" s="262"/>
      <c r="W3" s="262"/>
      <c r="X3" s="76"/>
    </row>
    <row r="4" spans="1:28" x14ac:dyDescent="0.35">
      <c r="A4" s="76"/>
      <c r="J4" s="8"/>
      <c r="K4" s="8"/>
      <c r="L4" s="8"/>
      <c r="M4" s="8"/>
      <c r="N4" s="8"/>
      <c r="O4" s="8"/>
      <c r="X4" s="76"/>
    </row>
    <row r="5" spans="1:28" s="2" customFormat="1" ht="45" customHeight="1" x14ac:dyDescent="0.35">
      <c r="A5" s="74"/>
      <c r="B5" s="267" t="s">
        <v>524</v>
      </c>
      <c r="C5" s="267"/>
      <c r="D5" s="395" t="str">
        <f>'Monitoria Anual - 1'!B4</f>
        <v>Manter e promover a viabilidade de populações das espécies alvo em 5 anos</v>
      </c>
      <c r="E5" s="395"/>
      <c r="F5" s="395"/>
      <c r="G5" s="395"/>
      <c r="H5" s="395"/>
      <c r="I5" s="395"/>
      <c r="J5" s="395"/>
      <c r="K5" s="395"/>
      <c r="L5" s="395"/>
      <c r="M5" s="396"/>
      <c r="N5" s="9"/>
      <c r="O5" s="9"/>
      <c r="P5" s="9"/>
      <c r="Q5" s="9"/>
      <c r="R5" s="9"/>
      <c r="X5" s="74"/>
    </row>
    <row r="6" spans="1:28" x14ac:dyDescent="0.35">
      <c r="A6" s="76"/>
      <c r="J6" s="8"/>
      <c r="K6" s="8"/>
      <c r="L6" s="8"/>
      <c r="M6" s="8"/>
      <c r="N6" s="8"/>
      <c r="O6" s="8"/>
      <c r="X6" s="76"/>
    </row>
    <row r="7" spans="1:28" ht="26.25" customHeight="1" x14ac:dyDescent="0.35">
      <c r="A7" s="76"/>
      <c r="B7" s="267" t="s">
        <v>113</v>
      </c>
      <c r="C7" s="267"/>
      <c r="D7" s="31" t="str">
        <f>'Monitoria Anual - 4'!B6</f>
        <v>Data da Monitoria 4</v>
      </c>
      <c r="E7" s="31"/>
      <c r="F7" s="31"/>
      <c r="G7" s="32"/>
      <c r="H7" s="2"/>
      <c r="I7" s="10"/>
      <c r="J7" s="8"/>
      <c r="K7" s="8"/>
      <c r="L7" s="8"/>
      <c r="M7" s="8"/>
      <c r="N7" s="8"/>
      <c r="O7" s="8"/>
      <c r="X7" s="76"/>
    </row>
    <row r="8" spans="1:28" x14ac:dyDescent="0.35">
      <c r="A8" s="76"/>
      <c r="X8" s="76"/>
    </row>
    <row r="9" spans="1:28" ht="31.5" customHeight="1" x14ac:dyDescent="0.35">
      <c r="A9" s="76"/>
      <c r="B9" s="255" t="s">
        <v>525</v>
      </c>
      <c r="C9" s="255"/>
      <c r="D9" s="255"/>
      <c r="E9" s="255"/>
      <c r="F9" s="255"/>
      <c r="G9" s="255"/>
      <c r="H9" s="255"/>
      <c r="I9" s="255"/>
      <c r="J9" s="255"/>
      <c r="K9" s="255"/>
      <c r="L9" s="255"/>
      <c r="M9" s="255"/>
      <c r="N9" s="255"/>
      <c r="O9" s="255"/>
      <c r="P9" s="255"/>
      <c r="Q9" s="255"/>
      <c r="R9" s="255"/>
      <c r="S9" s="255"/>
      <c r="T9" s="255"/>
      <c r="U9" s="255"/>
      <c r="V9" s="255"/>
      <c r="W9" s="255"/>
      <c r="X9" s="76"/>
    </row>
    <row r="10" spans="1:28" x14ac:dyDescent="0.35">
      <c r="A10" s="76"/>
      <c r="G10" s="7"/>
      <c r="H10" s="7"/>
      <c r="I10" s="7"/>
      <c r="X10" s="76"/>
    </row>
    <row r="11" spans="1:28" ht="15.5" x14ac:dyDescent="0.35">
      <c r="A11" s="76"/>
      <c r="B11" s="256" t="s">
        <v>526</v>
      </c>
      <c r="C11" s="257"/>
      <c r="D11" s="30"/>
      <c r="E11" s="30"/>
      <c r="F11" s="30"/>
      <c r="G11" s="30"/>
      <c r="H11" s="30"/>
      <c r="I11" s="30"/>
      <c r="J11" s="30"/>
      <c r="K11" s="30"/>
      <c r="L11" s="30"/>
      <c r="M11" s="30"/>
      <c r="N11" s="30"/>
      <c r="O11" s="30"/>
      <c r="P11" s="30"/>
      <c r="Q11" s="30"/>
      <c r="R11" s="30"/>
      <c r="S11" s="30"/>
      <c r="T11" s="30"/>
      <c r="U11" s="30"/>
      <c r="V11" s="30"/>
      <c r="W11" s="30"/>
      <c r="X11" s="76"/>
    </row>
    <row r="12" spans="1:28" ht="15" thickBot="1" x14ac:dyDescent="0.4">
      <c r="A12" s="76"/>
      <c r="F12" s="263"/>
      <c r="G12" s="263"/>
      <c r="H12" s="69"/>
      <c r="X12" s="76"/>
    </row>
    <row r="13" spans="1:28" ht="33.75" customHeight="1" x14ac:dyDescent="0.35">
      <c r="A13" s="76"/>
      <c r="C13" s="264" t="s">
        <v>688</v>
      </c>
      <c r="D13" s="265"/>
      <c r="E13" s="265"/>
      <c r="F13" s="265"/>
      <c r="G13" s="266"/>
      <c r="H13" s="3"/>
      <c r="X13" s="76"/>
    </row>
    <row r="14" spans="1:28" s="2" customFormat="1" ht="34.5" customHeight="1" x14ac:dyDescent="0.35">
      <c r="A14" s="74"/>
      <c r="C14" s="82" t="s">
        <v>528</v>
      </c>
      <c r="D14" s="78" t="s">
        <v>529</v>
      </c>
      <c r="E14" s="79" t="s">
        <v>530</v>
      </c>
      <c r="F14" s="80" t="s">
        <v>531</v>
      </c>
      <c r="G14" s="81" t="s">
        <v>530</v>
      </c>
      <c r="H14" s="6"/>
      <c r="X14" s="74"/>
    </row>
    <row r="15" spans="1:28" ht="15.5" x14ac:dyDescent="0.35">
      <c r="A15" s="76"/>
      <c r="C15" s="83" t="s">
        <v>532</v>
      </c>
      <c r="D15" s="56"/>
      <c r="E15" s="64"/>
      <c r="F15" s="56">
        <f>COUNTA('Monitoria Anual - 4'!T11:T1000)</f>
        <v>11</v>
      </c>
      <c r="G15" s="64">
        <f t="shared" ref="G15:G21" si="0">F15/$F$22</f>
        <v>7.9136690647482008E-2</v>
      </c>
      <c r="H15" s="65"/>
      <c r="X15" s="76"/>
    </row>
    <row r="16" spans="1:28" ht="15.5" x14ac:dyDescent="0.35">
      <c r="A16" s="76"/>
      <c r="C16" s="84" t="s">
        <v>533</v>
      </c>
      <c r="D16" s="57">
        <f>COUNTA('Monitoria Anual - 4'!O11:O1000)</f>
        <v>0</v>
      </c>
      <c r="E16" s="66">
        <f>D16/$D$22</f>
        <v>0</v>
      </c>
      <c r="F16" s="57">
        <f>D16-AB16</f>
        <v>0</v>
      </c>
      <c r="G16" s="66">
        <f t="shared" si="0"/>
        <v>0</v>
      </c>
      <c r="H16" s="65"/>
      <c r="X16" s="76"/>
      <c r="Z16">
        <f>COUNTIFS('Monitoria Anual - 4'!O:O,"x",'Monitoria Anual - 4'!T:T,"Excluída")</f>
        <v>0</v>
      </c>
      <c r="AA16">
        <f>COUNTIFS('Monitoria Anual - 4'!O:O,"x",'Monitoria Anual - 4'!T:T,"Agrupada")</f>
        <v>0</v>
      </c>
      <c r="AB16">
        <f>Z16+AA16</f>
        <v>0</v>
      </c>
    </row>
    <row r="17" spans="1:28" ht="15.5" x14ac:dyDescent="0.35">
      <c r="A17" s="76"/>
      <c r="C17" s="85" t="s">
        <v>682</v>
      </c>
      <c r="D17" s="57">
        <f>COUNTA('Monitoria Anual - 4'!P11:P1000)</f>
        <v>17</v>
      </c>
      <c r="E17" s="66">
        <f>D17/$D$22</f>
        <v>0.11333333333333333</v>
      </c>
      <c r="F17" s="57">
        <f>D17-AB17</f>
        <v>12</v>
      </c>
      <c r="G17" s="66">
        <f t="shared" si="0"/>
        <v>8.6330935251798566E-2</v>
      </c>
      <c r="H17" s="65"/>
      <c r="X17" s="76"/>
      <c r="Z17">
        <f t="array" ref="Z17">COUNTIFS('Monitoria Anual - 4'!P:P,"x",'Monitoria Anual - 4'!T:T,"Excluída")</f>
        <v>3</v>
      </c>
      <c r="AA17">
        <f t="array" ref="AA17">COUNTIFS('Monitoria Anual - 4'!P:P,"x",'Monitoria Anual - 4'!T:T,"Agrupada")</f>
        <v>2</v>
      </c>
      <c r="AB17">
        <f>Z17+AA17</f>
        <v>5</v>
      </c>
    </row>
    <row r="18" spans="1:28" ht="15.5" x14ac:dyDescent="0.35">
      <c r="A18" s="76"/>
      <c r="C18" s="86" t="s">
        <v>535</v>
      </c>
      <c r="D18" s="57">
        <f>COUNTA('Monitoria Anual - 4'!Q11:Q1000)</f>
        <v>16</v>
      </c>
      <c r="E18" s="66">
        <f>D18/$D$22</f>
        <v>0.10666666666666667</v>
      </c>
      <c r="F18" s="57">
        <f>D18-AB18</f>
        <v>12</v>
      </c>
      <c r="G18" s="66">
        <f t="shared" si="0"/>
        <v>8.6330935251798566E-2</v>
      </c>
      <c r="H18" s="65"/>
      <c r="X18" s="76"/>
      <c r="Z18">
        <f t="array" ref="Z18">COUNTIFS('Monitoria Anual - 4'!Q:Q,"x",'Monitoria Anual - 4'!T:T,"Excluída")</f>
        <v>2</v>
      </c>
      <c r="AA18">
        <f t="array" ref="AA18">COUNTIFS('Monitoria Anual - 4'!Q:Q,"x",'Monitoria Anual - 4'!T:T,"Agrupada")</f>
        <v>2</v>
      </c>
      <c r="AB18">
        <f>Z18+AA18</f>
        <v>4</v>
      </c>
    </row>
    <row r="19" spans="1:28" ht="15.5" x14ac:dyDescent="0.35">
      <c r="A19" s="76"/>
      <c r="C19" s="87" t="s">
        <v>536</v>
      </c>
      <c r="D19" s="57">
        <f>COUNTA('Monitoria Anual - 4'!R11:R1000)</f>
        <v>85</v>
      </c>
      <c r="E19" s="66">
        <f>D19/$D$22</f>
        <v>0.56666666666666665</v>
      </c>
      <c r="F19" s="57">
        <f t="shared" ref="F19:F20" si="1">D19-AB19</f>
        <v>84</v>
      </c>
      <c r="G19" s="66">
        <f t="shared" si="0"/>
        <v>0.60431654676258995</v>
      </c>
      <c r="H19" s="65"/>
      <c r="X19" s="76"/>
      <c r="Z19">
        <f t="array" ref="Z19">COUNTIFS('Monitoria Anual - 4'!R:R,"x",'Monitoria Anual - 4'!T:T,"Excluída")</f>
        <v>0</v>
      </c>
      <c r="AA19">
        <f t="array" ref="AA19">COUNTIFS('Monitoria Anual - 4'!R:R,"x",'Monitoria Anual - 4'!T:T,"Agrupada")</f>
        <v>1</v>
      </c>
      <c r="AB19">
        <f>Z19+AA19</f>
        <v>1</v>
      </c>
    </row>
    <row r="20" spans="1:28" ht="15.5" x14ac:dyDescent="0.35">
      <c r="A20" s="76"/>
      <c r="C20" s="88" t="s">
        <v>537</v>
      </c>
      <c r="D20" s="57">
        <f>COUNTA('Monitoria Anual - 4'!S11:S1000)</f>
        <v>32</v>
      </c>
      <c r="E20" s="66">
        <f>D20/$D$22</f>
        <v>0.21333333333333335</v>
      </c>
      <c r="F20" s="57">
        <f t="shared" si="1"/>
        <v>31</v>
      </c>
      <c r="G20" s="66">
        <f t="shared" si="0"/>
        <v>0.22302158273381295</v>
      </c>
      <c r="H20" s="65"/>
      <c r="X20" s="76"/>
      <c r="Z20">
        <f t="array" ref="Z20">COUNTIFS('Monitoria Anual - 4'!S:S,"x",'Monitoria Anual - 4'!T:T,"Excluída")</f>
        <v>1</v>
      </c>
      <c r="AA20">
        <f t="array" ref="AA20">COUNTIFS('Monitoria Anual - 4'!S:S,"x",'Monitoria Anual - 4'!T:T,"Agrupada")</f>
        <v>0</v>
      </c>
      <c r="AB20">
        <f>Z20+AA20</f>
        <v>1</v>
      </c>
    </row>
    <row r="21" spans="1:28" ht="16" thickBot="1" x14ac:dyDescent="0.4">
      <c r="A21" s="76"/>
      <c r="C21" s="89" t="s">
        <v>538</v>
      </c>
      <c r="D21" s="58"/>
      <c r="E21" s="67"/>
      <c r="F21" s="58">
        <f>'Monitoria Anual - 4'!C166</f>
        <v>0</v>
      </c>
      <c r="G21" s="67">
        <f t="shared" si="0"/>
        <v>0</v>
      </c>
      <c r="H21" s="65"/>
      <c r="X21" s="76"/>
    </row>
    <row r="22" spans="1:28" ht="16" thickBot="1" x14ac:dyDescent="0.4">
      <c r="A22" s="76"/>
      <c r="C22" s="90" t="s">
        <v>539</v>
      </c>
      <c r="D22" s="91">
        <f>SUM(D16:D20)</f>
        <v>150</v>
      </c>
      <c r="E22" s="92">
        <f>SUM(E15:E21)</f>
        <v>1</v>
      </c>
      <c r="F22" s="93">
        <f>SUM(F16:F21)</f>
        <v>139</v>
      </c>
      <c r="G22" s="94">
        <f>SUM(G16:G21)</f>
        <v>1</v>
      </c>
      <c r="H22" s="65"/>
      <c r="X22" s="76"/>
    </row>
    <row r="23" spans="1:28" x14ac:dyDescent="0.35">
      <c r="A23" s="76"/>
      <c r="C23" s="96" t="s">
        <v>540</v>
      </c>
      <c r="D23" s="258">
        <f>COUNTIF('Monitoria Anual - 4'!T11:T1000,"Agrupada")</f>
        <v>5</v>
      </c>
      <c r="E23" s="258"/>
      <c r="F23" s="258"/>
      <c r="G23" s="259"/>
      <c r="H23" s="5"/>
      <c r="X23" s="76"/>
    </row>
    <row r="24" spans="1:28" ht="15" thickBot="1" x14ac:dyDescent="0.4">
      <c r="A24" s="76"/>
      <c r="C24" s="95" t="s">
        <v>541</v>
      </c>
      <c r="D24" s="260">
        <f>COUNTIF('Monitoria Anual - 4'!T11:T161,"Excluída")</f>
        <v>6</v>
      </c>
      <c r="E24" s="260"/>
      <c r="F24" s="260"/>
      <c r="G24" s="261"/>
      <c r="X24" s="76"/>
    </row>
    <row r="25" spans="1:28" x14ac:dyDescent="0.35">
      <c r="A25" s="76"/>
      <c r="X25" s="76"/>
    </row>
    <row r="26" spans="1:28" x14ac:dyDescent="0.35">
      <c r="A26" s="76"/>
      <c r="X26" s="76"/>
    </row>
    <row r="27" spans="1:28" ht="15.5" x14ac:dyDescent="0.35">
      <c r="A27" s="76"/>
      <c r="B27" s="256" t="s">
        <v>542</v>
      </c>
      <c r="C27" s="257"/>
      <c r="D27" s="30"/>
      <c r="E27" s="30"/>
      <c r="F27" s="30"/>
      <c r="G27" s="30"/>
      <c r="X27" s="76"/>
    </row>
    <row r="28" spans="1:28" ht="16" thickBot="1" x14ac:dyDescent="0.4">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 thickBot="1" x14ac:dyDescent="0.4">
      <c r="A29" s="76"/>
      <c r="B29" s="12"/>
      <c r="C29" s="105" t="s">
        <v>543</v>
      </c>
      <c r="D29" s="52">
        <f>COUNTA('Monitoria Anual - 4'!A11:A160)</f>
        <v>10</v>
      </c>
      <c r="H29" s="12"/>
      <c r="I29" s="12"/>
      <c r="J29" s="12"/>
      <c r="K29" s="12"/>
      <c r="L29" s="12"/>
      <c r="M29" s="12"/>
      <c r="N29" s="12"/>
      <c r="O29" s="12"/>
      <c r="P29" s="12"/>
      <c r="Q29" s="12"/>
      <c r="R29" s="12"/>
      <c r="S29" s="12"/>
      <c r="T29" s="12"/>
      <c r="U29" s="12"/>
      <c r="V29" s="12"/>
      <c r="W29" s="12"/>
      <c r="X29" s="76"/>
    </row>
    <row r="30" spans="1:28" ht="15" thickBot="1" x14ac:dyDescent="0.4">
      <c r="A30" s="76"/>
      <c r="X30" s="76"/>
    </row>
    <row r="31" spans="1:28" ht="15" thickBot="1" x14ac:dyDescent="0.4">
      <c r="A31" s="76"/>
      <c r="C31" s="106" t="s">
        <v>544</v>
      </c>
      <c r="D31" s="106" t="s">
        <v>545</v>
      </c>
      <c r="E31" s="13"/>
      <c r="F31" s="14"/>
      <c r="G31" s="15"/>
      <c r="H31" s="17"/>
      <c r="I31" s="18"/>
      <c r="J31" s="19"/>
      <c r="W31" s="1"/>
      <c r="X31" s="76"/>
    </row>
    <row r="32" spans="1:28" x14ac:dyDescent="0.35">
      <c r="A32" s="76"/>
      <c r="C32" s="53" t="s">
        <v>546</v>
      </c>
      <c r="D32" s="61">
        <f>SUM(F32:J32)</f>
        <v>15</v>
      </c>
      <c r="E32" s="23">
        <f>COUNTA('Monitoria Anual - 4'!T11:T25)</f>
        <v>5</v>
      </c>
      <c r="F32" s="50">
        <f>COUNTA('Monitoria Anual - 4'!O11:O25)</f>
        <v>0</v>
      </c>
      <c r="G32" s="50">
        <f>COUNTA('Monitoria Anual - 4'!P11:P25)</f>
        <v>6</v>
      </c>
      <c r="H32" s="50">
        <f>COUNTA('Monitoria Anual - 4'!Q11:Q25)</f>
        <v>3</v>
      </c>
      <c r="I32" s="50">
        <f>COUNTA('Monitoria Anual - 4'!R11:R25)</f>
        <v>0</v>
      </c>
      <c r="J32" s="51">
        <f>COUNTA('Monitoria Anual - 4'!S11:S25)</f>
        <v>6</v>
      </c>
      <c r="W32" s="1"/>
      <c r="X32" s="76"/>
    </row>
    <row r="33" spans="1:30" x14ac:dyDescent="0.35">
      <c r="A33" s="76"/>
      <c r="C33" s="54" t="s">
        <v>547</v>
      </c>
      <c r="D33" s="53">
        <f>SUM(F33:J33)</f>
        <v>15</v>
      </c>
      <c r="E33" s="24">
        <f>COUNTA('Monitoria Anual - 4'!T26:T40)</f>
        <v>2</v>
      </c>
      <c r="F33" s="25">
        <f>COUNTA('Monitoria Anual - 4'!O26:O40)</f>
        <v>0</v>
      </c>
      <c r="G33" s="25">
        <f>COUNTA('Monitoria Anual - 4'!P26:P40)</f>
        <v>2</v>
      </c>
      <c r="H33" s="25">
        <f>COUNTA('Monitoria Anual - 4'!Q26:Q40)</f>
        <v>2</v>
      </c>
      <c r="I33" s="25">
        <f>COUNTA('Monitoria Anual - 4'!R26:R40)</f>
        <v>0</v>
      </c>
      <c r="J33" s="26">
        <f>COUNTA('Monitoria Anual - 4'!S26:S40)</f>
        <v>11</v>
      </c>
      <c r="W33" s="1"/>
      <c r="X33" s="76"/>
    </row>
    <row r="34" spans="1:30" x14ac:dyDescent="0.35">
      <c r="A34" s="76"/>
      <c r="C34" s="54" t="s">
        <v>548</v>
      </c>
      <c r="D34" s="53">
        <f t="shared" ref="D34:D41" si="2">SUM(F34:J34)</f>
        <v>15</v>
      </c>
      <c r="E34" s="24">
        <f>COUNTA('Monitoria Anual - 4'!T41:T55)</f>
        <v>0</v>
      </c>
      <c r="F34" s="25">
        <f>COUNTA('Monitoria Anual - 4'!O41:O55)</f>
        <v>0</v>
      </c>
      <c r="G34" s="25">
        <f>COUNTA('Monitoria Anual - 4'!P41:P55)</f>
        <v>0</v>
      </c>
      <c r="H34" s="25">
        <f>COUNTA('Monitoria Anual - 4'!Q41:Q55)</f>
        <v>1</v>
      </c>
      <c r="I34" s="25">
        <f>COUNTA('Monitoria Anual - 4'!R41:R55)</f>
        <v>7</v>
      </c>
      <c r="J34" s="26">
        <f>COUNTA('Monitoria Anual - 4'!S41:S55)</f>
        <v>7</v>
      </c>
      <c r="W34" s="1"/>
      <c r="X34" s="76"/>
    </row>
    <row r="35" spans="1:30" x14ac:dyDescent="0.35">
      <c r="A35" s="76"/>
      <c r="C35" s="54" t="s">
        <v>549</v>
      </c>
      <c r="D35" s="53">
        <f t="shared" si="2"/>
        <v>15</v>
      </c>
      <c r="E35" s="24">
        <f>COUNTA('Monitoria Anual - 4'!T56:T70)</f>
        <v>1</v>
      </c>
      <c r="F35" s="25">
        <f>COUNTA('Monitoria Anual - 4'!O56:O70)</f>
        <v>0</v>
      </c>
      <c r="G35" s="25">
        <f>COUNTA('Monitoria Anual - 4'!P56:P70)</f>
        <v>0</v>
      </c>
      <c r="H35" s="25">
        <f>COUNTA('Monitoria Anual - 4'!Q56:Q70)</f>
        <v>1</v>
      </c>
      <c r="I35" s="25">
        <f>COUNTA('Monitoria Anual - 4'!R56:R70)</f>
        <v>10</v>
      </c>
      <c r="J35" s="26">
        <f>COUNTA('Monitoria Anual - 4'!S56:S70)</f>
        <v>4</v>
      </c>
      <c r="W35" s="1"/>
      <c r="X35" s="76"/>
    </row>
    <row r="36" spans="1:30" x14ac:dyDescent="0.35">
      <c r="A36" s="76"/>
      <c r="C36" s="54" t="s">
        <v>550</v>
      </c>
      <c r="D36" s="53">
        <f t="shared" si="2"/>
        <v>15</v>
      </c>
      <c r="E36" s="24">
        <f>COUNTA('Monitoria Anual - 4'!T71:T85)</f>
        <v>0</v>
      </c>
      <c r="F36" s="25">
        <f>COUNTA('Monitoria Anual - 4'!O71:O85)</f>
        <v>0</v>
      </c>
      <c r="G36" s="25">
        <f>COUNTA('Monitoria Anual - 4'!P71:P85)</f>
        <v>0</v>
      </c>
      <c r="H36" s="25">
        <f>COUNTA('Monitoria Anual - 4'!Q71:Q85)</f>
        <v>0</v>
      </c>
      <c r="I36" s="25">
        <f>COUNTA('Monitoria Anual - 4'!R71:R85)</f>
        <v>15</v>
      </c>
      <c r="J36" s="26">
        <f>COUNTA('Monitoria Anual - 4'!S71:S85)</f>
        <v>0</v>
      </c>
      <c r="W36" s="1"/>
      <c r="X36" s="76"/>
    </row>
    <row r="37" spans="1:30" x14ac:dyDescent="0.35">
      <c r="A37" s="76"/>
      <c r="C37" s="54" t="s">
        <v>551</v>
      </c>
      <c r="D37" s="53">
        <f t="shared" si="2"/>
        <v>15</v>
      </c>
      <c r="E37" s="24">
        <f>COUNTA('Monitoria Anual - 4'!T86:T100)</f>
        <v>0</v>
      </c>
      <c r="F37" s="25">
        <f>COUNTA('Monitoria Anual - 4'!O86:O100)</f>
        <v>0</v>
      </c>
      <c r="G37" s="25">
        <f>COUNTA('Monitoria Anual - 4'!P86:P100)</f>
        <v>0</v>
      </c>
      <c r="H37" s="25">
        <f>COUNTA('Monitoria Anual - 4'!Q86:Q100)</f>
        <v>0</v>
      </c>
      <c r="I37" s="25">
        <f>COUNTA('Monitoria Anual - 4'!R86:R100)</f>
        <v>15</v>
      </c>
      <c r="J37" s="26">
        <f>COUNTA('Monitoria Anual - 4'!S86:S100)</f>
        <v>0</v>
      </c>
      <c r="W37" s="1"/>
      <c r="X37" s="76"/>
    </row>
    <row r="38" spans="1:30" x14ac:dyDescent="0.35">
      <c r="A38" s="76"/>
      <c r="C38" s="54" t="s">
        <v>552</v>
      </c>
      <c r="D38" s="53">
        <f t="shared" si="2"/>
        <v>15</v>
      </c>
      <c r="E38" s="24">
        <f>COUNTA('Monitoria Anual - 4'!T101:T115)</f>
        <v>0</v>
      </c>
      <c r="F38" s="25">
        <f>COUNTA('Monitoria Anual - 4'!O101:O115)</f>
        <v>0</v>
      </c>
      <c r="G38" s="25">
        <f>COUNTA('Monitoria Anual - 4'!P101:P115)</f>
        <v>5</v>
      </c>
      <c r="H38" s="25">
        <f>COUNTA('Monitoria Anual - 4'!Q101:Q115)</f>
        <v>0</v>
      </c>
      <c r="I38" s="25">
        <f>COUNTA('Monitoria Anual - 4'!R101:R115)</f>
        <v>10</v>
      </c>
      <c r="J38" s="26">
        <f>COUNTA('Monitoria Anual - 4'!S101:S115)</f>
        <v>0</v>
      </c>
      <c r="W38" s="1"/>
      <c r="X38" s="76"/>
    </row>
    <row r="39" spans="1:30" x14ac:dyDescent="0.35">
      <c r="A39" s="76"/>
      <c r="C39" s="54" t="s">
        <v>553</v>
      </c>
      <c r="D39" s="53">
        <f t="shared" si="2"/>
        <v>15</v>
      </c>
      <c r="E39" s="24">
        <f>COUNTA('Monitoria Anual - 4'!T116:T130)</f>
        <v>0</v>
      </c>
      <c r="F39" s="25">
        <f>COUNTA('Monitoria Anual - 4'!O116:O130)</f>
        <v>0</v>
      </c>
      <c r="G39" s="25">
        <f>COUNTA('Monitoria Anual - 4'!P116:P130)</f>
        <v>0</v>
      </c>
      <c r="H39" s="25">
        <f>COUNTA('Monitoria Anual - 4'!Q116:Q130)</f>
        <v>3</v>
      </c>
      <c r="I39" s="25">
        <f>COUNTA('Monitoria Anual - 4'!R116:R130)</f>
        <v>12</v>
      </c>
      <c r="J39" s="26">
        <f>COUNTA('Monitoria Anual - 4'!S116:S130)</f>
        <v>0</v>
      </c>
      <c r="W39" s="1"/>
      <c r="X39" s="76"/>
    </row>
    <row r="40" spans="1:30" x14ac:dyDescent="0.35">
      <c r="A40" s="76"/>
      <c r="C40" s="54" t="s">
        <v>683</v>
      </c>
      <c r="D40" s="53">
        <f t="shared" si="2"/>
        <v>15</v>
      </c>
      <c r="E40" s="24">
        <f>COUNTA('Monitoria Anual - 4'!T131:T145)</f>
        <v>1</v>
      </c>
      <c r="F40" s="25">
        <f>COUNTA('Monitoria Anual - 4'!O131:O145)</f>
        <v>0</v>
      </c>
      <c r="G40" s="25">
        <f>COUNTA('Monitoria Anual - 4'!P131:P145)</f>
        <v>4</v>
      </c>
      <c r="H40" s="25">
        <f>COUNTA('Monitoria Anual - 4'!Q131:Q145)</f>
        <v>6</v>
      </c>
      <c r="I40" s="25">
        <f>COUNTA('Monitoria Anual - 4'!R131:R145)</f>
        <v>4</v>
      </c>
      <c r="J40" s="26">
        <f>COUNTA('Monitoria Anual - 4'!S131:S145)</f>
        <v>1</v>
      </c>
      <c r="W40" s="1"/>
      <c r="X40" s="76"/>
    </row>
    <row r="41" spans="1:30" ht="15" thickBot="1" x14ac:dyDescent="0.4">
      <c r="A41" s="76"/>
      <c r="C41" s="55" t="s">
        <v>684</v>
      </c>
      <c r="D41" s="62">
        <f t="shared" si="2"/>
        <v>15</v>
      </c>
      <c r="E41" s="27">
        <f>COUNTA('Monitoria Anual - 4'!T146:T160)</f>
        <v>2</v>
      </c>
      <c r="F41" s="28">
        <f>COUNTA('Monitoria Anual - 4'!O146:O160)</f>
        <v>0</v>
      </c>
      <c r="G41" s="28">
        <f>COUNTA('Monitoria Anual - 4'!P146:P160)</f>
        <v>0</v>
      </c>
      <c r="H41" s="28">
        <f>COUNTA('Monitoria Anual - 4'!Q146:Q160)</f>
        <v>0</v>
      </c>
      <c r="I41" s="28">
        <f>COUNTA('Monitoria Anual - 4'!R146:R160)</f>
        <v>12</v>
      </c>
      <c r="J41" s="29">
        <f>COUNTA('Monitoria Anual - 4'!S146:S160)</f>
        <v>3</v>
      </c>
      <c r="W41" s="1"/>
      <c r="X41" s="76"/>
    </row>
    <row r="42" spans="1:30" x14ac:dyDescent="0.35">
      <c r="A42" s="76"/>
      <c r="X42" s="76"/>
    </row>
    <row r="43" spans="1:30" x14ac:dyDescent="0.3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3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3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3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protectedRanges>
    <protectedRange algorithmName="SHA-512" hashValue="zzhv/Dq6/XQDdy4PArewFSu9VLQOsBZ9SvRQwEaPRryxU9jlfehRY4wDYvbp7yw2VZjtzuEFQ9mRoLL/NIyBnw==" saltValue="sDMcZXVTWsRsrO+dPIlxTA==" spinCount="100000" sqref="A1:AD16 A18:AD47 A17:B17 D17:AD17" name="Intervalo1_9_8_8"/>
    <protectedRange algorithmName="SHA-512" hashValue="zzhv/Dq6/XQDdy4PArewFSu9VLQOsBZ9SvRQwEaPRryxU9jlfehRY4wDYvbp7yw2VZjtzuEFQ9mRoLL/NIyBnw==" saltValue="sDMcZXVTWsRsrO+dPIlxTA==" spinCount="100000" sqref="C17" name="Intervalo1_9"/>
  </protectedRanges>
  <mergeCells count="12">
    <mergeCell ref="B27:C27"/>
    <mergeCell ref="B9:W9"/>
    <mergeCell ref="B11:C11"/>
    <mergeCell ref="F12:G12"/>
    <mergeCell ref="C13:G13"/>
    <mergeCell ref="D23:G23"/>
    <mergeCell ref="D24:G24"/>
    <mergeCell ref="B1:W2"/>
    <mergeCell ref="B3:W3"/>
    <mergeCell ref="B5:C5"/>
    <mergeCell ref="D5:M5"/>
    <mergeCell ref="B7:C7"/>
  </mergeCells>
  <conditionalFormatting sqref="E32:F32 G32:J41 F33:F41">
    <cfRule type="cellIs" dxfId="6"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B3DB5B91534F143B255C3736349DE39" ma:contentTypeVersion="6" ma:contentTypeDescription="Crie um novo documento." ma:contentTypeScope="" ma:versionID="09a3a52497c2f74ebf2a2bb747cda7e7">
  <xsd:schema xmlns:xsd="http://www.w3.org/2001/XMLSchema" xmlns:xs="http://www.w3.org/2001/XMLSchema" xmlns:p="http://schemas.microsoft.com/office/2006/metadata/properties" xmlns:ns2="d43c36c4-2f63-438d-b580-cdaa82dd720d" xmlns:ns3="c633ef57-6cdf-4a57-99aa-44ee9da07c08" targetNamespace="http://schemas.microsoft.com/office/2006/metadata/properties" ma:root="true" ma:fieldsID="f47a4407565e606b4ea77415ba9eeac9" ns2:_="" ns3:_="">
    <xsd:import namespace="d43c36c4-2f63-438d-b580-cdaa82dd720d"/>
    <xsd:import namespace="c633ef57-6cdf-4a57-99aa-44ee9da07c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3c36c4-2f63-438d-b580-cdaa82dd7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33ef57-6cdf-4a57-99aa-44ee9da07c08"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248A37-1A41-4C66-B7CB-983AE1250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3c36c4-2f63-438d-b580-cdaa82dd720d"/>
    <ds:schemaRef ds:uri="c633ef57-6cdf-4a57-99aa-44ee9da07c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C51AF3-DF84-4827-B17B-24037AC4E33C}">
  <ds:schemaRefs>
    <ds:schemaRef ds:uri="http://schemas.microsoft.com/sharepoint/v3/contenttype/forms"/>
  </ds:schemaRefs>
</ds:datastoreItem>
</file>

<file path=customXml/itemProps3.xml><?xml version="1.0" encoding="utf-8"?>
<ds:datastoreItem xmlns:ds="http://schemas.openxmlformats.org/officeDocument/2006/customXml" ds:itemID="{A024F704-8315-46BC-B1CB-36C5FF58BEE1}">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3738d5ca-cd4e-433d-8f2a-eee77df5cad2}" enabled="1" method="Standard" siteId="{c14e2b56-c5bc-43bd-ad9c-408cf6cc356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LEGENDA</vt:lpstr>
      <vt:lpstr>Monitoria Anual - 1</vt:lpstr>
      <vt:lpstr>Painel de Gestão - 1</vt:lpstr>
      <vt:lpstr>Monitoria Anual - 2</vt:lpstr>
      <vt:lpstr>Painel de Gestão - 2</vt:lpstr>
      <vt:lpstr>Monitoria Anual - 3</vt:lpstr>
      <vt:lpstr>Painel de Gestão - 3</vt:lpstr>
      <vt:lpstr>Monitoria Anual - 4</vt:lpstr>
      <vt:lpstr>Painel de Gestão - 4</vt:lpstr>
      <vt:lpstr>Monitoria Final</vt:lpstr>
      <vt:lpstr>Painel de Gestão Final</vt:lpstr>
      <vt:lpstr>Painel Comparativo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Navega</dc:creator>
  <cp:keywords/>
  <dc:description/>
  <cp:lastModifiedBy>Monica Montenegro</cp:lastModifiedBy>
  <cp:revision/>
  <dcterms:created xsi:type="dcterms:W3CDTF">2012-07-30T00:05:19Z</dcterms:created>
  <dcterms:modified xsi:type="dcterms:W3CDTF">2026-06-25T14:40:11Z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0x0101009B3DB5B91534F143B255C3736349DE39</vt:lpwstr>
  </property>
  <property fmtid="{D5CDD505-2E9C-101B-9397-08002B2CF9AE}" pid="3" name="MSIP_Label_3738d5ca-cd4e-433d-8f2a-eee77df5cad2_Enabled">
    <vt:lpwstr>true</vt:lpwstr>
  </property>
  <property fmtid="{D5CDD505-2E9C-101B-9397-08002B2CF9AE}" pid="4" name="MSIP_Label_3738d5ca-cd4e-433d-8f2a-eee77df5cad2_SetDate">
    <vt:lpwstr>2023-07-25T19:55:01Z</vt:lpwstr>
  </property>
  <property fmtid="{D5CDD505-2E9C-101B-9397-08002B2CF9AE}" pid="5" name="MSIP_Label_3738d5ca-cd4e-433d-8f2a-eee77df5cad2_Method">
    <vt:lpwstr>Standard</vt:lpwstr>
  </property>
  <property fmtid="{D5CDD505-2E9C-101B-9397-08002B2CF9AE}" pid="6" name="MSIP_Label_3738d5ca-cd4e-433d-8f2a-eee77df5cad2_Name">
    <vt:lpwstr>defa4170-0d19-0005-0004-bc88714345d2</vt:lpwstr>
  </property>
  <property fmtid="{D5CDD505-2E9C-101B-9397-08002B2CF9AE}" pid="7" name="MSIP_Label_3738d5ca-cd4e-433d-8f2a-eee77df5cad2_SiteId">
    <vt:lpwstr>c14e2b56-c5bc-43bd-ad9c-408cf6cc3560</vt:lpwstr>
  </property>
  <property fmtid="{D5CDD505-2E9C-101B-9397-08002B2CF9AE}" pid="8" name="MSIP_Label_3738d5ca-cd4e-433d-8f2a-eee77df5cad2_ActionId">
    <vt:lpwstr>6e64f5b5-9f9d-487a-a265-db0acb58beeb</vt:lpwstr>
  </property>
  <property fmtid="{D5CDD505-2E9C-101B-9397-08002B2CF9AE}" pid="9" name="MSIP_Label_3738d5ca-cd4e-433d-8f2a-eee77df5cad2_ContentBits">
    <vt:lpwstr>0</vt:lpwstr>
  </property>
  <property fmtid="{D5CDD505-2E9C-101B-9397-08002B2CF9AE}" pid="10" name="MediaServiceImageTags">
    <vt:lpwstr/>
  </property>
</Properties>
</file>