
<file path=[Content_Types].xml><?xml version="1.0" encoding="utf-8"?>
<Types xmlns="http://schemas.openxmlformats.org/package/2006/content-type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3.xml" ContentType="application/vnd.openxmlformats-officedocument.drawing+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drawings/drawing4.xml" ContentType="application/vnd.openxmlformats-officedocument.drawing+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xl/charts/chart20.xml" ContentType="application/vnd.openxmlformats-officedocument.drawingml.chart+xml"/>
  <Override PartName="/xl/charts/chart21.xml" ContentType="application/vnd.openxmlformats-officedocument.drawingml.chart+xml"/>
  <Override PartName="/xl/charts/chart22.xml" ContentType="application/vnd.openxmlformats-officedocument.drawingml.chart+xml"/>
  <Override PartName="/xl/charts/chart23.xml" ContentType="application/vnd.openxmlformats-officedocument.drawingml.chart+xml"/>
  <Override PartName="/xl/charts/chart24.xml" ContentType="application/vnd.openxmlformats-officedocument.drawingml.chart+xml"/>
  <Override PartName="/xl/drawings/drawing5.xml" ContentType="application/vnd.openxmlformats-officedocument.drawing+xml"/>
  <Override PartName="/xl/charts/chart25.xml" ContentType="application/vnd.openxmlformats-officedocument.drawingml.chart+xml"/>
  <Override PartName="/xl/charts/chart26.xml" ContentType="application/vnd.openxmlformats-officedocument.drawingml.chart+xml"/>
  <Override PartName="/xl/charts/chart27.xml" ContentType="application/vnd.openxmlformats-officedocument.drawingml.chart+xml"/>
  <Override PartName="/xl/charts/chart28.xml" ContentType="application/vnd.openxmlformats-officedocument.drawingml.chart+xml"/>
  <Override PartName="/xl/charts/chart29.xml" ContentType="application/vnd.openxmlformats-officedocument.drawingml.chart+xml"/>
  <Override PartName="/xl/charts/chart30.xml" ContentType="application/vnd.openxmlformats-officedocument.drawingml.chart+xml"/>
  <Override PartName="/xl/charts/chart31.xml" ContentType="application/vnd.openxmlformats-officedocument.drawingml.chart+xml"/>
  <Override PartName="/xl/charts/chart32.xml" ContentType="application/vnd.openxmlformats-officedocument.drawingml.chart+xml"/>
  <Override PartName="/xl/charts/chart33.xml" ContentType="application/vnd.openxmlformats-officedocument.drawingml.chart+xml"/>
  <Override PartName="/xl/charts/chart34.xml" ContentType="application/vnd.openxmlformats-officedocument.drawingml.chart+xml"/>
  <Override PartName="/xl/charts/chart35.xml" ContentType="application/vnd.openxmlformats-officedocument.drawingml.chart+xml"/>
  <Override PartName="/xl/charts/chart36.xml" ContentType="application/vnd.openxmlformats-officedocument.drawingml.chart+xml"/>
  <Override PartName="/xl/charts/chart37.xml" ContentType="application/vnd.openxmlformats-officedocument.drawingml.chart+xml"/>
  <Override PartName="/xl/charts/chart38.xml" ContentType="application/vnd.openxmlformats-officedocument.drawingml.chart+xml"/>
  <Override PartName="/xl/charts/chart39.xml" ContentType="application/vnd.openxmlformats-officedocument.drawingml.chart+xml"/>
  <Override PartName="/xl/drawings/drawing6.xml" ContentType="application/vnd.openxmlformats-officedocument.drawing+xml"/>
  <Override PartName="/xl/charts/chart40.xml" ContentType="application/vnd.openxmlformats-officedocument.drawingml.chart+xml"/>
  <Override PartName="/xl/charts/chart41.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3"/>
  <workbookPr/>
  <mc:AlternateContent xmlns:mc="http://schemas.openxmlformats.org/markup-compatibility/2006">
    <mc:Choice Requires="x15">
      <x15ac:absPath xmlns:x15ac="http://schemas.microsoft.com/office/spreadsheetml/2010/11/ac" url="/Users/mari/Documents/CEPTA/PAN PS/2 Monitoria 2 Ciclo/"/>
    </mc:Choice>
  </mc:AlternateContent>
  <xr:revisionPtr revIDLastSave="0" documentId="13_ncr:1_{54E5C799-86C1-E84C-861E-2463A3D6488C}" xr6:coauthVersionLast="47" xr6:coauthVersionMax="47" xr10:uidLastSave="{00000000-0000-0000-0000-000000000000}"/>
  <bookViews>
    <workbookView xWindow="28800" yWindow="4100" windowWidth="25600" windowHeight="20480" activeTab="3" xr2:uid="{00000000-000D-0000-FFFF-FFFF00000000}"/>
  </bookViews>
  <sheets>
    <sheet name="LEGENDA" sheetId="1" r:id="rId1"/>
    <sheet name="Monitoria Anual - 1" sheetId="2" r:id="rId2"/>
    <sheet name="Painel de Gestão - 1" sheetId="3" r:id="rId3"/>
    <sheet name="Monitoria Anual - 2" sheetId="4" r:id="rId4"/>
    <sheet name="Painel de Gestão - 2" sheetId="5" r:id="rId5"/>
    <sheet name="Monitoria Anual - 3" sheetId="6" r:id="rId6"/>
    <sheet name="Painel de Gestão - 3" sheetId="7" r:id="rId7"/>
    <sheet name="Monitoria Anual - 4" sheetId="8" r:id="rId8"/>
    <sheet name="Painel de Gestão - 4" sheetId="9" r:id="rId9"/>
    <sheet name="Monitoria Final" sheetId="10" r:id="rId10"/>
    <sheet name="Painel de Gestão Final" sheetId="11" r:id="rId11"/>
  </sheets>
  <calcPr calcId="191028"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G34" i="11" l="1"/>
  <c r="F34" i="11"/>
  <c r="E34" i="11"/>
  <c r="D34" i="11"/>
  <c r="G33" i="11"/>
  <c r="F33" i="11"/>
  <c r="E33" i="11"/>
  <c r="D33" i="11"/>
  <c r="G32" i="11"/>
  <c r="F32" i="11"/>
  <c r="E32" i="11"/>
  <c r="D32" i="11"/>
  <c r="G31" i="11"/>
  <c r="F31" i="11"/>
  <c r="E31" i="11"/>
  <c r="D31" i="11"/>
  <c r="G30" i="11"/>
  <c r="F30" i="11"/>
  <c r="E30" i="11"/>
  <c r="D30" i="11"/>
  <c r="G29" i="11"/>
  <c r="F29" i="11"/>
  <c r="E29" i="11"/>
  <c r="D29" i="11"/>
  <c r="G28" i="11"/>
  <c r="F28" i="11"/>
  <c r="E28" i="11"/>
  <c r="D28" i="11"/>
  <c r="G27" i="11"/>
  <c r="F27" i="11"/>
  <c r="E27" i="11"/>
  <c r="D27" i="11"/>
  <c r="G26" i="11"/>
  <c r="F26" i="11"/>
  <c r="E26" i="11"/>
  <c r="D26" i="11"/>
  <c r="G25" i="11"/>
  <c r="F25" i="11"/>
  <c r="E25" i="11"/>
  <c r="D25" i="11"/>
  <c r="D22" i="11"/>
  <c r="D17" i="11"/>
  <c r="D16" i="11"/>
  <c r="D15" i="11"/>
  <c r="D7" i="11"/>
  <c r="D5" i="11"/>
  <c r="B3" i="11"/>
  <c r="B4" i="10"/>
  <c r="A2" i="10"/>
  <c r="J41" i="9"/>
  <c r="I41" i="9"/>
  <c r="H41" i="9"/>
  <c r="G41" i="9"/>
  <c r="F41" i="9"/>
  <c r="E41" i="9"/>
  <c r="D41" i="9"/>
  <c r="J40" i="9"/>
  <c r="I40" i="9"/>
  <c r="H40" i="9"/>
  <c r="G40" i="9"/>
  <c r="F40" i="9"/>
  <c r="E40" i="9"/>
  <c r="D40" i="9"/>
  <c r="J39" i="9"/>
  <c r="I39" i="9"/>
  <c r="H39" i="9"/>
  <c r="G39" i="9"/>
  <c r="F39" i="9"/>
  <c r="E39" i="9"/>
  <c r="D39" i="9"/>
  <c r="J38" i="9"/>
  <c r="I38" i="9"/>
  <c r="H38" i="9"/>
  <c r="G38" i="9"/>
  <c r="F38" i="9"/>
  <c r="E38" i="9"/>
  <c r="D38" i="9"/>
  <c r="J37" i="9"/>
  <c r="I37" i="9"/>
  <c r="H37" i="9"/>
  <c r="G37" i="9"/>
  <c r="F37" i="9"/>
  <c r="E37" i="9"/>
  <c r="D37" i="9"/>
  <c r="J36" i="9"/>
  <c r="I36" i="9"/>
  <c r="H36" i="9"/>
  <c r="G36" i="9"/>
  <c r="F36" i="9"/>
  <c r="E36" i="9"/>
  <c r="D36" i="9"/>
  <c r="J35" i="9"/>
  <c r="I35" i="9"/>
  <c r="H35" i="9"/>
  <c r="G35" i="9"/>
  <c r="F35" i="9"/>
  <c r="E35" i="9"/>
  <c r="D35" i="9"/>
  <c r="J34" i="9"/>
  <c r="I34" i="9"/>
  <c r="H34" i="9"/>
  <c r="G34" i="9"/>
  <c r="F34" i="9"/>
  <c r="E34" i="9"/>
  <c r="D34" i="9"/>
  <c r="J33" i="9"/>
  <c r="I33" i="9"/>
  <c r="H33" i="9"/>
  <c r="G33" i="9"/>
  <c r="F33" i="9"/>
  <c r="E33" i="9"/>
  <c r="D33" i="9"/>
  <c r="J32" i="9"/>
  <c r="I32" i="9"/>
  <c r="H32" i="9"/>
  <c r="G32" i="9"/>
  <c r="F32" i="9"/>
  <c r="E32" i="9"/>
  <c r="D32" i="9"/>
  <c r="D29" i="9"/>
  <c r="D24" i="9"/>
  <c r="D23" i="9"/>
  <c r="AA20" i="9" a="1"/>
  <c r="AA20" i="9"/>
  <c r="Z20" i="9" a="1"/>
  <c r="Z20" i="9"/>
  <c r="AB20" i="9" s="1"/>
  <c r="D20" i="9"/>
  <c r="AA19" i="9" a="1"/>
  <c r="AA19" i="9"/>
  <c r="Z19" i="9" a="1"/>
  <c r="Z19" i="9"/>
  <c r="AB19" i="9" s="1"/>
  <c r="D19" i="9"/>
  <c r="AA18" i="9" a="1"/>
  <c r="AA18" i="9"/>
  <c r="Z18" i="9" a="1"/>
  <c r="Z18" i="9"/>
  <c r="AB18" i="9" s="1"/>
  <c r="D18" i="9"/>
  <c r="AA17" i="9" a="1"/>
  <c r="AA17" i="9"/>
  <c r="Z17" i="9" a="1"/>
  <c r="Z17" i="9"/>
  <c r="AB17" i="9" s="1"/>
  <c r="D17" i="9"/>
  <c r="AA16" i="9"/>
  <c r="Z16" i="9"/>
  <c r="AB16" i="9" s="1"/>
  <c r="D16" i="9"/>
  <c r="F15" i="9"/>
  <c r="D7" i="9"/>
  <c r="D5" i="9"/>
  <c r="B3" i="9"/>
  <c r="C166" i="8"/>
  <c r="F21" i="9" s="1"/>
  <c r="B4" i="8"/>
  <c r="A2" i="8"/>
  <c r="J41" i="7"/>
  <c r="I41" i="7"/>
  <c r="H41" i="7"/>
  <c r="G41" i="7"/>
  <c r="F41" i="7"/>
  <c r="E41" i="7"/>
  <c r="D41" i="7"/>
  <c r="J40" i="7"/>
  <c r="I40" i="7"/>
  <c r="H40" i="7"/>
  <c r="G40" i="7"/>
  <c r="F40" i="7"/>
  <c r="E40" i="7"/>
  <c r="D40" i="7"/>
  <c r="J39" i="7"/>
  <c r="I39" i="7"/>
  <c r="H39" i="7"/>
  <c r="G39" i="7"/>
  <c r="F39" i="7"/>
  <c r="E39" i="7"/>
  <c r="D39" i="7"/>
  <c r="J38" i="7"/>
  <c r="I38" i="7"/>
  <c r="H38" i="7"/>
  <c r="G38" i="7"/>
  <c r="F38" i="7"/>
  <c r="E38" i="7"/>
  <c r="D38" i="7"/>
  <c r="J37" i="7"/>
  <c r="I37" i="7"/>
  <c r="H37" i="7"/>
  <c r="G37" i="7"/>
  <c r="F37" i="7"/>
  <c r="E37" i="7"/>
  <c r="D37" i="7"/>
  <c r="J36" i="7"/>
  <c r="I36" i="7"/>
  <c r="H36" i="7"/>
  <c r="G36" i="7"/>
  <c r="F36" i="7"/>
  <c r="E36" i="7"/>
  <c r="D36" i="7"/>
  <c r="J35" i="7"/>
  <c r="I35" i="7"/>
  <c r="H35" i="7"/>
  <c r="G35" i="7"/>
  <c r="F35" i="7"/>
  <c r="E35" i="7"/>
  <c r="D35" i="7"/>
  <c r="J34" i="7"/>
  <c r="I34" i="7"/>
  <c r="H34" i="7"/>
  <c r="G34" i="7"/>
  <c r="F34" i="7"/>
  <c r="E34" i="7"/>
  <c r="D34" i="7"/>
  <c r="J33" i="7"/>
  <c r="I33" i="7"/>
  <c r="H33" i="7"/>
  <c r="G33" i="7"/>
  <c r="F33" i="7"/>
  <c r="E33" i="7"/>
  <c r="D33" i="7"/>
  <c r="J32" i="7"/>
  <c r="I32" i="7"/>
  <c r="H32" i="7"/>
  <c r="G32" i="7"/>
  <c r="F32" i="7"/>
  <c r="E32" i="7"/>
  <c r="D32" i="7"/>
  <c r="D29" i="7"/>
  <c r="D24" i="7"/>
  <c r="D23" i="7"/>
  <c r="AA20" i="7" a="1"/>
  <c r="AA20" i="7"/>
  <c r="Z20" i="7" a="1"/>
  <c r="Z20" i="7"/>
  <c r="AB20" i="7" s="1"/>
  <c r="D20" i="7"/>
  <c r="AA19" i="7" a="1"/>
  <c r="AA19" i="7"/>
  <c r="Z19" i="7" a="1"/>
  <c r="Z19" i="7"/>
  <c r="AB19" i="7" s="1"/>
  <c r="D19" i="7"/>
  <c r="AA18" i="7" a="1"/>
  <c r="AA18" i="7"/>
  <c r="Z18" i="7" a="1"/>
  <c r="Z18" i="7"/>
  <c r="AB18" i="7" s="1"/>
  <c r="D18" i="7"/>
  <c r="AA17" i="7" a="1"/>
  <c r="AA17" i="7"/>
  <c r="Z17" i="7" a="1"/>
  <c r="Z17" i="7"/>
  <c r="AB17" i="7" s="1"/>
  <c r="D17" i="7"/>
  <c r="AA16" i="7"/>
  <c r="Z16" i="7"/>
  <c r="AB16" i="7" s="1"/>
  <c r="D16" i="7"/>
  <c r="F15" i="7"/>
  <c r="D7" i="7"/>
  <c r="D5" i="7"/>
  <c r="B3" i="7"/>
  <c r="C166" i="6"/>
  <c r="F21" i="7" s="1"/>
  <c r="B4" i="6"/>
  <c r="A2" i="6"/>
  <c r="J41" i="5"/>
  <c r="I41" i="5"/>
  <c r="H41" i="5"/>
  <c r="G41" i="5"/>
  <c r="F41" i="5"/>
  <c r="E41" i="5"/>
  <c r="D41" i="5"/>
  <c r="J40" i="5"/>
  <c r="I40" i="5"/>
  <c r="H40" i="5"/>
  <c r="G40" i="5"/>
  <c r="F40" i="5"/>
  <c r="E40" i="5"/>
  <c r="D40" i="5"/>
  <c r="J39" i="5"/>
  <c r="I39" i="5"/>
  <c r="H39" i="5"/>
  <c r="G39" i="5"/>
  <c r="F39" i="5"/>
  <c r="E39" i="5"/>
  <c r="D39" i="5"/>
  <c r="J38" i="5"/>
  <c r="I38" i="5"/>
  <c r="H38" i="5"/>
  <c r="G38" i="5"/>
  <c r="F38" i="5"/>
  <c r="E38" i="5"/>
  <c r="D38" i="5"/>
  <c r="J37" i="5"/>
  <c r="I37" i="5"/>
  <c r="H37" i="5"/>
  <c r="G37" i="5"/>
  <c r="F37" i="5"/>
  <c r="E37" i="5"/>
  <c r="D37" i="5"/>
  <c r="J36" i="5"/>
  <c r="I36" i="5"/>
  <c r="H36" i="5"/>
  <c r="G36" i="5"/>
  <c r="F36" i="5"/>
  <c r="E36" i="5"/>
  <c r="J35" i="5"/>
  <c r="I35" i="5"/>
  <c r="H35" i="5"/>
  <c r="G35" i="5"/>
  <c r="F35" i="5"/>
  <c r="E35" i="5"/>
  <c r="J34" i="5"/>
  <c r="I34" i="5"/>
  <c r="H34" i="5"/>
  <c r="G34" i="5"/>
  <c r="F34" i="5"/>
  <c r="E34" i="5"/>
  <c r="J33" i="5"/>
  <c r="I33" i="5"/>
  <c r="H33" i="5"/>
  <c r="G33" i="5"/>
  <c r="F33" i="5"/>
  <c r="E33" i="5"/>
  <c r="J32" i="5"/>
  <c r="I32" i="5"/>
  <c r="H32" i="5"/>
  <c r="G32" i="5"/>
  <c r="F32" i="5"/>
  <c r="E32" i="5"/>
  <c r="D29" i="5"/>
  <c r="D24" i="5"/>
  <c r="D23" i="5"/>
  <c r="F21" i="5"/>
  <c r="AA20" i="5" a="1"/>
  <c r="AA20" i="5"/>
  <c r="Z20" i="5" a="1"/>
  <c r="Z20" i="5" s="1"/>
  <c r="AB20" i="5" s="1"/>
  <c r="D20" i="5"/>
  <c r="AA19" i="5" a="1"/>
  <c r="AA19" i="5" s="1"/>
  <c r="Z19" i="5" a="1"/>
  <c r="Z19" i="5" s="1"/>
  <c r="AB19" i="5" s="1"/>
  <c r="D19" i="5"/>
  <c r="AA18" i="5" a="1"/>
  <c r="AA18" i="5" s="1"/>
  <c r="Z18" i="5" a="1"/>
  <c r="Z18" i="5" s="1"/>
  <c r="AB18" i="5" s="1"/>
  <c r="D18" i="5"/>
  <c r="AA17" i="5" a="1"/>
  <c r="AA17" i="5" s="1"/>
  <c r="Z17" i="5" a="1"/>
  <c r="Z17" i="5" s="1"/>
  <c r="AB17" i="5" s="1"/>
  <c r="D17" i="5"/>
  <c r="AB16" i="5"/>
  <c r="AA16" i="5"/>
  <c r="Z16" i="5"/>
  <c r="D16" i="5"/>
  <c r="F15" i="5"/>
  <c r="D5" i="5"/>
  <c r="B3" i="5"/>
  <c r="B4" i="4"/>
  <c r="A2" i="4"/>
  <c r="J36" i="3"/>
  <c r="I36" i="3"/>
  <c r="H36" i="3"/>
  <c r="G36" i="3"/>
  <c r="F36" i="3"/>
  <c r="D36" i="3" s="1"/>
  <c r="E36" i="3"/>
  <c r="J35" i="3"/>
  <c r="I35" i="3"/>
  <c r="H35" i="3"/>
  <c r="G35" i="3"/>
  <c r="F35" i="3"/>
  <c r="E35" i="3"/>
  <c r="D35" i="3"/>
  <c r="J34" i="3"/>
  <c r="I34" i="3"/>
  <c r="H34" i="3"/>
  <c r="D34" i="3" s="1"/>
  <c r="G34" i="3"/>
  <c r="F34" i="3"/>
  <c r="E34" i="3"/>
  <c r="J33" i="3"/>
  <c r="I33" i="3"/>
  <c r="H33" i="3"/>
  <c r="G33" i="3"/>
  <c r="F33" i="3"/>
  <c r="D33" i="3" s="1"/>
  <c r="E33" i="3"/>
  <c r="J32" i="3"/>
  <c r="I32" i="3"/>
  <c r="H32" i="3"/>
  <c r="G32" i="3"/>
  <c r="F32" i="3"/>
  <c r="E32" i="3"/>
  <c r="D32" i="3"/>
  <c r="D29" i="3"/>
  <c r="D24" i="3"/>
  <c r="D23" i="3"/>
  <c r="F21" i="3"/>
  <c r="AA20" i="3" a="1"/>
  <c r="AA20" i="3"/>
  <c r="Z20" i="3" a="1"/>
  <c r="Z20" i="3" s="1"/>
  <c r="AB20" i="3" s="1"/>
  <c r="F20" i="3" s="1"/>
  <c r="D20" i="3"/>
  <c r="AA19" i="3" a="1"/>
  <c r="AA19" i="3"/>
  <c r="Z19" i="3" a="1"/>
  <c r="Z19" i="3" s="1"/>
  <c r="AB19" i="3" s="1"/>
  <c r="F19" i="3" s="1"/>
  <c r="D19" i="3"/>
  <c r="AA18" i="3" a="1"/>
  <c r="AA18" i="3"/>
  <c r="Z18" i="3" a="1"/>
  <c r="Z18" i="3" s="1"/>
  <c r="AB18" i="3" s="1"/>
  <c r="F18" i="3" s="1"/>
  <c r="D18" i="3"/>
  <c r="AA17" i="3" a="1"/>
  <c r="AA17" i="3" s="1"/>
  <c r="Z17" i="3" a="1"/>
  <c r="Z17" i="3" s="1"/>
  <c r="AB17" i="3" s="1"/>
  <c r="F17" i="3" s="1"/>
  <c r="D17" i="3"/>
  <c r="AA16" i="3"/>
  <c r="AB16" i="3" s="1"/>
  <c r="F16" i="3" s="1"/>
  <c r="Z16" i="3"/>
  <c r="D16" i="3"/>
  <c r="F15" i="3"/>
  <c r="D7" i="3"/>
  <c r="D5" i="3"/>
  <c r="B3" i="3"/>
  <c r="D36" i="5" l="1"/>
  <c r="D34" i="5"/>
  <c r="D35" i="5"/>
  <c r="F20" i="5"/>
  <c r="D33" i="5"/>
  <c r="F19" i="5"/>
  <c r="F18" i="5"/>
  <c r="D32" i="5"/>
  <c r="D22" i="5"/>
  <c r="E19" i="5" s="1"/>
  <c r="F17" i="5"/>
  <c r="E19" i="3"/>
  <c r="F22" i="3"/>
  <c r="G15" i="3" s="1"/>
  <c r="G18" i="3"/>
  <c r="E20" i="3"/>
  <c r="E16" i="3"/>
  <c r="G20" i="3"/>
  <c r="G21" i="3"/>
  <c r="D22" i="3"/>
  <c r="E17" i="3" s="1"/>
  <c r="F16" i="5"/>
  <c r="D22" i="7"/>
  <c r="E17" i="7" s="1"/>
  <c r="F16" i="7"/>
  <c r="E16" i="7"/>
  <c r="E22" i="7" s="1"/>
  <c r="F17" i="7"/>
  <c r="F18" i="7"/>
  <c r="E18" i="7"/>
  <c r="F19" i="7"/>
  <c r="E19" i="7"/>
  <c r="F20" i="7"/>
  <c r="E20" i="7"/>
  <c r="D22" i="9"/>
  <c r="F16" i="9"/>
  <c r="E16" i="9"/>
  <c r="E22" i="9" s="1"/>
  <c r="F17" i="9"/>
  <c r="E17" i="9"/>
  <c r="F18" i="9"/>
  <c r="E18" i="9"/>
  <c r="F19" i="9"/>
  <c r="E19" i="9"/>
  <c r="F20" i="9"/>
  <c r="E20" i="9"/>
  <c r="D18" i="11"/>
  <c r="E15" i="11" s="1"/>
  <c r="E18" i="11" s="1"/>
  <c r="E16" i="11"/>
  <c r="E17" i="11"/>
  <c r="E17" i="5" l="1"/>
  <c r="E16" i="5"/>
  <c r="E18" i="5"/>
  <c r="E20" i="5"/>
  <c r="F22" i="9"/>
  <c r="G16" i="9"/>
  <c r="G17" i="7"/>
  <c r="F22" i="5"/>
  <c r="G16" i="5" s="1"/>
  <c r="G20" i="9"/>
  <c r="G17" i="9"/>
  <c r="F22" i="7"/>
  <c r="G16" i="7"/>
  <c r="E18" i="3"/>
  <c r="E22" i="3" s="1"/>
  <c r="G19" i="3"/>
  <c r="G16" i="3"/>
  <c r="G22" i="3" s="1"/>
  <c r="G17" i="3"/>
  <c r="E22" i="5" l="1"/>
  <c r="G21" i="7"/>
  <c r="G15" i="7"/>
  <c r="G15" i="5"/>
  <c r="G19" i="5"/>
  <c r="G17" i="5"/>
  <c r="G20" i="5"/>
  <c r="G18" i="5"/>
  <c r="G21" i="5"/>
  <c r="G20" i="7"/>
  <c r="G21" i="9"/>
  <c r="G15" i="9"/>
  <c r="G19" i="7"/>
  <c r="G18" i="7"/>
  <c r="G22" i="7" s="1"/>
  <c r="G18" i="9"/>
  <c r="G22" i="9" s="1"/>
  <c r="G19" i="9"/>
  <c r="G22" i="5" l="1"/>
</calcChain>
</file>

<file path=xl/sharedStrings.xml><?xml version="1.0" encoding="utf-8"?>
<sst xmlns="http://schemas.openxmlformats.org/spreadsheetml/2006/main" count="2261" uniqueCount="815">
  <si>
    <t xml:space="preserve">                              CONCEITOS DA MATRIZ DE MONITORIA</t>
  </si>
  <si>
    <r>
      <rPr>
        <b/>
        <sz val="14"/>
        <color theme="0"/>
        <rFont val="Calibri"/>
        <family val="2"/>
      </rPr>
      <t xml:space="preserve">Planejamento das ações
</t>
    </r>
    <r>
      <rPr>
        <sz val="12"/>
        <color theme="0"/>
        <rFont val="Calibri"/>
        <family val="2"/>
      </rPr>
      <t>Devem ser inseridos os dados da Matriz de Planejameno do PAN, informando o objetivo específico, a ação, o produto, os resultados esperados, o período (data de início e data de término), o articulador, o custo estimado, os colaboradores, a localização (localidades e área de relevância) e as observações da ação.</t>
    </r>
  </si>
  <si>
    <t>Ação</t>
  </si>
  <si>
    <t>Representa o que deve ser feito para alcançar o Objetivo Específico, buscando reverter as ameaças a ele associadas. As ações devem ser específicas, mensuráveis, relevantes, exequíveis e ter efeito dentro do tempo determinado para o ciclo de gestão do PAN, e estar situadas dentro da esfera de atribuições e competências dos participantes da Oficina de Planejamento.</t>
  </si>
  <si>
    <t>Produto</t>
  </si>
  <si>
    <t>Aquilo que é obtido pela realização da ação. Deve ser mensurável, tangível, comprovar a execução da ação e estar situado dentro da esfera de atribuições e competências dos participantes da Oficina de Planejamento.</t>
  </si>
  <si>
    <t>Resultados esperados</t>
  </si>
  <si>
    <t>Indica qual resultado pretende-se alcançar com a execução da ação. Diferente do produto, este item pode estar fora da esfera de atribuições e competências dos participantes da oficina e não é de preenchimento obrigatório.</t>
  </si>
  <si>
    <t>Período</t>
  </si>
  <si>
    <t>Datas de início e término da implementação da ação, sendo que o término deve estar dentro do tempo determinado para o ciclo de gestão do PAN.</t>
  </si>
  <si>
    <t>Articulador</t>
  </si>
  <si>
    <t>Pessoa responsável por articular a implementação da ação e apresentar o produto obtido. No entanto, ele não é o único responsável pela execução da ação.</t>
  </si>
  <si>
    <t>Colaboradores</t>
  </si>
  <si>
    <t xml:space="preserve">Pessoas ou instituições corresponsáveis pela execução da ação, que auxiliam nas diferentes etapas de sua implementação. </t>
  </si>
  <si>
    <t>Custo estimado (R$)</t>
  </si>
  <si>
    <t xml:space="preserve">É um campo numérico com a estimativa dos recursos financeiros necessários para a implementação da ação. </t>
  </si>
  <si>
    <t>Localização (Localidade)</t>
  </si>
  <si>
    <t>Localização geográfica onde será executada a ação durante o ciclo de gestão vigente. Geralmente, a localidade possui menor escala e está relacionada com a área de atuação do articulador e colaboradores da ação, sendo a unidade geográfica mínima o município ou a bacia/tributário onde a ação será realizada.</t>
  </si>
  <si>
    <t>Localização (Área de Relevância)</t>
  </si>
  <si>
    <t>Localização geográfica de todas as áreas importantes para a execução da ação, independente da área de atuação do articulador e colaboradores. Assim, a Área de Relevância é aquela onde a execução da ação é necessária, ainda que não seja viável no atual ciclo de gestão.</t>
  </si>
  <si>
    <t>Observações</t>
  </si>
  <si>
    <t>Informações relevantes para a execução da ação.</t>
  </si>
  <si>
    <t>Linha Temática</t>
  </si>
  <si>
    <t xml:space="preserve">É um campo para a classificação temática da ação, a partir de uma lista suspensa pré-definida. (Definição de cada linha temática abaixo) </t>
  </si>
  <si>
    <r>
      <rPr>
        <b/>
        <sz val="14"/>
        <color indexed="64"/>
        <rFont val="Calibri"/>
        <family val="2"/>
      </rPr>
      <t xml:space="preserve">Situação atual das ações
</t>
    </r>
    <r>
      <rPr>
        <sz val="12"/>
        <color indexed="64"/>
        <rFont val="Calibri"/>
        <family val="2"/>
      </rPr>
      <t>Sinaliza a situação da ação no período relativo à monitoria informando se a ação está em andamento, concluída no prazo previsto ou com problemas de realização. Descreve o andamento da ação, o produto obtido (parcial ou final), os problemas enfrentados e a(s) pessoa(s) responsável(is) pela informação sobre o andamento da ação.</t>
    </r>
  </si>
  <si>
    <t>Ação cujo início planejado é posterior ao período monitorado</t>
  </si>
  <si>
    <t>São ações que estão planejadas para iniciar em uma data futura à da monitoria, e que portanto não precisam ser analisadas detalhadamente. Elas são indicadas para permitir a visualização da situação do PAN como um todo.</t>
  </si>
  <si>
    <t>Ação não iniciada ou não concluída</t>
  </si>
  <si>
    <t>Gerencialmente, significa um alerta para compreender a razão do atraso e estabelecer medidas que favoreçam a boa execução do PAN. Tanto a situação da ação cujo prazo de conclusão expirou sem que tenha sido finalizada, quanto à ação que não foi iniciada na data planejada, devem ser tratadas com atenção, indicando a necessidade de uma reformulação ou reprogramação.</t>
  </si>
  <si>
    <t>Ação em andamento com problemas de realização</t>
  </si>
  <si>
    <t>É a ação que foi iniciada e cujo prazo de conclusão ainda não expirou, mas que, de acordo com o andamento de sua execução, provavelmente não será possível concluir no prazo estipulado. Em termos de cronograma, o GAT deve compreender os problemas e propor uma reprogramação de período, maior engajamento do articulador e colaboradores, ou outras soluções que possam melhorar a execução da ação.</t>
  </si>
  <si>
    <t xml:space="preserve">Ação em andamento no período previsto </t>
  </si>
  <si>
    <t>Ação iniciada cujo prazo de conclusão ainda não expirou e, considerando o grau de execução, provavelmente será finalizada dentro do prazo estipulado.
Este tipo de ação não necessita de reprogramação significativa.</t>
  </si>
  <si>
    <t>Ação concluída</t>
  </si>
  <si>
    <t>Ação finalizada, com os produtos entregues. Mostra o quanto do PAN já está concluído. Neste caso, não importará, no gráfico, se a ação atrasou ou não para ser concluída, lembrando que a memória da execução nos anos anteriores</t>
  </si>
  <si>
    <t>Ação excluída ou agrupada</t>
  </si>
  <si>
    <t>Ações que foram excluídas do PAN ou agrupadas em outras ações cujo escopo é semelhante ou mais abrangente. As ações que se enquadram nesta categoria devem indicar, na aba da matriz de monitoria, a situação que se encontravam no momento da monitoria com as cores anteriormente citadas, além de serem marcadas no campo de agrupada ou excluída. No campo de observação da reprogramação deve ser informado o motivo da exclusão/agrupamento e em qual ação ela foi agrupada (no caso de agrupamento).</t>
  </si>
  <si>
    <t>Ação iniciada e não concluída no período previsto</t>
  </si>
  <si>
    <t>Essa categoria foi criada para diferenciar, na última monitoria, as ações não iniciadas (vermelhas) das iniciadas mas não concluídas (roxas). É utilizada para ações que foram iniciadas e tiveram bom andamento durante o PAN, com a entrega de produtos intermediários, mas que não foram totalmente concluídas (o produto final não foi obtido).</t>
  </si>
  <si>
    <t>Novas ações</t>
  </si>
  <si>
    <t>Ação que foi inserida no plano de ação no momento da monitoria. Essa ação deve ser analisada e validada com o GAT e ter todas as informações previtas na matriz de planejamento (produto, resultado esperado, período, articulador, custo estimado, colaboradores, localização, área de abrangência, observações)</t>
  </si>
  <si>
    <t>Descrição do andamento da ação</t>
  </si>
  <si>
    <t>Colocar as informações de andamento da ação, como foi feito, destaques da implementação, informações relevantes do andamento da ação. Observação: lembre-se que esse campo é importante para a análise das ações e servirá como um histórico de andamento da ação</t>
  </si>
  <si>
    <t>Produto obtido</t>
  </si>
  <si>
    <t xml:space="preserve">Citar os produtos que foram obtidos durante a execução da ação. Se o produto não for o planejado, justificar a integração ou ajustar o produto no campo de reprogramação. 
Observação: aqui não é para descrever o produto, somente citá-lo. Os produtos devem ser inseridos no SEI. </t>
  </si>
  <si>
    <t>Problemas enfrentados que justificam a não execução, a execução parcial da ação, a exclusão ou o agrupamento</t>
  </si>
  <si>
    <t xml:space="preserve">Registrar quais foram os problemas enfrentados para execução da ação. Caso já tenha alguma sugestão para soluciona-lo, colocar no campo Recomendações ou Observações. </t>
  </si>
  <si>
    <t>Responsável pela informação sobre o andamento da ação</t>
  </si>
  <si>
    <t xml:space="preserve">Inserir quem registrou as informações de descrição, produto, problemas e recomendações. </t>
  </si>
  <si>
    <t xml:space="preserve">Recomendações ou Observações </t>
  </si>
  <si>
    <t>Informações ou sugestões relevantes para a execução da ação.</t>
  </si>
  <si>
    <r>
      <rPr>
        <b/>
        <sz val="14"/>
        <color indexed="64"/>
        <rFont val="Calibri"/>
        <family val="2"/>
      </rPr>
      <t xml:space="preserve">Reprogramação das ações
</t>
    </r>
    <r>
      <rPr>
        <sz val="12"/>
        <color indexed="64"/>
        <rFont val="Calibri"/>
        <family val="2"/>
      </rPr>
      <t>Indica as reprogramações das ações relativas à revisão de: texto da ação, produto, resultado esperado, período (data de início e data de término), articulador, estimativa de custo, colaboradores, localização (localidades e área de relevância) e recomendações gerais/observações.</t>
    </r>
  </si>
  <si>
    <t>Revisão do texto da ação</t>
  </si>
  <si>
    <t>Ajuste das informações referente ao texto da ação</t>
  </si>
  <si>
    <t>Revisão do produto da ação</t>
  </si>
  <si>
    <t>Ajuste das informações referente ao produto da ação</t>
  </si>
  <si>
    <t>Revisão do resultado esperado</t>
  </si>
  <si>
    <t>Ajuste das informações referente ao resultado esperado</t>
  </si>
  <si>
    <t>Revisão da data de início</t>
  </si>
  <si>
    <t>Ajuste referente a data de início da ação</t>
  </si>
  <si>
    <t>Revisão da data de término</t>
  </si>
  <si>
    <t>Ajuste referente a data final da ação</t>
  </si>
  <si>
    <t>Revisão do articulador da ação</t>
  </si>
  <si>
    <t>Ajuste referente ao articulador da ação</t>
  </si>
  <si>
    <t>Revisão do custo estimado</t>
  </si>
  <si>
    <t>Ajuste referente ao custo estimado da ação</t>
  </si>
  <si>
    <t>Revisão dos colaboradores</t>
  </si>
  <si>
    <t>Ajustes referente aos colaboradores da ação</t>
  </si>
  <si>
    <t>Revisão das localidades</t>
  </si>
  <si>
    <t>Ajuste referente a localidade da ação</t>
  </si>
  <si>
    <t>Revisão Área de Relevância</t>
  </si>
  <si>
    <t>Ajuste referente a área de abrangência da ação</t>
  </si>
  <si>
    <t>Revisão das Observações</t>
  </si>
  <si>
    <t>Ajuste referente às observações da ação</t>
  </si>
  <si>
    <t>Revisão da Linha Temática</t>
  </si>
  <si>
    <t>Ajuste referente à classificação temática da ação</t>
  </si>
  <si>
    <t>LINHAS TEMÁTICAS</t>
  </si>
  <si>
    <r>
      <t>Capacitação e EA</t>
    </r>
    <r>
      <rPr>
        <sz val="12"/>
        <color indexed="64"/>
        <rFont val="Calibri"/>
        <family val="2"/>
      </rPr>
      <t> </t>
    </r>
  </si>
  <si>
    <r>
      <t>Capacitação</t>
    </r>
    <r>
      <rPr>
        <sz val="12"/>
        <rFont val="Calibri"/>
        <family val="2"/>
      </rPr>
      <t>: Processo de aprendizagem, que visa contribuir para o desenvolvimento de competências. (Adaptado do PNDP, 2006);</t>
    </r>
  </si>
  <si>
    <r>
      <t>Educação ambiental</t>
    </r>
    <r>
      <rPr>
        <sz val="12"/>
        <rFont val="Calibri"/>
        <family val="2"/>
      </rPr>
      <t xml:space="preserve">: práticas voltadas à sensibilização da coletividade sobre as questões ambientais, formação de multiplicadores e engajamento em prol do meio ambiente (PNEA - Lei nº 9795/1999) </t>
    </r>
  </si>
  <si>
    <r>
      <t>Comunicação e Divulgação</t>
    </r>
    <r>
      <rPr>
        <sz val="12"/>
        <color indexed="64"/>
        <rFont val="Calibri"/>
        <family val="2"/>
      </rPr>
      <t> </t>
    </r>
  </si>
  <si>
    <t>Ações voltadas para difundir, promover ou publicar assuntos relacionados ao PAN, tornando-os acessíveis para o público em geral.  </t>
  </si>
  <si>
    <t>Espécies Exóticas Invasoras  </t>
  </si>
  <si>
    <t>Atividades que envolvem prevenção, detecção, controle ou erradicação de espécie exótica cuja introdução ou dispersão ameaça a diversidade biológica. Como espécie exótica entende-se espécie, subespécie ou táxon de hierarquia inferior ocorrendo fora de sua área de distribuição natural, incluindo qualquer parte do indivíduo que possa sobreviver e reproduzir-se, como gametas, sementes, ovos ou propágulos (IN ICMBio Nº 6/2019).  </t>
  </si>
  <si>
    <t>Financiamento</t>
  </si>
  <si>
    <t>Identificação de fontes de captação de recursos financeiros para execução das ações.  </t>
  </si>
  <si>
    <r>
      <t>Fiscalização</t>
    </r>
    <r>
      <rPr>
        <sz val="12"/>
        <color indexed="64"/>
        <rFont val="Calibri"/>
        <family val="2"/>
      </rPr>
      <t> </t>
    </r>
  </si>
  <si>
    <t>Controle e vigilância destinados a impedir estabelecimento ou continuidade de atividades consideradas lesivas ao meio ambiente ou em desconformidade com que foi autorizado. (IAP – Instituto Ambiental do Paraná).  </t>
  </si>
  <si>
    <t>Gestão da Informação</t>
  </si>
  <si>
    <t>Geração, organização, disponibilização e análise de dados sobre biodiversidade.   </t>
  </si>
  <si>
    <t>Licenciamento</t>
  </si>
  <si>
    <t>Proposição de medidas facilitadoras, mitigadoras ou compensatórias relacionadas ao processo de licenciamento ambiental.   </t>
  </si>
  <si>
    <t>Manejo de Habitat</t>
  </si>
  <si>
    <t>Atividades relacionadas à recuperação, manutenção, restauração ou conectividade de ambientes naturais. </t>
  </si>
  <si>
    <r>
      <t>Manejo</t>
    </r>
    <r>
      <rPr>
        <b/>
        <i/>
        <sz val="12"/>
        <color indexed="64"/>
        <rFont val="Calibri"/>
        <family val="2"/>
      </rPr>
      <t xml:space="preserve"> ex situ</t>
    </r>
  </si>
  <si>
    <t>Intervenção sobre espécimes da fauna em ambiente controlado sob interferência e cuidado humano com a finalidade de manter e/ou reproduzir tais espécimes em cativeiro (IN ICMBio Nº 5/2021).  </t>
  </si>
  <si>
    <r>
      <t xml:space="preserve">Manejo </t>
    </r>
    <r>
      <rPr>
        <b/>
        <i/>
        <sz val="12"/>
        <color indexed="64"/>
        <rFont val="Calibri"/>
        <family val="2"/>
      </rPr>
      <t>in situ</t>
    </r>
    <r>
      <rPr>
        <sz val="12"/>
        <color indexed="64"/>
        <rFont val="Calibri"/>
        <family val="2"/>
      </rPr>
      <t> </t>
    </r>
  </si>
  <si>
    <t>Intervenção sobre espécimes da fauna em seu habitat natural visando à manutenção e recuperação de populações viáveis (IN ICMBio Nº 5/2021).  </t>
  </si>
  <si>
    <t>Manejo integrado</t>
  </si>
  <si>
    <r>
      <t>Toda ação planejada visando à conservação de um táxon, que inclua a movimentação de espécimes em condição</t>
    </r>
    <r>
      <rPr>
        <i/>
        <sz val="12"/>
        <color indexed="64"/>
        <rFont val="Calibri"/>
        <family val="2"/>
      </rPr>
      <t xml:space="preserve"> in situ</t>
    </r>
    <r>
      <rPr>
        <sz val="12"/>
        <color indexed="64"/>
        <rFont val="Calibri"/>
        <family val="2"/>
      </rPr>
      <t xml:space="preserve"> e </t>
    </r>
    <r>
      <rPr>
        <i/>
        <sz val="12"/>
        <color indexed="64"/>
        <rFont val="Calibri"/>
        <family val="2"/>
      </rPr>
      <t>ex situ</t>
    </r>
    <r>
      <rPr>
        <sz val="12"/>
        <color indexed="64"/>
        <rFont val="Calibri"/>
        <family val="2"/>
      </rPr>
      <t>, considerando-os como uma</t>
    </r>
  </si>
  <si>
    <t>população integrada (IN ICMBio Nº 5/2021).</t>
  </si>
  <si>
    <r>
      <t>Normativas</t>
    </r>
    <r>
      <rPr>
        <sz val="12"/>
        <color indexed="64"/>
        <rFont val="Calibri"/>
        <family val="2"/>
      </rPr>
      <t> </t>
    </r>
  </si>
  <si>
    <t>Proposição de elaboração, revisão ou alteração de diretrizes, regras ou normas e articulação com outros órgãos nas diferentes esferas para sua efetiva incorporação e implementação em seus instrumentos legais.    </t>
  </si>
  <si>
    <r>
      <t>Ordenamento e gestão territorial</t>
    </r>
    <r>
      <rPr>
        <sz val="12"/>
        <color indexed="64"/>
        <rFont val="Calibri"/>
        <family val="2"/>
      </rPr>
      <t> </t>
    </r>
  </si>
  <si>
    <t>Estratégias que orientem a priorização das ações necessárias para uma gestão adequada do território (ordenamento territorial, áreas prioritárias, zoneamento urbano)  </t>
  </si>
  <si>
    <r>
      <t>Pesquisa </t>
    </r>
    <r>
      <rPr>
        <sz val="12"/>
        <color indexed="64"/>
        <rFont val="Calibri"/>
        <family val="2"/>
      </rPr>
      <t> </t>
    </r>
  </si>
  <si>
    <t>Monitoramento, investigação e produção de conhecimento técnico-científico. </t>
  </si>
  <si>
    <t xml:space="preserve">Unidade de Conservação </t>
  </si>
  <si>
    <t>Unidades de Conservação- Criação, implementação, ampliação de unidades do SNUC e áreas protegidas. </t>
  </si>
  <si>
    <r>
      <t>Uso Sustentável</t>
    </r>
    <r>
      <rPr>
        <sz val="12"/>
        <color indexed="64"/>
        <rFont val="Calibri"/>
        <family val="2"/>
      </rPr>
      <t> </t>
    </r>
  </si>
  <si>
    <t>Utilização racional de componentes da biodiversidade, mantendo seu potencial para atender às necessidades das gerações presentes e futuras (Adaptado da CDB - Decreto Legislativo nº 2, de 1994) - Mitigação e melhoria em equipamentos e estrutura.  </t>
  </si>
  <si>
    <t>PLANO DE AÇÃO NACIONAL DE CONSERVAÇÃO DE ESPÉCIES AMEAÇADAS DE EXTINÇÃO - PAN</t>
  </si>
  <si>
    <t>Plano de Ação Nacional para Conservação das Espécies Aquáticas Ameaçadas de Extinção da Bacia do Rio Paraíba do Sul - PAN Paraíba do Sul</t>
  </si>
  <si>
    <t>Objetivo geral do PAN</t>
  </si>
  <si>
    <t>Recuperar e manter as espécies aquáticas ameaçadas de extinção da bacia do rio Paraíba do Sul e bacias adjacentes, nos próximos 5 anos (2024 -2028).</t>
  </si>
  <si>
    <t>Data da monitoria</t>
  </si>
  <si>
    <t>26 a 28/05/2025(virtual)</t>
  </si>
  <si>
    <t>Agrupada</t>
  </si>
  <si>
    <t>Excluída</t>
  </si>
  <si>
    <t>PLANEJAMENTO DO PAN</t>
  </si>
  <si>
    <t xml:space="preserve">SITUAÇÃO ATUAL </t>
  </si>
  <si>
    <t>REPROGRAMAÇÃO DO PAN</t>
  </si>
  <si>
    <t>OBJETIVOS ESPECÍFICOS</t>
  </si>
  <si>
    <t>Nº</t>
  </si>
  <si>
    <t>Localização</t>
  </si>
  <si>
    <t>Revisão das observações</t>
  </si>
  <si>
    <t>Início</t>
  </si>
  <si>
    <t>Fim</t>
  </si>
  <si>
    <t>Localidades</t>
  </si>
  <si>
    <t>Área de Relevância</t>
  </si>
  <si>
    <t>1 - Manutenção e restauração de ambientes aquáticos e ripários estratégicos para alimentação, abrigo e reprodução das espécies contempladas pelo PAN.</t>
  </si>
  <si>
    <t>1.1</t>
  </si>
  <si>
    <t>Articular ações de uso e conservação do solo com órgãos de Assistência Técnica e Extensão rural (ATER)</t>
  </si>
  <si>
    <t>Termos de parceria (acordo de cooperação técnica ICMBio/ATER)</t>
  </si>
  <si>
    <t>Alinhamento institucional para adequação ambiental das propriedades rurais (CAR; PRA)</t>
  </si>
  <si>
    <t>Helena Hokamura (UENF)</t>
  </si>
  <si>
    <t>50.000,00</t>
  </si>
  <si>
    <t>Ana Carolina Valladares (FIPERJ); Edilson Andrade (CBHPS); Lênim Faber-Lopes (ONG REDI); Carlos Freitas (REDI); GT Mananciais;  Erika Cortines (CBHs-FFCBH); Luis Bernabe Castillo (FIPERJ)</t>
  </si>
  <si>
    <t>Áreas Estratégicas do PAN</t>
  </si>
  <si>
    <t>Abrangência do PAN</t>
  </si>
  <si>
    <t>x</t>
  </si>
  <si>
    <r>
      <rPr>
        <sz val="11"/>
        <color indexed="64"/>
        <rFont val="Calibri"/>
        <family val="2"/>
      </rPr>
      <t xml:space="preserve">Houve um Fórum na região de Itabapoana, proposta de projeto-piloto de "barraginhas" em assentamento, em articulação com a INCAPER (ES). Ong REDI conseguiu articulação com reflorestamento na bacia do rio Itabapoana, edital Fundo Casa (reflorestamento com mudas nativas com potencialidade de alimentar abelhas sem ferrão).  FIPERJ e EMATER saíram da Secretaria de Agricultura, passaram para </t>
    </r>
    <r>
      <rPr>
        <sz val="11"/>
        <rFont val="Calibri"/>
        <family val="2"/>
      </rPr>
      <t>SEDIPAF.</t>
    </r>
    <r>
      <rPr>
        <sz val="11"/>
        <color indexed="2"/>
        <rFont val="Calibri"/>
        <family val="2"/>
      </rPr>
      <t xml:space="preserve"> </t>
    </r>
    <r>
      <rPr>
        <sz val="11"/>
        <color indexed="64"/>
        <rFont val="Calibri"/>
        <family val="2"/>
      </rPr>
      <t xml:space="preserve">Danilo possui contato com a CAT/SP, tentar estabelecer parcerias. PSA em andamento sobre mudança de uso da terra (consórcio intermunicipal na região de Paraibuna/SP). Projeto em APPs (Projeto Mananciais - CEIVAP, CBH Médio PS), tentar priorizar áreas estratégicas do PAN PS. Inserir as áreas estratégicas no PAN PS na revisão do Plano Integrado da ANA. Necessidade de nota técnica emitida pelo INEA para priorização de áreas no Paraíba do Sul no programa Mananciais (AIPIMs). </t>
    </r>
  </si>
  <si>
    <t>As ações em andamento não foram alavancadas pelo PAN PS</t>
  </si>
  <si>
    <t>Carlos Freitas (ONG REDI), Carol Valladares (FIPERJ), Danilo Caneppele (Prefeitura de Paraibuna/SP), Erika Cortines (CBH Piabanha), Márcio Araújo (ANA); Antonio Ednaldo (Agevap)</t>
  </si>
  <si>
    <t xml:space="preserve">Encaminhamentos: verificar ações que já existem de extensão rural para PAN conseguir inserir áreas estratégicas na priorização de áreas de restauração em projetos de CBHs (tentar inserir AEs nas notas técnicas do INEA). Verificar se áreas indicadas pelo INEA coincidem com as AEs do PAN. </t>
  </si>
  <si>
    <t>1.2</t>
  </si>
  <si>
    <t>Identificar áreas demonstrativas de planejamento integral da propriedade</t>
  </si>
  <si>
    <t>Lista de áreas identificadas</t>
  </si>
  <si>
    <t>Áreas disponíveis para visitação técnica (demonstração de boas práticas)</t>
  </si>
  <si>
    <t>Ana Carolina Valladares (FIPERJ); Edilson Andrade (CBHPS); Lênim Faber-Lopes (ONG REDI); Carlos Freitas (REDI); Danilo Caneppele (HMZ); Luis Bernabe Castillo (FIPERJ)</t>
  </si>
  <si>
    <t>A definir (prioritariamente em Áreas Estratégicas do PAN)</t>
  </si>
  <si>
    <t xml:space="preserve">FIPERJ está realizando o censo aquícola (aquicultores próximos às margens). Duas áreas localizadas na bacia do rio Itabapoana (ONG REDI) que poderiam servir como modelo. Programa Mananciais poderia identificar essas propriedades nas micro-bacias. Tentar elaborar um certificado do PAN para essas propriedades.  PAN PS poderia fazer um catálogo com boas práticas sobre essas propriedades, para ser vitrine para outros proprietários. Mandar ofícios para CBHs perguntando se existem produtores que se enquadram nessas boas práticas. </t>
  </si>
  <si>
    <t>Ação ainda não iniciada. Propriedades ainda não foram identificadas</t>
  </si>
  <si>
    <t>Carol Valladares (FIPERJ), Carlos Freitas (ONG REDI), Erika Cortines (CBH Piabanha)</t>
  </si>
  <si>
    <t xml:space="preserve">Pegar informações das duas áreas da bacia do rio Itabapoana. Tentar elaborar um certificado do PAN para essas propriedades.   PAN PS poderia fazer um catálogo com boas práticas sobre essas propriedades, para ser vitrine para outros proprietários. Pegar com Marcelo contato de proprietários do rio Macaé (identificação para início das boas práticas). </t>
  </si>
  <si>
    <t xml:space="preserve">Lista de áreas identificadas; catálogo de boas práticas agroecológicas </t>
  </si>
  <si>
    <t>1.3</t>
  </si>
  <si>
    <t>Alinhar Áreas Estratégicas (AEs) e ações do PAN com processos de hierarquização de projetos dos CBHs</t>
  </si>
  <si>
    <t>Ofício emitido ao CEIVAP, CBHs e FFCBH; Apresentação aos órgão competentes</t>
  </si>
  <si>
    <t>Aumento de projetos dentro das AEs</t>
  </si>
  <si>
    <t>Carla Polaz (ICMBio/CEPTA)</t>
  </si>
  <si>
    <t>Erika Cortines (CBHs e FFCBH); Edilson Andrade (CBH PS); Eduardo Rodrigues (CEIVAP); Carlos Freitas (REDI); Lênim Faber Lopes (REDI); Luiza Sales (CBH Baixo Paraíba); Vera Teixeira (CBH Médio PS)</t>
  </si>
  <si>
    <t>Áreas de atuação dos CBHs</t>
  </si>
  <si>
    <t xml:space="preserve">Carla teve reunião com Eduardo, comentou sobre a revisão do Plano de Bacias do CEIVAP, inserir conteúdo do PAN em projetos de EAD dos CBHs via CEIVAP. </t>
  </si>
  <si>
    <t>Ofício enviado à presidente do CEIVAP via ICMBio/CEPTA</t>
  </si>
  <si>
    <t>Ação ainda não iniciada. Articulação inicial foi realizada com CEIVAP</t>
  </si>
  <si>
    <t>Fazer ajustes e enviar ofícios para CBHs via ICMBio/CEPTA (Fórum Fluminense CBHs - pegar dados com Erika; Fóruns Paulista e Mineiro também). Necessidade de integração da legislação ambiental com o Plano de Recursos Hídricos</t>
  </si>
  <si>
    <t>2 - Promoção e estímulo à geração e sistematização de conhecimento tradicional e técnico-científico relacionados às espécies contempladas pelo PAN e seus habitats.</t>
  </si>
  <si>
    <t>2.1</t>
  </si>
  <si>
    <t>Identificar e mapear uso e ocupação do solo das Áreas Estratégicas (AEs) a fim de indicar aos órgãos competentes áreas para recuperação visando a conservação das espécies aquáticas ameaçadas do PAN.</t>
  </si>
  <si>
    <t>Mapeamento realizado e relatório das áreas com déficits ambientais</t>
  </si>
  <si>
    <t xml:space="preserve">Estimar déficit ambiental das propriedades rurais dentro das AEs do PAN </t>
  </si>
  <si>
    <t>Danilo Caneppele (HMZ)</t>
  </si>
  <si>
    <t>100.000,00</t>
  </si>
  <si>
    <t>Alexandre (NEEDS - UFSCAR); Roberto Diniz (IEF); José Augusto (LabGis –UERJ); Gabriel Lardosa (GEGET INEA); Núcleo de Geoprocessamento do ICMBio/RAN); Erika Cortines (CBHs/UFRRJ-ITR)</t>
  </si>
  <si>
    <t>Área de abrangência do PAN</t>
  </si>
  <si>
    <t>Não houve articulação. Artigo publicado Josi, Luciana, Mariana e Carla (ICMBio/CEPTA) sobre uso e ocupação do solo nas Aes do primeiro ciclo e transição de vegetação no período de 10 anos. Fazer atualização para as novas AEs do 2 ciclo. Danilo entrou em contato com o Prof. Alexandre Martensen, irá fazer parceria com o PAN.</t>
  </si>
  <si>
    <t>Artigo Ponzetto et al. (2023)</t>
  </si>
  <si>
    <t>Ação não iniciada.</t>
  </si>
  <si>
    <t>Danilo Caneppele (HMZ), Carla Polaz (ICMBio/CEPTA)</t>
  </si>
  <si>
    <t>Fazer atualização para as novas AEs do 2 ciclo nos moldes do artigo Ponzetto et al.  (Dados atualizados Mapbiomas e SOS Mata Atlântica). Danilo entrou em contato com o Prof. Alexandre Martensen, irá fazer parceria com o PAN.</t>
  </si>
  <si>
    <t>2.2</t>
  </si>
  <si>
    <t xml:space="preserve">Atualizar a distribuição espacial das espécies ameaçadas de peixes na área de abrangência do PAN. </t>
  </si>
  <si>
    <t>Mapeamento com distribuição elaborado, Artigos, relatórios técnicos.</t>
  </si>
  <si>
    <t>Atualização da distribuição das espécies</t>
  </si>
  <si>
    <t>Vagner Leonardo (WSP)</t>
  </si>
  <si>
    <t>200.000,00</t>
  </si>
  <si>
    <t>Danilo Caneppele (HMZ); Igor Santos (UFRJ); Thiago Barros (UFRJ); Ana Carolina Valladares (FIPERJ); Helaine Mendonça (IFRJ); Renata Bartoletti (Icthyo Soluções); Carlos Freitas (ONG REDI); Claudio Lopes Soares (FURNAS); Felipe Manzano (FURNAS)</t>
  </si>
  <si>
    <t xml:space="preserve">Sem informações do articulador. ICMBio/CEPTA realiza a avaliação de risco de extinção das espécies de peixes continentais brasileiros, não amazônicos. No ICMBio/SALVE estão inseridas as fichas de avaliação das espécies, inclusive as espécies do PAN Paraíba do Sul. Conforme houver atualização na distribuição de ocorrência das espécies, será atualizado nas fichas do SALVE. UCs estão começando a acessar o Fundo de Compensação Ambiental, APA Mananciais do Paraíba do Sul quer iniciar projeto de pesquisa sobre inventário da ictiofauna nos riachos no interior da APA (até dia 13 de junho de 2025 para enviar propostas). Verificar se MONA Rio Preto tem acesso a esse fundo, para bacia do Itabapoana (Carlos Freitas). Verificar se projetos de meta barcoding podem ser contemplados.   </t>
  </si>
  <si>
    <t>Articulação de projeto de pesquisa com APA Mananciais do Rio Paraíba do Sul</t>
  </si>
  <si>
    <t xml:space="preserve">Articulações foram feitas, mas ação de inventário de novas áreas de ocorrência não foi iniciada. </t>
  </si>
  <si>
    <t xml:space="preserve">APA Mananciais do Paraíba do Sul quer iniciar projeto de pesquisa sobre inventário da ictiofauna nos riachos no interior da APA (prazo até dia 13 de junho de 2025 para enviar propostas - Danilo e Gui Casoni se dispuseram a ajudar a escrever o projeto). Verificar se Ucs estaduais tem acesso a esse fundo de compensação ambiental (Gui Casoni). Verificar se MONA Rio Preto tem acesso a esse fundo, para bacia do Itabapoana (Carlos Freitas). Fazer contato com UCs para possíveis parcerias com o PAN. </t>
  </si>
  <si>
    <t>Inserir Guilherme Casoni (SEMIL/SP)</t>
  </si>
  <si>
    <t>2.3</t>
  </si>
  <si>
    <t xml:space="preserve">Inventariar diversidade de peixes nas áreas estratégicas, incluindo os tributários significativos para o recrutamento natural das espécies. </t>
  </si>
  <si>
    <t>Relatório com Lista comentada de espécies</t>
  </si>
  <si>
    <t>Aumentar o conhecimento sobre a ictiofauna visando potencializar as estratégias de conservação.</t>
  </si>
  <si>
    <t>Thiago Barros (UFRJ)</t>
  </si>
  <si>
    <t>Lênim Faber-Lopes (ONG REDI); Marcos Coutinho (ICMBio/RAN); Erica Caramaschi (UFRJ); Igor Santos(UFRJ); Ana carolina Valladares (FIPERJ); Danilo Caneppele (HMZ); Helaine Mendonça (IFRJ), Guilherme Casoni (SEMIL); Claudio Lopes Soares (FURNAS)</t>
  </si>
  <si>
    <t>Áreas Estratégicas do PAN (Rios Preto, Pomba, Macaé, Imbé, São João, Muriaé, Macabu, Itabapoana)</t>
  </si>
  <si>
    <t>Atenção para as espécies de pequeno porte</t>
  </si>
  <si>
    <t xml:space="preserve">Ação não executada. Revisão do programa de monitoramento de fauna da UHE Funil com o IBAMA, ampliando as áreas de monitoramento da UHE. </t>
  </si>
  <si>
    <t>Não foram buscados os colaboradores da ação para definir estratégias de execução da ação.</t>
  </si>
  <si>
    <t>Os colaboradores da ação serão contactados para que seja definida uma estratégia de execução. Uma reunião inicial traçará metas e prazos para que o produto final possa ser entregue em até um ano.</t>
  </si>
  <si>
    <t>2.4</t>
  </si>
  <si>
    <t>Monitorar populações de piabanha, surubim-do-paraíba e grumatã que estão sob pressão nas Áreas Estratégicas (AEs) do PAN.</t>
  </si>
  <si>
    <t>Relatório anual com informações atualizadas; campanhas de monitoramento realizadas</t>
  </si>
  <si>
    <t>Acompanhar o estado de conservação das populações já identificadas de piabanha, surubim-do-paraíba e grumatã do primeiro ciclo do PAN.</t>
  </si>
  <si>
    <t>Guilherme Souza (Piabanha)</t>
  </si>
  <si>
    <t>Vagner Leonardo (WSP); Ricardo Wagner (REVISMEP/INEA); Erika Cortines (CBHs/UFRRJ-ITR)</t>
  </si>
  <si>
    <t>R$100.000,00/ano</t>
  </si>
  <si>
    <t xml:space="preserve">Expedição realizada no rio Imbé, para monitoramento da grumatã e piabanha em maio de 2025, com parceria entre Projeto Piabanha, ICMBio/CEPTA e INEA/RJ. Captura de 57 exemplares de Brycon insignis encaminhados ao Projeto Piabanha, para fortalecer o plantel do banco ex situ. Não foram capturadas grumatãs nessa expedição. Está para sair a LO da UHE Paraibuna. Tentar entrar em contato para incluírem o programa de monitoramento das populações reintroduzidas.  </t>
  </si>
  <si>
    <t>Relatório das atividades da expedição a ser entregue ao ICMBio/CEPTA</t>
  </si>
  <si>
    <t xml:space="preserve"> Ação realizada apenas no estado do RJ. </t>
  </si>
  <si>
    <t>Carla Polaz (ICMBio/CEPTA); Guilherme Souza (Projeto Piabanha)</t>
  </si>
  <si>
    <t xml:space="preserve">Ampliar a área de amostragem/monitoramento das espécies-alvo (exemplo: Rio Macaé). Discutir melhor a ação (projetos-pilotos de monitoramento - marcação e recaptura). </t>
  </si>
  <si>
    <t>2.5</t>
  </si>
  <si>
    <r>
      <rPr>
        <sz val="11"/>
        <color indexed="64"/>
        <rFont val="Calibri"/>
        <family val="2"/>
      </rPr>
      <t xml:space="preserve">Dar continuidade ao monitoramento e aos estudos de história de vida das populações de </t>
    </r>
    <r>
      <rPr>
        <i/>
        <sz val="11"/>
        <color indexed="64"/>
        <rFont val="Calibri"/>
        <family val="2"/>
      </rPr>
      <t>Ranacephala hogei</t>
    </r>
    <r>
      <rPr>
        <sz val="11"/>
        <color indexed="64"/>
        <rFont val="Calibri"/>
        <family val="2"/>
      </rPr>
      <t xml:space="preserve"> (cágado-de-hogei) nas áreas estratégicas do PAN.</t>
    </r>
  </si>
  <si>
    <t>Relatório anual</t>
  </si>
  <si>
    <t xml:space="preserve">Definição das tendências da abundância da espécie e aumento do conhecimento biológico aplicado à recuperação dos estoques naturais da espéce nos seus respectivos habitats </t>
  </si>
  <si>
    <t>Marcos Coutinho (ICMBio/RAN)</t>
  </si>
  <si>
    <t>Clodoaldo (UFV); Carlos Freitas (REDI); Glaucia Moreira (Amplo); Lênim Faber Lopes (REDI)</t>
  </si>
  <si>
    <t>Rio Carangola e Itaocara</t>
  </si>
  <si>
    <t xml:space="preserve">Marcos conseguiu financiamento da Fish and WildLife, mas foi cortado. Irá enviar o relatório do ano passado ao CEPTA. </t>
  </si>
  <si>
    <t>Houve corte no financiamento.</t>
  </si>
  <si>
    <t>Marcos Eduardo Coutinho (ICMBio/RAN)</t>
  </si>
  <si>
    <t>2.6</t>
  </si>
  <si>
    <r>
      <rPr>
        <sz val="11"/>
        <color theme="1"/>
        <rFont val="Calibri"/>
        <family val="2"/>
      </rPr>
      <t xml:space="preserve">Inventariar novas áreas de ocorrência e avaliar a diversidade genética das populações de </t>
    </r>
    <r>
      <rPr>
        <i/>
        <sz val="11"/>
        <color theme="1"/>
        <rFont val="Calibri"/>
        <family val="2"/>
      </rPr>
      <t>Ranacephala hogei</t>
    </r>
    <r>
      <rPr>
        <sz val="11"/>
        <color theme="1"/>
        <rFont val="Calibri"/>
        <family val="2"/>
      </rPr>
      <t xml:space="preserve"> (cágado-de-hogei) na área de abrangência do PAN.</t>
    </r>
  </si>
  <si>
    <t>Inventário realizado; Relatório</t>
  </si>
  <si>
    <t>Definição das tendências da distribuição da espécie e aumento do conhecimento sobre a estrutura genética das populações naturais</t>
  </si>
  <si>
    <t>Clodoaldo (UFV); Carlos Freitas (REDI); Glaucia Moreira (Amplo);  Ricardo Wagner (REVISMEP/INEA), Lênim Faber Lopes (REDI)</t>
  </si>
  <si>
    <t xml:space="preserve">Marcos conseguiu financiamento da Fish and WildLife, mas foi cortado. Carlos tem contato com pesquisador que trabalhou com hogei no Itabapoana. Foi capturado um indivíduo de hogei no Itabapoana, foi encaminhado possivelmente para o Aquário de São Paulo (AZAB) - confirmar informação. </t>
  </si>
  <si>
    <t xml:space="preserve">Carlos tem contato com pesquisador que trabalhou com hogei no Itabapoana. Foi capturado um indivíduo de hogei no Itabapoana, foi encaminhado possivelmente para o Aquário de São Paulo (AZAB) - confirmar informação. Fazer reunião para juntar as informações sobre a distribuição do hogei (levantamento dos indivíduos do hogei presentes em aquários e zoos - Gui Casoni irá auxiliar). </t>
  </si>
  <si>
    <t>2.7</t>
  </si>
  <si>
    <r>
      <rPr>
        <sz val="11"/>
        <color theme="1"/>
        <rFont val="Calibri"/>
        <family val="2"/>
      </rPr>
      <t xml:space="preserve">Contribuir na formação e manutenção de banco ex situ de populações de </t>
    </r>
    <r>
      <rPr>
        <i/>
        <sz val="11"/>
        <color theme="1"/>
        <rFont val="Calibri"/>
        <family val="2"/>
      </rPr>
      <t>Ranacephala hogei</t>
    </r>
    <r>
      <rPr>
        <sz val="11"/>
        <color theme="1"/>
        <rFont val="Calibri"/>
        <family val="2"/>
      </rPr>
      <t xml:space="preserve"> (cágado-de-hogei) para conservação da espécie.</t>
    </r>
  </si>
  <si>
    <r>
      <rPr>
        <sz val="11"/>
        <color theme="1"/>
        <rFont val="Calibri"/>
        <family val="2"/>
      </rPr>
      <t xml:space="preserve">Banco genético </t>
    </r>
    <r>
      <rPr>
        <i/>
        <sz val="11"/>
        <color theme="1"/>
        <rFont val="Calibri"/>
        <family val="2"/>
      </rPr>
      <t>ex situ</t>
    </r>
    <r>
      <rPr>
        <sz val="11"/>
        <color theme="1"/>
        <rFont val="Calibri"/>
        <family val="2"/>
      </rPr>
      <t xml:space="preserve"> estabelecido</t>
    </r>
  </si>
  <si>
    <t xml:space="preserve">Contribuição na formação e manutenção de banco ex situ de hogei, para manutenção da variabilidade genética da espécie </t>
  </si>
  <si>
    <t>Clodoaldo (UFV); Carlos Freitas (REDI); Glaucia Moreira (Amplo); Rafael Valadão (ICMBio); Ricardo Wagner (REVISMEP/INEA), Lênim Faber Lopes (REDI)</t>
  </si>
  <si>
    <t xml:space="preserve">Atuação de forma a contribuir através de fornecimento de exemplares, apoio técnico e científico para o estabelecimento e manutenção de umbanco ex situ do cágado de hoguei </t>
  </si>
  <si>
    <t>Possibilidade de inserir cágado-de-hogei no Projeto Piabanha. Marcos irá disponibilizar alguns exemplares (com a devida licença) para enviar o Projeto Piabanha. Verificar normativa para programas de manejo de espécies do ICMBio para estruturar e adaptar o projeto para o cágado-de-hogei. Verificar marcadores genéticos para hogei (para monitoramento)</t>
  </si>
  <si>
    <t xml:space="preserve">Ação ainda não iniciada. </t>
  </si>
  <si>
    <t>2.8</t>
  </si>
  <si>
    <t>Monitorar o ictioplâncton para identificação de áreas reprodutivas das seis espécies ameaçadas de peixes da bacia do rio Paraíba do Sul por metabarcoding.</t>
  </si>
  <si>
    <t>Registros das espécies no ictioplâncton</t>
  </si>
  <si>
    <t>Principais áreas reprodutivas das seis espécies ameaçadas do PAN identificadas.</t>
  </si>
  <si>
    <t>Alexandre Hilsdorf (UMC)</t>
  </si>
  <si>
    <t xml:space="preserve"> 250.000,00</t>
  </si>
  <si>
    <t>Felipe Manzano (FURNAS)</t>
  </si>
  <si>
    <t>Esse projeto necessita um financiamento para ser executado, pois depende do desenvolvimento de um protocolo laboratorial que envolve o sequenciamento em larga escala de DNA das amostras via NGS (sequenciamento de próxima geração).
Um primeiro avanço que pode ser relatado foi uma conversa com a equipe da ITV (Instituto Tecnológico Vale) com a intermediação da pesquisadora Dra. Maria Rita do CEPTA para se iniciar o sequenciamento do DNA mitocondrial das espécies presentes na bacia do Rio Paraíba do Sul. Esse passo é importante para o uso do metabarcoding, pois pode-se ter de antemão um banco de dados das sequências mitocondriais das espécies, o que facilita o processo posterior de análises de dados.</t>
  </si>
  <si>
    <t>Produto a ser entregue: Protocolo molecular estabelecido para identificação de espécies a partir da coleta de ovos e larvas.</t>
  </si>
  <si>
    <t>Obtenção de financiamento.</t>
  </si>
  <si>
    <t>Prosseguir com a procura de financiamento para a efetivação da ação.</t>
  </si>
  <si>
    <t>2.9</t>
  </si>
  <si>
    <t xml:space="preserve">Identificar a presença ou não de espécies-alvo do PAN por meio do DNA ambiental (e-DNA) nas Áreas Estratégicas (AEs) do PAN. </t>
  </si>
  <si>
    <t>Lista de espécies identificadas</t>
  </si>
  <si>
    <t xml:space="preserve">Presença das espécies-alvo do PAN confirmadas nas AEs, mesmo que a coleta dos exemplares não seja possível de se realizar </t>
  </si>
  <si>
    <t>Dra. Priscila Marqui Schmidt Villela
(EcoMol Consultoria); Maria Rita Barreto Netto (ICMBio/CEPTA)</t>
  </si>
  <si>
    <t>Esse projeto necessita um financiamento para ser executado, pois depende do desenvolvimento de um protocolo laboratorial que envolve o sequenciamento em larga escala de DNA das amostras via NGS (sequenciamento de próxima geração).
Um primeiro avanço que pode ser relatado foi uma conversa com a equipe da ITV (Instituto Tecnológico Vale) com a intermediação da pesquisadora Dra. Maria Rita do CEPTA para se iniciar o sequenciamento do DNA mitocondrial das espécies presentes na bacia do Rio Paraíba do Sul. Esse passo é importante para o uso do metabarcdoing, pois pode-se ter de antemão um banco de dados das sequências mitocondriais das espécies, o que facilita o processo posterior de análises de dados.</t>
  </si>
  <si>
    <t>2.10</t>
  </si>
  <si>
    <t>Desenvolver projeto piloto de microbacia para sistematizar e padronizar dados sociais, econômicos e ambientais de forma qualitativa e quantitativa gerados pelas comunidades e instituições parceiras.</t>
  </si>
  <si>
    <t>Projeto de Extensão submetido ao Ministério da Pesca e Aquicultura (MPA)</t>
  </si>
  <si>
    <t>Relatórios com as informações sistematizadas</t>
  </si>
  <si>
    <t>Yoshiaki Miyazaki (MPA); Alexandre Hilsdorf (UMC); Marcelo Silva (ecoanzol); João Paiva (Colônia Z11), Sirley Ornelas (Colônia Z21); Guilherme Casoni (SEMIL-SP); Carlos Freitas (REDI), Ana Carolina Valladares (FIPERJ)</t>
  </si>
  <si>
    <t>Baixo Paraíba do Sul</t>
  </si>
  <si>
    <t xml:space="preserve"> </t>
  </si>
  <si>
    <t xml:space="preserve">Sem informação da articuladora. Entrar em contato novamente. </t>
  </si>
  <si>
    <t xml:space="preserve">Articuladora não retornou com informações. </t>
  </si>
  <si>
    <t>2.11</t>
  </si>
  <si>
    <t>Estudar a influência da dinâmica hídrica sobre a ictiofauna no trecho paulista da bacia, como uma área piloto.</t>
  </si>
  <si>
    <t>Relatório descritivo</t>
  </si>
  <si>
    <t>Influência da dinâmica hídrica sobre a ictiofauna do trecho paulista da bacia conhecida</t>
  </si>
  <si>
    <t>CBHs; CEIVAP; Erica Caramaschi (UFRJ); Edilson Andrade (CBH PS); Marcos Coutinho (ICMBio/RAN);</t>
  </si>
  <si>
    <t>Memória de cálculo:  250.000,00/ano</t>
  </si>
  <si>
    <t xml:space="preserve">Tentar articulação com CBHs (projeto FeHidro), CEIVAP, CBHPS. Resultados do doutorado sobre possíveis vazões para reprodução da piabanha. Tentar inserir temática na renovação da LO da UHE Paraibuna. Projeto-piloto poderia ser financiado com recurso da cobrança do uso de água via CBHs. ONS quem regula as vazões. </t>
  </si>
  <si>
    <t>Carla irá perguntar a CETESB sobre regulação hídrica</t>
  </si>
  <si>
    <t>2.12</t>
  </si>
  <si>
    <t>Identificar protocolos para atendimento a emergências ambientais em corpos hídricos estabelecidos pelos órgãos ambientais competentes e demais atores da bacia.</t>
  </si>
  <si>
    <t>Protocolos identificados e sistematizados</t>
  </si>
  <si>
    <t>Protocolos ativos para atendimento de emergências ambientais em corpos hídricos da bacia do rio Paraíba do Sul.</t>
  </si>
  <si>
    <t>Ricardo Wagner (INEA)</t>
  </si>
  <si>
    <t>Vera Teixeira (CBHs); Adriana Deus (CETESB): Sirley Ornelas (colônia Z21); Helena Hokamura (UENF); Heliane Mendonça (IFRJ); Gaetan Dubois (ANA), Ana Carolina Valladares (FIPERJ); Frederico Freire Bastos (Bioquímica UERJ); Rachel Ann Hause-Davis (Fiocruz); Oswaldo Maciel(FIPERJ)</t>
  </si>
  <si>
    <t xml:space="preserve">Não cabe. tendo em vista que serão identificados EXEMPLOS  de Protocolos ja existentes podendo este ser de qualquer local, desde que seja aplicável no RPS  </t>
  </si>
  <si>
    <t xml:space="preserve">o Custo, atores necessários para execução e planejamento efetivo para implantação deste Protocolo será próxima etapa. </t>
  </si>
  <si>
    <t xml:space="preserve">Ações emergenciais relacionadas aos dourados e cascudos (mortandades) - FIPERJ e INEA/RJ. Não houve causa específica para a mortalidade (asfixia provavelmente por contaminante não encontrado nas análises). Protocolo a ser elaborado precisa detalhar quem deve ser contatado nessas situações, o que fazer para formalizar a ação. Em SP, quem é contatado é a CETESB. Ricardo realizou levantamento em documentos sobre o tema com a equipe INEA em 2024, para os três estados (SP, RJ e MG), não encontraram nada específico. A busca avançou para protocolos utilizados por empresas, como Furnas, e empresas mariores. Resultado do levantamento está organizado em Drive. Ainda carece a busca de protocolos mais específicos, a nível de municípios, tentar realizar consulta via telefone, talvez os documentos não estejam disponibilizados na internet. </t>
  </si>
  <si>
    <t xml:space="preserve">Dificuldade em encontrar informações sobre protocolos emergenciais </t>
  </si>
  <si>
    <t>Carol Valladares (FIPERJ) e Ricardo Miranda (INEA/RJ)</t>
  </si>
  <si>
    <t>Solicitar a CETESB qual o plano/documento de contingência para emergências (Adriana Deus - CETESB)</t>
  </si>
  <si>
    <t>2.13</t>
  </si>
  <si>
    <r>
      <rPr>
        <sz val="11"/>
        <color theme="1"/>
        <rFont val="Calibri"/>
        <family val="2"/>
      </rPr>
      <t xml:space="preserve">Caracterizar, por meio de técnicas moleculares, a espécie </t>
    </r>
    <r>
      <rPr>
        <i/>
        <sz val="11"/>
        <color theme="1"/>
        <rFont val="Calibri"/>
        <family val="2"/>
      </rPr>
      <t>Delturus parahybae</t>
    </r>
    <r>
      <rPr>
        <sz val="11"/>
        <color theme="1"/>
        <rFont val="Calibri"/>
        <family val="2"/>
      </rPr>
      <t xml:space="preserve"> do Paraíba do Sul (barcode). </t>
    </r>
  </si>
  <si>
    <t>Artigo científico publicado</t>
  </si>
  <si>
    <t>Sequência COI da espécie</t>
  </si>
  <si>
    <t>Igor Souto-Santos (UFRJ)</t>
  </si>
  <si>
    <t>Thiago Barros (UFRJ); Lênim Faber-Lopes (ONG REDI)</t>
  </si>
  <si>
    <t>Calha do Rio Pomba (Cataguazes e arredores) e calha do Rio Paraíba do Sul (entre Barra do Piraí e Três Rios)</t>
  </si>
  <si>
    <t xml:space="preserve">Sem informação do articulador. Carla irá entrar em contato novamente. Expedições foram realizadas, mas sem sucesso de captura da espécie. Há questões genéticas e taxonômicas da espécie. </t>
  </si>
  <si>
    <t xml:space="preserve">Expedições foram realizadas, mas sem sucesso de captura da espécie. Há questões genéticas e taxonômicas da espécie. </t>
  </si>
  <si>
    <t>Carla Polaz</t>
  </si>
  <si>
    <t>3 - Promoção de estratégias de conservação in situ e ex situ, visando a proteção e a recuperação das populações das espécies contempladas pelo PAN.</t>
  </si>
  <si>
    <t>3.1</t>
  </si>
  <si>
    <t>Identificar rios ou trechos livres de rios prioritários e seus tributários relevantes para a conservação das espécies-alvo visando recomendar e subsidiar a criação de unidades de conservação.</t>
  </si>
  <si>
    <t>Mapa de trechos/rios prioritários e
Nota técnica com recomendação de criação de UC</t>
  </si>
  <si>
    <t>Mais Unidades de Conservação criadas para proteger as espécies contempladas pelo PAN.</t>
  </si>
  <si>
    <t>Fernando Siqueira (ICMBio/NGI ICMBio Rio Paraíba do Sul)</t>
  </si>
  <si>
    <t>Guilherme Casoni (SEMIL), Felipe Manzano (FURNAS), Guilherme Souza (Piabanha), Cláudio Soares (FURNAS), Renata Bartoletti (Icthyo Soluções), Carlos Freitas (REDI), Paulo Bidgan (ALERJ),  Sirley Ornelas (Colônia Z-21), Marcos Coutinho (RAN/ICMBio); Erika Cortines (CBHs/UFRRJ-ITR), Lênim Faber Lopes (REDI); Ana Carolina Valladares (FIPERJ)</t>
  </si>
  <si>
    <t>Meio do ciclo – término da ação e Fim do ciclo – Atualização
Identificar: alto, médio e baixo PS)
Qdo for decidir os usos da Ucs, considerar as comunidades pesqueiras</t>
  </si>
  <si>
    <t>X</t>
  </si>
  <si>
    <t>Projeto de Lei está tramitando na ALERJ. Três tipos de possibilidade de inserção: Rios de Preservação Permanente (existentes apenas em MG); REVIS ou MONA para proteção dos trechos dos rios; e Área Especial de Interesse Turístico (RJ). Inserir DIF como UC. Propor DIF como UC (encaminhar formulário para o GAT). Reunião com Gui, Paulo sobre geoprocessamento (confecção de mapas). Enquadramento da água? Instrumento frágil, pode ser uma oportunidade. Oficina Criação UCs ICMBio - participação do PAN na defesa de propostas.</t>
  </si>
  <si>
    <t xml:space="preserve">Ação não iniciada. Articulação inicial foi realizada. </t>
  </si>
  <si>
    <t>Paulo Bidegan</t>
  </si>
  <si>
    <t xml:space="preserve">Instruir processo via PAN - ICMBio/CEPTA e mandar para a Coordenação de Unidades de Conservação/ICMBio. Compilar informações existentes das áreas delimitadas (Rio Preto) </t>
  </si>
  <si>
    <t>3.2</t>
  </si>
  <si>
    <t>Formar e manter um banco de amostras biológicas das espécies alvo do PAN disponível para pesquisas futuras.</t>
  </si>
  <si>
    <t>Banco de amostras documentado e disponibilizado</t>
  </si>
  <si>
    <t>Pesquisas realizadas utilizando o banco de amostras.</t>
  </si>
  <si>
    <t>Samuel Paiva (Embrapa)</t>
  </si>
  <si>
    <t>Alexandre Hilsdorf (UMC), Guilherme Souza (Piabanha), Danilo Caneppele (HMZ Aquicultura), Marcos Coutinho (RAN/ICMBio)</t>
  </si>
  <si>
    <t xml:space="preserve">Samuel enviou e-mail a Carla e Guilherme sobre a possibilidade de acordo de transferência de material com a Embrapa, caso ainda tenham interesse em mandar as amostras de tecido. Além disso, sugeriu a elaboração de Projeto de Cooperação para questão do sêmen. Carol Valladares posui contato com coordenadora da Embrapa Tocantins. </t>
  </si>
  <si>
    <t>Ação ainda não iniciada. Articulação inicial foi realizada</t>
  </si>
  <si>
    <t xml:space="preserve">Elaborar e formalizar acordo de cooperação técnica com Embrapa via ICMBio. </t>
  </si>
  <si>
    <t>Inserir Ana Carolina Valladares (FIPERJ)</t>
  </si>
  <si>
    <t>3.3</t>
  </si>
  <si>
    <t>Fortalecer e manter bancos genéticos vivos "ex situ" das espécies ameaçadas de extinção, nas condições exigidas pelas normas vigentes, visando a sua reprodução em cativeiro para futuras reintroduções dessas espécies no ambiente natural quando ecologicamente seguras e necessárias.</t>
  </si>
  <si>
    <r>
      <rPr>
        <sz val="11"/>
        <color theme="1"/>
        <rFont val="Calibri"/>
        <family val="2"/>
      </rPr>
      <t xml:space="preserve">Peixes disponíveis para reintroduções; bancos genéticos </t>
    </r>
    <r>
      <rPr>
        <i/>
        <sz val="11"/>
        <color theme="1"/>
        <rFont val="Calibri"/>
        <family val="2"/>
      </rPr>
      <t>ex situ</t>
    </r>
    <r>
      <rPr>
        <sz val="11"/>
        <color theme="1"/>
        <rFont val="Calibri"/>
        <family val="2"/>
      </rPr>
      <t xml:space="preserve"> formados e mantidos em longo prazo.</t>
    </r>
  </si>
  <si>
    <t>Manutenção das matrizes e dos bancos genéticos por tempo indeterminada visando estratégias de conservação ex situ das espécies contempladas pelo PAN.
Reintrodução de espécies ameaçadas em ambiente natural.</t>
  </si>
  <si>
    <t>5.000.000,00</t>
  </si>
  <si>
    <t>Samuel Paiva (EMBRAPA), Alexandre Hilsdorf (UMC), Sirley Ornelas (Colônia Z-21), Fabiana Padilha (AZAB), Marcelo Silva (ECOANZOL), João Paiva (Colônia Z-11), Carlos Freitas (REDI), Marcos Coutinho (RAN/ICMBio)</t>
  </si>
  <si>
    <t>R$ 1milhão/ano     novos locus ex situ  como população de segurança)</t>
  </si>
  <si>
    <t>Expedição ao Rio Imbé. Captura de 57 piabanhas para fortalecer o plantel do Projeto Piabanha. Outro banco genético ex situ existente: CESP Paraibuna/SP. Última visita à CESP foi realizada dezembro/2022 (recuperação dos exemplares de surubins), foram interrompidas as tentativas de reprodução das espécies. Não temos notícias sobre os planteis de peixes. Tentar "amarrar"na LO da UHE Paraibuna a manutenção do banco ex situ com as espécies ameaçadas do PAN PS. Organizar expedição no segundo semestre para verificar a situação do banco genético da CESP.</t>
  </si>
  <si>
    <t>57 exemplares de Brycon insignis adicionados ao plantel do Projeto Piabanha</t>
  </si>
  <si>
    <t>Banco genético da CESP necessita de atenção</t>
  </si>
  <si>
    <t>Guilherme Souza (Projeto Piabanha); Carla Polaz (ICMBio/CEPTA)</t>
  </si>
  <si>
    <t>3.4</t>
  </si>
  <si>
    <t xml:space="preserve">Elaborar e implementar programa de reintrodução das espécies ameaçadas de peixes da bacia do rio Paraíba do Sul, supervisionado pelo ICMBio, visando o acompanhamento do efeito dessas reintroduções em 5 anos. </t>
  </si>
  <si>
    <t xml:space="preserve">Programa de reintrodução elaborado e implementado; </t>
  </si>
  <si>
    <t>Espécies alvo do PAN reintroduzidas e constituindo populações saudáveis e geneticamente diversas em ambiente natural.
Aumento da frequência de captura nas áreas de ocorrência das espécies.</t>
  </si>
  <si>
    <t>Renata Batoletti (Icthyo), Cláudio Soares (Furnas), Felipe Manzano(Furnas), Sirley (Z21), Guilherme Casoni (SEMIL), Carlos Freitas (REDI), Marcelo Silva (ECOANZOL); Ricardo Wagner (REVISMEP/INEA)</t>
  </si>
  <si>
    <t xml:space="preserve">Reestabelecer a espécie  Steindachneridion parahybae,  em um trecho do rio Pomba, através de solturas controladas e licenciadas de juvenis advindos de um Banco Genético Vivo. Trata-se de um contrato assinado entre o Projeto Piabanha e a empresa Café Garoto voltado à execução  do trabalho "Surubim do Paraíba: o retorno ao Rio Pomba", em cumprimento ao Termo de Ajustamento de Conduta de Conversão de Multa sob o nº TACCM.INEA nº 02/2024, Processo nº SEI-070002/014879/2022.  Eletrobrás e Projeto Piabanha: contrato assinado (8000014010) entre o Projeto Piabanha e a Eletrobrás relativo ao “Programa de Reintrodução Experimental, monitoramento populacional e genético de duas espécies de peixes ameaçadas de extinção da Bacia Hidrográfica do rio Paraíba do Sul: Piabanha (Brycon insignis) e Surubim-do-paraíba (Steindachneridion parahybae) do AHE Simplício – Queda Única”, empreendimento da ELETROBRAS S.A. Período: 2025 a 2028.   Os peixes já foram reproduzidos e estão em média com 14 cm. Agora estamos testando diferentes marcadores (externos e internos) para iniciar o processo de marcação e por sua vez, de soltura. Em relação a parte genética,  e ainda dentro do contrato 8000014010 , em colaboração com o LAgooa - UMC, Realizaremos investigações genéticas em Brycon insignis e Steindachneridion parahybae, espécies mantidas no banco de germoplasma do Projeto Piabanha, a fim de subsidiar estratégias de conservação e repovoamento nos rios da bacia do rio Paraíba do Sul.         </t>
  </si>
  <si>
    <t>Documento ainda não foi elaborado.</t>
  </si>
  <si>
    <t xml:space="preserve">Organizar documento para formalizar os trabalhos de reintrodução com espécies ameaçadas de peixes (piabanha e surubim, inicialmente). A princípio, um programa de reintrodução por espécie. </t>
  </si>
  <si>
    <t>3.5</t>
  </si>
  <si>
    <t>Identificar e mapear as melhores áreas receptoras para eventos de reintrodução das espécies alvo do PAN mantidas e produzidas nos bancos genéticos.</t>
  </si>
  <si>
    <t>Mapa com áreas receptoras indicadas</t>
  </si>
  <si>
    <t>Eventos de soltura em áreas receptoras com boa qualidade ambiental.</t>
  </si>
  <si>
    <t>Roberto Diniz (IEF), Guilherme Souza (Piabanha), Lênim Faber (Ong REDI), Marcos Coutinho (ICMBio/RAN), Marcelo Silva (ECOANZOL); Ricardo Wagner (REVISMEP/INEA); Erika Cortines (CBHs/UFRRJ-ITR)</t>
  </si>
  <si>
    <t>Em São Paulo, não foram realizadas mais solturas de peixes. Locais já selecionados no estado do Rio de Janeiro (Licença IBAMA - Projeto Piabanha), falta elaborar mapa e checagem de novos pontos. Locais a serem selecionados (áreas potencialmente receptoras) em SP serão utilizados pela CESP no possível programa de reintrodução experimental na renovação da LO da UHE Paraibuna.</t>
  </si>
  <si>
    <t>Falta elaboração de mapa com locais já selecionados no estado do RJ</t>
  </si>
  <si>
    <t xml:space="preserve">Entrar em contato com Maíra da CETESB (Carla Polaz).  Pegar trabalho Fábio (aluno Miriam) para verificar novos locais para prospecção (Modelagem de Distribuição de Espécies). </t>
  </si>
  <si>
    <t>3.6</t>
  </si>
  <si>
    <t>Elaborar documento técnico que oriente projetos de reintrodução das espécies de peixes ameaçadas de extinção no rio Paraíba do Sul.</t>
  </si>
  <si>
    <t xml:space="preserve">Protocolo de reintrodução elaborado, contendo riscos de repovoamento inadequado </t>
  </si>
  <si>
    <t>Alinhamento interinstitucional sobre reintroduções; Sensibilização de tomadores de decisão e população afetada sobre os riscos de ações de manejo inadequadas para as espécies ameaçadas.</t>
  </si>
  <si>
    <t>Ricardo Wagner (INEA), Guilherme Souza (Piabanha), Luana Azamor (SEAS), Guilherme Casoni (SEMIL), Adriana Deus (CETESB), Sirley Ornelas (Colônia Z-21); Felipe Manzano (FURNAS)</t>
  </si>
  <si>
    <t xml:space="preserve">Existe discussão em vários fóruns no Brasil sobre peixamento e repovoamento. Workshop no EBI 2025 tentou elaborar um documento técnico a respeito do assunto, para normatização. ICMBio: reintrodução de espécies ameaçadas de extinção como última estratégia de conservação. Peixamento é autorizado apenas em processos de licenciamento pelo IBAMA ou órgãos estaduais. Discussão nos CPGs sobre o assunto. Planejamento de workshop sobre peixamento em julho de 2025 nos CPGs. </t>
  </si>
  <si>
    <t xml:space="preserve">Falta fiscalização de peixamentos realizados sem autorização. </t>
  </si>
  <si>
    <t>Carla Polaz (ICMBio/CEPTA); Guilherme Casoni; Roberto Diniz</t>
  </si>
  <si>
    <t>Pegar documento produzido no EBI 2025 como base. Encaminhar documento finalizado ao IBAMA. Outra alternativa é documento ser normatizado via MMA/MPA.</t>
  </si>
  <si>
    <t>4- Integração dos diferentes atores no planejamento, operação e monitoramento dos barramentos, visando a prevenção e a redução dos impactos sobre as espécies contempladas pelo PAN e seus habitat.</t>
  </si>
  <si>
    <t>4.1</t>
  </si>
  <si>
    <t>Atualizar junto à  Empresa de Pesquisas Energéticas – EPE as áreas estratégicas para conservação da biota aquática para que sejam consideradas no planejamento energético da área do PAN.</t>
  </si>
  <si>
    <t>Novo shape atualizado encaminhado à  Empresa de Pesquisas Energéticas – EPE</t>
  </si>
  <si>
    <t>Planejamento estratégico da bacias do rio Paraíba do Sul e adjacentes com as áreas estratégicas do PAN consideradas e, sempre que possível, evitadas para novos barramentos.</t>
  </si>
  <si>
    <t>Daniel Loureiro (EPE)</t>
  </si>
  <si>
    <t>Atualização do Produto da Ação 1.2 "Elaborar Nota Técnica para informar à Empresa de Pesquisas Energéticas – EPE sobre as informações e os resultados obtidos referentes à distribuição da biodiversidade aquática e sua interface com o planejamento hidrelétrico de bacias hidrográficas. " do ciclo 1</t>
  </si>
  <si>
    <t>Houve atualização nas Áreas Estratégicas do 2º ciclo do PAN PS. Ainda não foram enviados à EPE. Não há previsão de novas barragens (UHE) na bacia do Paraíba do Sul. Clarice irá verificar qual o melhor encaminhamento dos arquivos vetorias a EPE (via e-mail para chefe Clarice).</t>
  </si>
  <si>
    <t>Novos shapes das áreas estratégicas do 2º Ciclo do PAN PS</t>
  </si>
  <si>
    <t>Carla Polaz (ICMBio/CEPTA); Clarice Carvalho (EPE)</t>
  </si>
  <si>
    <t>Encaminhar ofício à EPE com os shapes das AEs via ICMBio/CEPTA</t>
  </si>
  <si>
    <t>4.2</t>
  </si>
  <si>
    <t>Incorporar  protocolo mínimo de inventário e monitoramento da fauna aquática da área do PAN (peixes, quelônios e crustáceos) nos processos de licenciamento ambiental (TRs e PBAs).</t>
  </si>
  <si>
    <t>Reuniões realizadas (atas), Documentos encaminhando o Protocolo aos órgãos licenciadores</t>
  </si>
  <si>
    <t>Empreendimentos passíveis de licenciamento ambiental com ações previstas no protocolo mínimo implementadas.</t>
  </si>
  <si>
    <t>Guilherme Casoni (SEMIL)</t>
  </si>
  <si>
    <t xml:space="preserve">Processos de licenciamento que incorporem as recomendações do PAN </t>
  </si>
  <si>
    <t>Existe um protocolo mínimo que foi elaborado no 1º ciclo do PAN PS, foi atualizado recentemente (2021) e está disponível na página do PAN PS. Órgãos licenciadores (INEA, IEF, CETESB) utilizam partes do protocolo em processos de licenciamento. Verificar se há necessidade de nova atualização ou apenas a comunicação oficial do documento aos órgãos. Realizar mapeamento dos empreendimentos que utilizaram o protocolo mínimo. Identificar municípios com licenciamento ambiental de hidrelétricas e encaminhar ofício. Tentar inserir protocolo no Plano de Segurança de Barragens</t>
  </si>
  <si>
    <t xml:space="preserve">Fragilidade na comunicação com órgãos ambientais municipais </t>
  </si>
  <si>
    <t xml:space="preserve">Fazer ajustes no protocolo mínimo com relação às normativas das espécies ameaçadas de extinção do novo ciclo (Portaria MMA 148/2022) e fazer a comunicação aos órgãos licenciadores. Identificar municípios com licenciamento ambiental de hidrelétricas e encaminhar ofício. Comunicar via ofício municípios das AEs sobre o PAN e sobre a existência do protocolo. </t>
  </si>
  <si>
    <t>4.3</t>
  </si>
  <si>
    <r>
      <rPr>
        <sz val="11"/>
        <color theme="1"/>
        <rFont val="Calibri"/>
        <family val="2"/>
      </rPr>
      <t xml:space="preserve">Estabelecer propostas de ações mitigadoras em empreendimentos hidrelétricos na área de ocorrência para a espécie </t>
    </r>
    <r>
      <rPr>
        <i/>
        <sz val="11"/>
        <color theme="1"/>
        <rFont val="Calibri"/>
        <family val="2"/>
      </rPr>
      <t>Ranacephala hogei</t>
    </r>
    <r>
      <rPr>
        <sz val="11"/>
        <color theme="1"/>
        <rFont val="Calibri"/>
        <family val="2"/>
      </rPr>
      <t xml:space="preserve"> (cágado-de hogei) na área do PAN</t>
    </r>
  </si>
  <si>
    <t>Protocolo de ações elaborado; número de ações mitigadoras implantadas.</t>
  </si>
  <si>
    <t>Empreendimentos hidrelétricos com ações mitigadoras implementadas em benefício do cágado-de-hogei.</t>
  </si>
  <si>
    <t>Marcelo da Silva (ECOANZOL), Clodoaldo (UFV), Carlos Freitas (REDI), Lênim Faber Lopes (REDI)</t>
  </si>
  <si>
    <t>Hogei está incluído no protocolo mínimo do PAN PS. Marquinhos enviou documento contendo as informações necessárias para ações mitigadoras ao hogei.</t>
  </si>
  <si>
    <t>Documento inicial contendo as informações para ações mitigadoras do hogei (Marcos Coutinho, ICMBio/CEPTA)</t>
  </si>
  <si>
    <t>Carla Polaz (ICMBio/CEPTA); Marcos Eduardo Coutinho (RAN/ICMBio)</t>
  </si>
  <si>
    <t xml:space="preserve">Marquinhos irá verificar e enviar as informações. </t>
  </si>
  <si>
    <t>4.4</t>
  </si>
  <si>
    <t>Analisar da perspectiva do PAN a avaliação ambiental integrada da bacia (estudo de inventário de hidrelétricas e avaliação ambiental estratégica - AAE)</t>
  </si>
  <si>
    <t>Parecer técnico</t>
  </si>
  <si>
    <t>Avaliação ambiental integrada da bacia compatível com as ações do PAN.</t>
  </si>
  <si>
    <t>Vera Teixeira (CBH Médio PS); Erika Cortines (CBHs/UFRRJ-ITR)</t>
  </si>
  <si>
    <t>Vera encaminhará a Avaliação Ambiental Integrada</t>
  </si>
  <si>
    <t xml:space="preserve">Ação não foi iniciada. Necessidade de organização para elaborar documento. Áreas de restrição de uso no Plano de Bacias (similar ao que ocorreu na bacia do rio Paraguai - para a não instalação de barragens). Criação de área de interesse turístico no rio Macaé (RJ). </t>
  </si>
  <si>
    <t>Ação não foi iniciada.</t>
  </si>
  <si>
    <t xml:space="preserve">Após a finalização do documento, encaminhar aos CBHS, para inclusão na revisão do Plano de Bacias (ANA). </t>
  </si>
  <si>
    <t>Inserir Danilo Caneppele (HMZ)</t>
  </si>
  <si>
    <t>4.5</t>
  </si>
  <si>
    <r>
      <rPr>
        <sz val="11"/>
        <color indexed="64"/>
        <rFont val="Calibri"/>
        <family val="2"/>
      </rPr>
      <t xml:space="preserve">Recomendar condicionante de licenciamento ambiental para as UHEs Paraibuna, Santa Branca e Jaguari relacionadas à ampliação e manutenção de bancos genéticos </t>
    </r>
    <r>
      <rPr>
        <i/>
        <sz val="11"/>
        <color indexed="64"/>
        <rFont val="Calibri"/>
        <family val="2"/>
      </rPr>
      <t>ex situ</t>
    </r>
    <r>
      <rPr>
        <sz val="11"/>
        <color indexed="64"/>
        <rFont val="Calibri"/>
        <family val="2"/>
      </rPr>
      <t>, na UHE Paraibuna, e restauração das populações das espécies alvo do PAN.</t>
    </r>
  </si>
  <si>
    <t>Documento encaminhando a recomendação</t>
  </si>
  <si>
    <t>UHEs Paraibuna, Santa Branca e Jaguari restaurando as populações das espécies alvo do PAN por meio da manutenção dos bancos ex situ no trecho paulista da bacia.</t>
  </si>
  <si>
    <t>Fernando Siqueira (ICMBio)</t>
  </si>
  <si>
    <t>Adriana Deus (CETESB), Guilherme Casoni (SEMIL), Danilo Caneppele (HMZ Aquicultura), Guilherme Souza (Piabanha)</t>
  </si>
  <si>
    <t xml:space="preserve">Alinhar com CETESB sobre situação dos bancos genéticos ex situ da CESP na renovação da LO da UHE Paraibuna. </t>
  </si>
  <si>
    <t>Início da articulação, falta finalizar e encaminhar os documentos</t>
  </si>
  <si>
    <t>Reunião com Maíra (CETESB) sobre situação</t>
  </si>
  <si>
    <t>5- Aprimoramento e aplicação das estratégias de educação ambiental e de comunicação social como instrumentos de sensibilização, transformação e difusão dos conhecimentos e das informações produzidas pelo PAN.</t>
  </si>
  <si>
    <t>5.1</t>
  </si>
  <si>
    <t>Integrar as ações de educação ambiental do PAN com o CEIVAP e os Comitês de Bacia Hidrográfica do rio Paraíba do Sul e bacias adjacentes.</t>
  </si>
  <si>
    <t>Termo de cooperação firmado com os CBHs</t>
  </si>
  <si>
    <t>Ações de educação ambiental do PAN integradas às ações do CEIVAP e CBHs.</t>
  </si>
  <si>
    <t xml:space="preserve">fevereiro/2025
</t>
  </si>
  <si>
    <t>Eduardo Rodrigues (CEIVAP)</t>
  </si>
  <si>
    <t>Institutos de educação municipais e estaduais, SEMAs, OEMAs e órgãos públicos
Marcelo Silva (ECOANZOL), Helena Hokamura (UENF), Eduardo Rodrigues (CEIVAP), João Paiva (Colônia Z11 SP), Yoshiaki Miyasaki (MPA), Luana Azamor (SEAS/RJ), Rafael Felippe (Prefeitura de Rio das Flores), Vera Teixeira (CBH Médio Paraíba), Fabiana Padilha (AZAB), Simone Alvarenga (MP RJ) , Erika Cortines (CBHs/UFRRJ-ITR)</t>
  </si>
  <si>
    <t xml:space="preserve">Inserção do PAN PS na revisão do Plano de Bacias e introdução da temática do PAN nos cursos EAD do CEIVAP (PPEA CEIVAP - 4 cursos para diferentes públicos em andamento, materiais a serem elaborados ficarão disponibilizados por 15 anos). Ações de educação ambiental no âmbito do Projeto Piabanha (região do baixo PS) e do CEIVAP. </t>
  </si>
  <si>
    <t>Ofício enviado à presidente do CEIVAP via ICMBio/CEPTA; ações de educação ambiental do Projeto Piabanha no âmbito do CEIVAP</t>
  </si>
  <si>
    <t>Ação não foi finalizada dentro do prazo.</t>
  </si>
  <si>
    <t>Carla Polaz; Eduardo Araújo</t>
  </si>
  <si>
    <t xml:space="preserve">Alterar prazo de término da ação. </t>
  </si>
  <si>
    <t>5.2</t>
  </si>
  <si>
    <t>Elaborar plano de comunicação voltado para a sociedade e ao poder público, por meio da mídia (TVs, rádios, jornais, internet e mídias sociais), sobre a problemática da introdução de espécies não-nativas e a importância da bacia do rio Paraíba do Sul para a manutenção da biodiversidade, qualidade de vida das populações humanas e para o desenvolvimento econômico da região.</t>
  </si>
  <si>
    <t>Plano de comunicação elaborado e implementado</t>
  </si>
  <si>
    <t>Sociedade esclarecida sobre a problemática da introdução de espécies não-nativas e a importância da bacia do rio Paraíba do Sul.</t>
  </si>
  <si>
    <t>250.000,00</t>
  </si>
  <si>
    <t>Duda Menegassi (O Eco), Yoshiaki Miyazaki (MPA), Fabiana Padilha (AZAB), Helena Hokamura (UENF), Guilherme Souza (Projeto Piabanha), Ricardo Wagner (REVIS MEP), João Paiva (Colônia Z-11); Felipe Manzano (FURNAS)</t>
  </si>
  <si>
    <t>Avaliar a possibilidade de se fazer a contratação de uma empresa de comunicação (via projeto)</t>
  </si>
  <si>
    <t xml:space="preserve">ICMBio estava promovendo Planos de Comunicação, a partir de consultorias especializadas, mas não é algo trivial de se realizar. Carla irá verificar se com o Recurso de compensação ambiental poderia viabilizar os custos da consultoria para elaborar o Plano de Comunicação do PAN PS. </t>
  </si>
  <si>
    <t xml:space="preserve">Repensar sobre a ação. Mapear qual o público alvo para realizar o plano de comunicação. Carol Valladares tem contato de jornalista ambiental do Oeco. </t>
  </si>
  <si>
    <t>5.3</t>
  </si>
  <si>
    <t>Incentivar e fortalecer os programas de educação ambiental implementados pelas instituições parceiras do PAN através de apoio institucional e/ou fornecer conteúdo técnico relativo às espécies-alvo do PAN e suas áreas estratégicas.</t>
  </si>
  <si>
    <t>Material paradidático, informativo e de divulgação (folders, cartazes, cartilhas, placas, sacolinhas etc)</t>
  </si>
  <si>
    <t>Arranjos interinstitucionais que fortaleçam os programas de educação ambiental dos parceiros do PAN.</t>
  </si>
  <si>
    <t>Guilherme (SEMIL-SP), Luana Azamor (SEAS), Yoshiaki Miyazaki (MPA), Fabiana Padilha (AZAB), Helena Hokumura(UENF), Guilherme Souza (Projeto Piabanha), Ricardo Wagner (REVIS MEP), João Paiva (Colônia Z-11), Vera Teixeira (CBH Médio PS), Sirley Ornelas (Colônia Z-21); Erika Cortines (CBHs/UFRRJ-ITR)</t>
  </si>
  <si>
    <t>Público alvo: pescadores, escolas municipais, estaduais e particulares, turistas e comunidades locais
Produzir materiais para Divulgar os trabalhos de reintrodução</t>
  </si>
  <si>
    <t xml:space="preserve">Maior articulação de educação ambiental do PAN PS é com o Projeto Piabanha. Atendimento às demandas que chegam ao ICMBio/CEPTA. Maior inserção na articulação com o PPEA/CEIVAP. Necessidade de integração entre os diversos Planos e Políticas Públicas existentes. </t>
  </si>
  <si>
    <t>Produtos de educação ambiental gerados pelo Projeto Piabanha</t>
  </si>
  <si>
    <t>Articulação inicial foi realizada</t>
  </si>
  <si>
    <t>5.4</t>
  </si>
  <si>
    <t>Incentivar a utilização de aplicativos de registro das espécies para estimular a ciência cidadã e apoiar o monitoramento e a pesquisa das espécies ameaçadas da biota aquática do rio Paraíba do Sul (ex. ICTIO na Amazônia, iNaturalist, etc), com destaque para o cágado-de-hogei.</t>
  </si>
  <si>
    <t>Registros das espécies contempladas pelo PAN em aplicativos de ciência cidadã; relatório das campanhas de incentivo ao uso dos aplicativos</t>
  </si>
  <si>
    <t>Ampliar a participação da sociedade em geral na conservação das espécies contempladas pelo PAN e ampliar o número de registros de espécies ameaçadas</t>
  </si>
  <si>
    <t>Luana Azamor (SEAS), Yoshiaki Miyazaki (MPA), Fabiana Padilha (AZAB), Helena Hokumura(UENF), Guilherme Souza (Projeto Piabanha), Ricardo Wagner (REVIS MEP), João Paiva (Colônia Z-11), Vera Teixeira (CBH Médio PS), Sirley Ornelas (Colônia Z-21); Felipe Manzano (FURNAS)</t>
  </si>
  <si>
    <t xml:space="preserve">Ação ainda não iniciada. Ricardo Miranda possui ação relacionada com o hogei (RJ). Em SP, o aplicativo Inaturalist tem sido usado. </t>
  </si>
  <si>
    <t>Guilherme Casoni (SEMIL/SP)</t>
  </si>
  <si>
    <t>Carla irá agendar reunião com Guilherme Casoni e Ricardo sobre o assunto, para customizar algum aplicativo para o PAN PS.</t>
  </si>
  <si>
    <t>5.5</t>
  </si>
  <si>
    <t>Comunicar oficialmente aos órgãos ambientais estaduais (SP, MG, RJ, ES) e federal responsáveis pelo licenciamento ambiental e políticas públicas os arquivos que demarcam as áreas estratégicas do PAN (shapefile).</t>
  </si>
  <si>
    <t xml:space="preserve">Ofício encaminhado às OEMAS e IBAMA
</t>
  </si>
  <si>
    <t>Órgãos ambientais estaduais informados sobre as áreas estratégicas do PAN.</t>
  </si>
  <si>
    <t xml:space="preserve">Luana Azamor (SEAS-RJ), Clarice Costa Gomes Pinto (GERUC INEA), Roberto Diniz (IEF-MG), Guilherme Casoni (SEMIL), Ricardo Wagner (REVIS MEP), Carlos Fretas (ONG REDI) </t>
  </si>
  <si>
    <t>Enviar também para SEMAs que fazem licenciamento</t>
  </si>
  <si>
    <t xml:space="preserve">Ação não iniciada. </t>
  </si>
  <si>
    <t xml:space="preserve">Articuladora estava com muitas demandas relacionadas à coordenação do CNPC  e não conseguiu iniciar a ação </t>
  </si>
  <si>
    <t>Enviar ofício aos órgãos ambientais federal, estaduais e aos municípios localizados nas AEs, comunicando sobre as AEs do PAN PS</t>
  </si>
  <si>
    <t>Comunicar oficialmente aos órgãos ambientais estaduais (SP, MG, RJ, ES), federal e municipais responsáveis pelo licenciamento ambiental e políticas públicas os arquivos que demarcam as áreas estratégicas do PAN (shapefile).</t>
  </si>
  <si>
    <t>PLANEJAMENTO DE NOVAS AÇÕES</t>
  </si>
  <si>
    <t>NOVAS AÇÕES:</t>
  </si>
  <si>
    <t>OBJETIVO ESPECÍFICO</t>
  </si>
  <si>
    <t>Área de relevância</t>
  </si>
  <si>
    <r>
      <rPr>
        <sz val="11"/>
        <color theme="1"/>
        <rFont val="Calibri"/>
        <family val="2"/>
      </rPr>
      <t xml:space="preserve">Realizar oficina de parceiros, orientada pelas diretrizes da IUCN (ex situ guidelines), para decidir sobre a necessidade da elaboração de um Plano de Manejo Populacional (PMP) formalizado pelo ICMBio para o surubim-do-paraíba </t>
    </r>
    <r>
      <rPr>
        <i/>
        <sz val="11"/>
        <color theme="1"/>
        <rFont val="Calibri"/>
        <family val="2"/>
      </rPr>
      <t>(Steindachneridion parahybae)</t>
    </r>
    <r>
      <rPr>
        <sz val="11"/>
        <color theme="1"/>
        <rFont val="Calibri"/>
        <family val="2"/>
      </rPr>
      <t>.</t>
    </r>
  </si>
  <si>
    <t xml:space="preserve">Oficinas realizadas, relatórios </t>
  </si>
  <si>
    <t xml:space="preserve">Decisão sobre a real necessidade de estabelecer um programa específico de manejo para o surubim-do-paraíba </t>
  </si>
  <si>
    <t>R$ 150.000,00</t>
  </si>
  <si>
    <t>Guilherme Souza (Projeto Piabanha); Ana Raquel Gomes Faria (AZAB); Fabiana Rocha (CPSG/IUCN Brasil), Rosana Subirá (CSE IUCN Brasil)</t>
  </si>
  <si>
    <r>
      <rPr>
        <sz val="11"/>
        <color theme="1"/>
        <rFont val="Calibri"/>
        <family val="2"/>
      </rPr>
      <t>Área de ocorrência do surubim-do-paraíba (</t>
    </r>
    <r>
      <rPr>
        <i/>
        <sz val="11"/>
        <color theme="1"/>
        <rFont val="Calibri"/>
        <family val="2"/>
      </rPr>
      <t>Steindachneridion parahybae</t>
    </r>
    <r>
      <rPr>
        <sz val="11"/>
        <color theme="1"/>
        <rFont val="Calibri"/>
        <family val="2"/>
      </rPr>
      <t>)</t>
    </r>
  </si>
  <si>
    <t>INSERIR O NOME DO OBJETIVO ESPECÍFICO</t>
  </si>
  <si>
    <t>Inserir nova ação</t>
  </si>
  <si>
    <t>OBJETIVO</t>
  </si>
  <si>
    <t>Objetivo Geral do PAN</t>
  </si>
  <si>
    <t>PAINEL DE GESTÃO DO PAN</t>
  </si>
  <si>
    <t>RESUMO DA SITUAÇÃO DAS AÇÕES DO PAN</t>
  </si>
  <si>
    <t>SITUAÇÃO ATUAL DAS AÇÕES - 1ª MONITORIA (2025)</t>
  </si>
  <si>
    <t>SITUAÇÃO DAS AÇÕES</t>
  </si>
  <si>
    <t xml:space="preserve">MONITORIA </t>
  </si>
  <si>
    <t>%</t>
  </si>
  <si>
    <t>PÓS MONITORIA</t>
  </si>
  <si>
    <t xml:space="preserve"> Excluída ou Agrupada - Pós-monitoria</t>
  </si>
  <si>
    <t xml:space="preserve"> Início planejado é posterior ao período monitorado</t>
  </si>
  <si>
    <t xml:space="preserve"> Não iniciada ou não concluída</t>
  </si>
  <si>
    <t xml:space="preserve"> Em andamento com problemas de realização</t>
  </si>
  <si>
    <t xml:space="preserve"> Em andamento no período previsto </t>
  </si>
  <si>
    <t xml:space="preserve"> Concluída</t>
  </si>
  <si>
    <t xml:space="preserve"> Ações Novas - Pós-monitoria</t>
  </si>
  <si>
    <r>
      <rPr>
        <sz val="11"/>
        <color theme="0"/>
        <rFont val="Calibri"/>
        <family val="2"/>
      </rPr>
      <t xml:space="preserve"> </t>
    </r>
    <r>
      <rPr>
        <b/>
        <sz val="11"/>
        <color theme="0"/>
        <rFont val="Calibri"/>
        <family val="2"/>
      </rPr>
      <t>TOTAL DE AÇÕES DO PAN</t>
    </r>
  </si>
  <si>
    <t xml:space="preserve"> Ações Agrupadas na Monitoria</t>
  </si>
  <si>
    <t xml:space="preserve"> Ações Excluídas na Monitoria</t>
  </si>
  <si>
    <t>PAINEL DE OBJETIVOS ESPECÍFICOS DO PAN</t>
  </si>
  <si>
    <t>Número de Objetivos Específicos</t>
  </si>
  <si>
    <t>Objetivos Específicos</t>
  </si>
  <si>
    <t>Ações</t>
  </si>
  <si>
    <t>OBJETIVO 1</t>
  </si>
  <si>
    <t>OBJETIVO 2</t>
  </si>
  <si>
    <t>OBJETIVO 3</t>
  </si>
  <si>
    <t>OBJETIVO 4</t>
  </si>
  <si>
    <t>OBJETIVO 5</t>
  </si>
  <si>
    <t>27 a 30 de abril de 2026 (presencial)</t>
  </si>
  <si>
    <t xml:space="preserve">Sem informações da articuladora. PAN poderia oficiar os órgãos de extensão rural para conhecimento das ações e AEs do PAN. Carol Valladares conseguiu inserir o PAN em ações de restauração do Paraíba. FIPERJ faz articulação com produtores próximos ao rio Paraíba. </t>
  </si>
  <si>
    <t xml:space="preserve">Sem informações, não houve retorno da articuladora. </t>
  </si>
  <si>
    <t>Carla Polaz (ICMBio/CEPTA); Carol Valladares (FIPERJ)</t>
  </si>
  <si>
    <t xml:space="preserve">Alterar articulador e inserir Helena como colaboradora. Inserir comitês como colaboradores. Organizar reunião com CAT (SP) - Guilherme Casoni. </t>
  </si>
  <si>
    <t>alterar para Erika Cortines (CBH Piabanha)</t>
  </si>
  <si>
    <t>Helena Hokamura (UENF); Danilo Caneppele (HMZ Aquicultura); Guilherme Casoni (SEMIL-SP)</t>
  </si>
  <si>
    <t xml:space="preserve">Sem informações da articuladora. Carol participa de grupo de trabalho em agroecologia da FIPERJ. Erika comentou sobre listagem com propriedades que aderiam às ações do CEIVAP (Programa Mananciais). Acessar dados da Associação dos Agricultores Biológicos do Estado do Rio de Janeiro (Ricardo Miranda). </t>
  </si>
  <si>
    <t xml:space="preserve">Produto intermediário: Listagem de propriedades do Programa Mananciais do CEIVAP e do GT Agroecologia da FIPERJ. </t>
  </si>
  <si>
    <t>Carol Valladares (FIPERJ), Erika Cortines (CBH Piabanha)</t>
  </si>
  <si>
    <t xml:space="preserve">Solicitar informações sobre Programa Mananciais do CEIVAP para Erika. Sobrepor a lista de propriedades com as AEs do PAN PS. </t>
  </si>
  <si>
    <t>alterar para Ana Carolina Valladares (FIPERJ)</t>
  </si>
  <si>
    <t xml:space="preserve">Articulação com diferentes agentes dos CBHs, participação no processo de enquadramento. Foram disponibilizados os arquivos vetoriais do PAN PS. Enquadramento está na fase de hierarquização/classificação (reunião será dia 12 de maio).  </t>
  </si>
  <si>
    <t>AEs inseridas como critério de pontuação no enquadramento</t>
  </si>
  <si>
    <t>Necessidade de maior formalização</t>
  </si>
  <si>
    <t>Revisão dos Planos de Bacia dos CBHs é feita a cada 5 anos, tentar inserir temática do PAN. Avisar sobre reuniões estratégicas para apresentação do PAN.</t>
  </si>
  <si>
    <r>
      <rPr>
        <sz val="10"/>
        <color theme="1"/>
        <rFont val="Calibri"/>
        <family val="2"/>
      </rPr>
      <t>Alexandre (NEEDS - UFSCAR); Roberto Diniz (IEF); José Augusto (LabGis –UERJ); Gabriel Lardosa (GEGET INEA); Núcleo de Geoprocessamento do ICMBio/RAN)</t>
    </r>
    <r>
      <rPr>
        <sz val="11"/>
        <color theme="1"/>
        <rFont val="Calibri"/>
        <family val="2"/>
      </rPr>
      <t>; Erika Cortines (CBHs/UFRRJ-ITR)</t>
    </r>
  </si>
  <si>
    <t xml:space="preserve">Necessita de equipe e projeto específico para execução do mapeamento. Sugerido na última oficina a utilização do pacote disponibilizado no artigo:
Araújo, J.C.Lima de &amp; Martensen, A.C. 2025. restauraRapp - An R package to subsidize forest restoration planning in Riparian Permanent Preservation Areas (PPAs). Biota Neotropica 25(1): e20241666. https://doi.org/10.1590/1676-0611-BN-2024-1666                                                                Vera comentou sobre modelo criado por aluno de doutorado relacionando mudanças climáticas com conversão de solo. Artigo desenvolvido pela equipe CEPTA no primeiro ciclo do PAN pode servir de base para o estudo desta ação. </t>
  </si>
  <si>
    <t>Falta de disponibilidade da equipe e definição de prioridades entre as áreas prioritárias</t>
  </si>
  <si>
    <t>Danilo Caneppele (HMZ Aquicultura)</t>
  </si>
  <si>
    <t>Buscar informações nos bancos de dados do CAR – Para o Estado de São Paulo, consultar a Secretaria de Agricultura do Estado. Dados da WWF/ SOS Mata Atlântica sobre áreas a serem recuperadas no ES. Material já elaborado pelo REVIS e APA, para sobrepor com AEs. Tentar contato com alguém do INPE (Fernando Siqueira)--&gt; avaliação do déficit de vegetação nas AEs</t>
  </si>
  <si>
    <t>Guilherme Casoni (SEMIL-SP); Ricardo Miranda (INEA-RJ); Fernando Siqueira (APA MRPS)</t>
  </si>
  <si>
    <t>Danilo Caneppele (HMZ); Igor Santos (UFRJ); Thiago Barros (UFRJ); Ana Carolina Valladares (FIPERJ); Helaine Mendonça (IFRJ); Renata Bartoletti (Icthyo Soluções); Carlos Freitas (ONG REDI); Claudio Lopes Soares (FURNAS); Felipe Manzano (FURNAS); Guilherme Casoni (SEMIL/SP)</t>
  </si>
  <si>
    <t xml:space="preserve">Sem informações do articulador. Foram realizadas duas expedições de coleta (Rio Imbé e Rio Preto), financiadas pela chamada DIBIO/ICMBio. Ações de pesquisa voltadas para levantamento de ictiofauna serão realizadas dentro dos limites da APA Mananciais do Rio Paraíba do Sul. FIPERJ está reativando estação de piscicultura em Rio das Flores (ponto de armazenamento temporário de surubins). Registros de surubins da Axia (analisar os relatórios para verificar se há novos pontos de ocorrência). Coleta no rio Grande foi negada por falta de recursos financeiros. Artigo publicado sobre ocorrência do hogei na bacia do rio Itapemirim. </t>
  </si>
  <si>
    <t>Campanhas de coleta financiadas pelo ICMBio</t>
  </si>
  <si>
    <t>Falta de financiamento para novas campanhas de coleta</t>
  </si>
  <si>
    <t>Carla Polaz (ICMBio/CEPTA); Ricardo Miranda (INEA-RJ); Marcelo Fernandes (ONG Ecoanzol); Fernando Siqueira (APA MRPS); Rafael Valadão (ICMBio/RAN)</t>
  </si>
  <si>
    <t xml:space="preserve">Tentar viabilizar campanhas com recursos de compensação ambiental (dentro dos limites da APA). Verificar quais espécies do PAN ocorrem no Rio Pirapitinga (APA/MG). </t>
  </si>
  <si>
    <t>Míriam Albrecht (UFRJ)</t>
  </si>
  <si>
    <t>Lênim Faber-Lopes (ONG REDI); Marcos Coutinho (ICMBio/RAN); Erica Caramaschi (UFRJ); Igor Santos(UFRJ); Ana Carolina Valladares (FIPERJ); Danilo Caneppele (HMZ); Helaine Mendonça (IFRJ), Guilherme Casoni (SEMIL); Claudio Lopes Soares (FURNAS)</t>
  </si>
  <si>
    <t>Sem informações do articulador. Thiago saiu da instituição.  Publicação do Plano de Manejo do REVIS (contém dados secundários de ictiofauna) - uma das AEs.</t>
  </si>
  <si>
    <t xml:space="preserve">Sem informações, não houve retorno da articulador. </t>
  </si>
  <si>
    <t>Ricardo Miranda (INEA-RJ)</t>
  </si>
  <si>
    <t xml:space="preserve">Conversar com Thiago sobre a possibilidade de permanência como articulador. </t>
  </si>
  <si>
    <t>Ricardo Miranda (INEA-RJ); Míriam Albrecht (UFRJ)</t>
  </si>
  <si>
    <r>
      <rPr>
        <sz val="10"/>
        <color theme="1"/>
        <rFont val="Calibri"/>
        <family val="2"/>
      </rPr>
      <t>Vagne</t>
    </r>
    <r>
      <rPr>
        <sz val="11"/>
        <color theme="1"/>
        <rFont val="Calibri"/>
        <family val="2"/>
      </rPr>
      <t>r Leonardo (WSP); Ricardo Wagner (REVISMEP/INEA); Erika Cortines (CBHs/UFRRJ-ITR)</t>
    </r>
  </si>
  <si>
    <t xml:space="preserve">Duas campanhas de ampliação do Banco Ex situ, localizado em Itaocara, realizadas. Uma campanha no Rio Imbé e outra no Rio Preto. Não capturamos a espécie. </t>
  </si>
  <si>
    <r>
      <t xml:space="preserve">Captura das espécies </t>
    </r>
    <r>
      <rPr>
        <i/>
        <sz val="11"/>
        <color theme="1"/>
        <rFont val="Calibri"/>
        <family val="2"/>
      </rPr>
      <t>Brycon insignis, Prochilodus vimboides, Pogonopoma parahybae</t>
    </r>
    <r>
      <rPr>
        <sz val="11"/>
        <color theme="1"/>
        <rFont val="Calibri"/>
        <family val="2"/>
      </rPr>
      <t xml:space="preserve"> e </t>
    </r>
    <r>
      <rPr>
        <i/>
        <sz val="11"/>
        <color theme="1"/>
        <rFont val="Calibri"/>
        <family val="2"/>
      </rPr>
      <t>Brycon opalinus</t>
    </r>
  </si>
  <si>
    <t>Guilherme Souza (Projeto Piabanha)</t>
  </si>
  <si>
    <t>Hogei está presente em dois PANs: PS e PAN Herpetofauna Sudeste. PAN PS está mais avançado em termos de monitoramento (região de Carangola). Recurso pelo Fish and Wild Life não foi validado. 12 coletas em Carangola. Expectativa de retomada das campanhas de coleta pelo RAN (10 indivíduos novos coletados em novembro de 2024, 9 fêmeas e 1 macho, sem recapturas). Tendência populacional estava decrescente, mas com ações de educação, anzol circular, zonas de exclusão, favoreceu as populações da espécie (índice de densidade populacional aumentou). Rafael Valadão: No ano de 2025 foi realizada a nona expedição do projeto “Conservação integrada do “cágado-de-hoge” (Ranacephala hogei)”. As atividades desta etapa do projeto foram realizadas no período de 28/10/2025 a 11/11/2025. A partir da captura com armadilhas tipo covo duas localidades foram monitoradas, uma no Rio Paraíba do Sul e outro no Rio Itapemirim (entorno da FLONA de Pacotuba), sendo aplicado um esforço total de 410 covos/noite e a captura de 15 indivíduos (10 no RJ, com 5 recapturas) e 5 novas capturas no Espírito Santo. Especificamente para a região da FLONA de Pacotuba, a equipe da UC firmou um acordo via OEMA para redirecionamento de recurso de compensação ambiental que garantirá a realização de três expedições ano na região da FLONA. Desenvolvemos estudos sanitários com a espécie no período, como a avaliação de contaminantes e contagem de micronúcleo, estudos relacionados a hemoparasitos, bem como estudos de hematologia (gasometria e bioquímica de sangue) para definição de protocolo sanitário para a espécie. Alguns problemas da ação são: Não existe projeto elaborado (para o projeto de Carangola), falta integração da equipe, falta de recursos financeiros. Dificuldades no processo de compras de material de consumo, o que quase inviabilizou a expedição.</t>
  </si>
  <si>
    <t>relatório técnico com dados da expedição e registro fotográfico (Rafael Valadão).</t>
  </si>
  <si>
    <t>Marcos Eduardo Coutinho (ICMBio/RAN); Rafael Valadão (ICMBio/RAN)</t>
  </si>
  <si>
    <t>Solicitar ao Marcos e Ricardo as informações sobre o hogei.</t>
  </si>
  <si>
    <t>incluir a equipe de colaboradores na ação: Rafael Martins Valadão (ICMBIO/RAN), Camila Moura (Instituto Catuauá) e Clodoaldo Assis (Instituto Catuauá).</t>
  </si>
  <si>
    <r>
      <rPr>
        <sz val="10"/>
        <color theme="1"/>
        <rFont val="Calibri"/>
        <family val="2"/>
      </rPr>
      <t>Clodoaldo (UFV); Carlos Freitas (REDI); Glaucia Moreira (Amplo);</t>
    </r>
    <r>
      <rPr>
        <sz val="11"/>
        <color theme="1"/>
        <rFont val="Calibri"/>
        <family val="2"/>
      </rPr>
      <t xml:space="preserve">  Ricardo Wagner (REVISMEP/INEA), Lênim Faber Lopes (REDI)</t>
    </r>
  </si>
  <si>
    <t xml:space="preserve">Marcos está trabalhando com a temátia na bacia do rio Carangola (7 municípios) Área de vida do hogei na bacia do Carangola é de 15 km de extensão de rio. Verificar ficha do hogei com dados utilizados na avaliação do SALVE/ICMBio. Tecido e sangue estão sendo coletados, mas os resultados não foram disponibilizados ainda.  Rafael Valadão informou que de 28/10/2025 a 11/11/2025 foi inventariada uma nova área na bacia do Rio Paraíba do Sul e seis áreas na bacia do Rio Itapemirim, porém a espécie não foi detectada em nenhuma delas. O artigo: Rediscovery of the endangered Hoge’s side-necked turtle Ranacephala hogei in the Itapemirim River, south-eastern Brazil (https://www.thebhs.org/publications/the-herpetological-bulletin/issue-number-174-winter-2025/4477-05-rediscovery-of-the-endangered-hoge-s-side-necked-turtle-i-ranacephala-hogei-i-in-the-itapemirim-river-south-eastern-brazil ) foi publicado no período da monitoria.  Outro avanço no período da monitoria foi a aprovação, no âmbito do GBB, do projeto para genoma de referência de alta cobertura para R. hogei, estamos articulando a coleta de amostras para envio ao Instituto Vale para já sequenciar o montar o genoma até final de 2026. Uma das dificuldades relatadas por Marcos Coutinho foi que não existe projeto elaborado (para Carangola), integração da equipe, falta de recursos financeiros. </t>
  </si>
  <si>
    <t xml:space="preserve">Rafael Valadão: relatório técnico de atividades do RAN, com detalhamento dos resultados e registro fotográfico das atividades; artigo publicado com ocorrência da espécie na bacia do rio Itapemirim </t>
  </si>
  <si>
    <t xml:space="preserve">Verificar ficha do hogei com dados utilizados na avaliação do SALVE/ICMBio. Necessidade de elaborar melhor projeto do hogei. </t>
  </si>
  <si>
    <r>
      <rPr>
        <sz val="10"/>
        <color theme="1"/>
        <rFont val="Calibri"/>
        <family val="2"/>
      </rPr>
      <t>Clodoaldo (</t>
    </r>
    <r>
      <rPr>
        <sz val="11"/>
        <color theme="1"/>
        <rFont val="Calibri"/>
        <family val="2"/>
      </rPr>
      <t>UFV); Carlos Freitas (REDI); Glaucia Moreira (Amplo); Rafael Valadão (ICMBio); Ricardo Wagner (REVISMEP/INEA), Lênim Faber Lopes (REDI)</t>
    </r>
  </si>
  <si>
    <t>Área no Projeto Piabanha poderia ser destinada para o hogei. A espécie é mantida no Zoo de São Paulo. Necessidade de avaliação de programa de manejo ex situ para o hogei pelo ICMBio. Rafael Valadão informou que está em articulação a elaboração de um PMP para Ranacephala hogei, no Zoo de SP existem três indivíduos já, os quais foram destinados de um projeto de Doutorado, que fez citogenética da espécie e os animais seriam eutanasiados posteriormente. Como a espécie foi alvo do Acordo de Cooperação entre o ICMBio e a AZAB, e seguirá como alvo do próximo acordo, foi iniciado o primeiro piloto com esses indivíduos para definição de um protocolo de manutenção. No início de 2026 o ICMBio firmou um acordo com a Fundação Paulista, que detém a conceção do Zoo de SP. Como parte do Plano de Trabalho desse acordo, elaborado em fevereiro de 2026, está a manutenção dos animais no plantel do zoo, o desenvolvimento de pesquisas com a espécie em situação ex situ e a elaboração do PMP da espécie, o qual está previsto para ocorrer no quarto trimestre desse ano.</t>
  </si>
  <si>
    <t>Documento a ser entregue: livro do plantel do zoo</t>
  </si>
  <si>
    <t>Marcos Eduardo Coutinho (ICMBio/RAN); Carla Polaz (ICMBio/CEPTA); Rafael Valadão (ICMBio/RAN)</t>
  </si>
  <si>
    <t xml:space="preserve">Necessidade de avaliação de programa de manejo ex situ para a espécie. Contatar Zoo de São Paulo (Guilherme Casoni) e do Rio de Janeiro para verificar a intenção da manutenção da espécie. Articular com PAN Herpetofauna Sudeste. </t>
  </si>
  <si>
    <t>Avaliar a necessidade de estruturação do programa de manejo populacional de Ranacephala hogei (cágado-de-hogei) para conservação da espécie.</t>
  </si>
  <si>
    <t>Relatório com avaliação da  necessidade de estruturação do programa de manejo populacional de Ranacephala hogei (cágado-de-hogei) para conservação da espécie.</t>
  </si>
  <si>
    <t>Guilherme Souza (Projeto Piabanha), Guilherme Casoni (SEMIL-SP); Rafael Valadão (ICMBio/RAN) e Cybele Sabino Lisboa (Fundação Paulista – Zoo de SP)</t>
  </si>
  <si>
    <t xml:space="preserve">Não iniciado. </t>
  </si>
  <si>
    <t>produto a ser entregue: Desenvolvimento de técnica de metabarcoding específica de peixes da bacia do Paraíba do Sul.</t>
  </si>
  <si>
    <t xml:space="preserve">Necessidade de financiamento. </t>
  </si>
  <si>
    <t>Há um iniciativa inicial de se gerar os mitogênomas de
peixes da bacia com a colaboração do Instituto Tecnológico Vale. As amostras de tecidos ainda estão em fase de coleta para envio ao ITV. Esses dados serão de utilidade para ser fomar um banco de dados de genomas mitocondriais específico dos peixes da bacia do Paraíba do Sul, o que facilitará os trabalhos futuros do metabarcoding.</t>
  </si>
  <si>
    <t xml:space="preserve">Essa ação é uma extensão da ação anterior (2.8). </t>
  </si>
  <si>
    <t>Há um iniciativa inicial de se gerar os mitogênomas de
peixes da bacia com a colaboração do Instituto Tecnológico Vale. As amostras de tecidos ainda estão em fase de coleta para envio ao ITV. Esses dados serão de utilidade para ser fomar um banco de dados de genomas mitocondriais específico dos peixes da bacia do
Paraíba do Sul, o que facilitará os trabalhos futuros do metabarcoding.</t>
  </si>
  <si>
    <t xml:space="preserve">Sem informações da articuladora. Existe banco de dados da FIPERJ em locais de atuação da instituição. </t>
  </si>
  <si>
    <t>Articuladora não retornou com as informações.</t>
  </si>
  <si>
    <t>Ana Carolina Valladares (FIPERJ)</t>
  </si>
  <si>
    <t xml:space="preserve">Ação excluída. Ação foi elaborada por conta de uma oportunidade do MPA na época. </t>
  </si>
  <si>
    <t>Em articulação com o CBHPS, foi feita a inclusão no Plano de Bacias  a seguinte ação/Meta: "Elaborar estudo técnico de vazões ecológicas e bioindicadores compatíveis com os diferentes usos da água, considerando a diversidade de ecossistemas da bacia, a partir do balanço hídrico existente"/ Meta "Desenvolver estudo específico sobre demandas hídricas para manutenção da vida aquática" com prazo até 2027. custo R$ 1.100.000,00</t>
  </si>
  <si>
    <t>Busca de parceiros para elaboração de projeto e captação do recurso a ser disponibilizado pelo CBHPS</t>
  </si>
  <si>
    <t>Articulação das instituições para elaboração do projeto e submissão ao CBHPS</t>
  </si>
  <si>
    <r>
      <rPr>
        <sz val="10"/>
        <color theme="1"/>
        <rFont val="Calibri"/>
        <family val="2"/>
      </rPr>
      <t>Vera Teixeira (CBHs); Adriana Deus (CETESB): Sirley Ornelas (colônia Z21); Helena Hokamura (UENF); Heliane Mendonça (IFRJ); Gaetan Dubois (ANA), Ana Carolina Valladares (FIPER</t>
    </r>
    <r>
      <rPr>
        <sz val="11"/>
        <color theme="1"/>
        <rFont val="Calibri"/>
        <family val="2"/>
      </rPr>
      <t>J); Frederico Freire Bastos (Bioquímica UERJ); Rachel Ann Hause-Davis (Fiocruz); Oswaldo Maciel(FIPERJ)</t>
    </r>
  </si>
  <si>
    <t xml:space="preserve">Ricardo enviou os protocolos de acionamento de emergência de várias instituições, inclusive INEA, para o Drive do CEPTA. Esses documentos serão compartilhados entre os membros do PAN.   Em MG, existem os PAEs (Planos de Ação de Emergências), que as empresas enviam ao IEF. </t>
  </si>
  <si>
    <t>Protocolos de acionamento de emergência compartilhado no Drive do CEPTA</t>
  </si>
  <si>
    <t xml:space="preserve">Lisiane: Treinamento de ribeirinhos para coleta de amostras de peixes e água (pontos focais treinados espalhados ao longo da bacia), tendo um kit básico para coleta de amostras, que serão atualizados periodicamente (pessoa responsável). Estabelecer fluxograma como produto do PAN, a ser divulgado no site do ICMBio, com as instituições de cada estado a serem contatadas em situações de emergências ambientais na bacia do rio Paraíba do Sul. Lista de contatos em MG, SP, RJ e ES, para depois pensar em fluxograma e protocolo para amostragem de água e peixes contaminados. </t>
  </si>
  <si>
    <t>Após anos sem registros, pescadores parceiros capturaram um exemplar de Delturus parahybae em 07/09/2025, no rio Pomba (jusante da UHE Barra do Braúna). O material chegou ao Museu Nacional em 15/04/2026. O tecido foi coletado e está em processamento para sequenciamento de DNA (barcode). O objetivo é comparar geneticamente com exemplares do rio Itabapoana. Adicionalmente, já foram obtidos dados de microtomografia (CT-scan) de exemplares de Delturus do Itabapoana e Paraíba do Sul, via parceria entre o Museu Nacional e o Royal Ontario Museum (ROM). Algumas das dificuldades enfrentadas foram a baixa disponibilidade de exemplares da espécie. Longo intervalo sem registros. Dependência de capturas ocasionais por pescadores parceiros.</t>
  </si>
  <si>
    <t>Necessidade de ampliar esforços de amostragem. Importância de manter parcerias com pescadores locais. Continuidade das análises moleculares e morfológicas integradas.</t>
  </si>
  <si>
    <r>
      <rPr>
        <sz val="10"/>
        <color theme="1"/>
        <rFont val="Calibri"/>
        <family val="2"/>
      </rPr>
      <t xml:space="preserve">Guilherme Casoni (SEMIL), Felipe Manzano (FURNAS), Guilherme Souza (Piabanha), Cláudio Soares (FURNAS), Renata Bartoletti (Icthyo Soluções), Carlos Freitas (REDI), Paulo Bidgan (ALERJ),  Sirley </t>
    </r>
    <r>
      <rPr>
        <sz val="11"/>
        <color theme="1"/>
        <rFont val="Calibri"/>
        <family val="2"/>
      </rPr>
      <t>Ornelas (Colônia Z-21), Marcos Coutinho (RAN/ICMBio); Erika Cortines (CBHs/UFRRJ-ITR), Lênim Faber Lopes (REDI); Ana Carolina Valladares (FIPERJ)</t>
    </r>
  </si>
  <si>
    <t xml:space="preserve">Projeto de AEIT (Área Estadual de Interesse Turístico) que abrange 3 municípios fluminenses (São Fidélis, Itaocara e Cantagalo), estrá tramitando na ALERJ, via colaborador Paulo Bidegain. A definição dos limites oficiais da APA em RJ e MG irão aumentar as áreas protegidas na bacia. </t>
  </si>
  <si>
    <t xml:space="preserve">Limites oficiais da APA Mananciais do Rio Paraíba do Sul para os estados do Rio de Janeiro e Minas Gerais divulgados </t>
  </si>
  <si>
    <t>Guilherme Souza (Projeto Piabanha); Fernando Siqueira (APA MRPS)</t>
  </si>
  <si>
    <t xml:space="preserve">Tentar viabilizar a criação de UC federal via articulação de deputados estaduais/federais (sugestão categoria de UC: Monumento Natural). Enviar ao Fernando documento descritivo com os trechos livres da bacia do Rio Paraíba do Sul elaborado pela equipe CEPTA para produção de mapa. A definição dos limites oficiais da APA em RJ e MG irão aumentar as áreas protegidas na bacia. </t>
  </si>
  <si>
    <t>Alexandre Hilsdorf (UMC), Guilherme Souza (Piabanha), Danilo Caneppele (HMZ Aquicultura), Marcos Coutinho (RAN/ICMBio); Ana Carolina Valladares (FIPERJ)</t>
  </si>
  <si>
    <t>O Banco de DNA e Tecidos Animais, componente do Banco Genético da Embrapa, dispõe de infraestrutura física e digital pronta e operacional para armazenar as amostras biológicas do presente PAN. Desde a primeira reunião presencial no Rio de Janeiro, ficamos de receber a cópia do banco de tecidos, do qual o Guilherme Souza faz a curadoria como piloto, antes do germoplasma per se, e estávamos articulando o modelo de ATM a ser utilizado. Em 15 de abril de 2025, fiz novo contato por e-mail com Carla Polaz e Guilherme Souza para darmos continuidade, mas não obtive retorno desde então. Falta sistematizar as informações dos tecidos do Projeto Piabanha. Existe um banco de amostras biológicas mantido pela SEMIL em SP.</t>
  </si>
  <si>
    <t xml:space="preserve">Poderíamos melhorar a comunicação entre os membros da equipe para acelerar o processo. Entendo que problemas maiores ocorreram nesse período, principalmente com contingenciamentos de recursos federais no ICMBio e os esforços hercúleos de se manterem os peixes vivos nos Núcleos Ex situ In vivo do PAN. Falta sistematizar as informações dos tecidos do Projeto Piabanha. </t>
  </si>
  <si>
    <t>Eduardo Sanches (Unesp Registro)</t>
  </si>
  <si>
    <t>Samuel Paiva (EMBRAPA), Alexandre Hilsdorf (UMC), Sirley Ornelas (Colônia Z-21), Fabiana Padilha (AZAB), Marcelo Silva (ECOANZOL), João Paiva (Colônia Z-11), Carlos Freitas (REDI), Marcos Coutinho (RAN/ICMBio); Ana Carolina Valladares (FIPERJ)</t>
  </si>
  <si>
    <t xml:space="preserve">Duas matrizes de cruzamentos sendo elaboradas pela pós-doc Letícia laboratório LAGOOA (piabanha e surubim-do-Paraíba). Visita técnica ao plantel de peixes da UHE Paraibuna (Auren Energia). Necessidade de organização em planilha com dados biológicos do Projeto Piabanha (amostras biológicas de tecido). Oficina de Avaliação de Manejo Ex situ, realizada em novembro de 2025, no CEPTA. Em setembro de 2026, está prevista a realização de oficina para elaboração das diretrizes do Programa de Manejo Populacional do surubim-do-paraíba. </t>
  </si>
  <si>
    <t xml:space="preserve">Matrizes de cruzamento genético elaborada pelo LAGOOA; relatório da visita técnica ao plantel da UHE Paraibuna; relatório da oficina de avaliação de manejo ex situ do surubim-do-paraíba (nov/2025) </t>
  </si>
  <si>
    <t>Guilherme Souza (Projeto Piabanha), Eduardo Sanches (Unesp Registro); Danilo Caneppele (HMZ Aquicultura); Carla Polaz (ICMBio/CEPTA)</t>
  </si>
  <si>
    <t>Danilo Caneppele (HMZ Aquicultura); Eduardo Sanches (Unesp Registro); Leandro Celestino (Auren Energia)</t>
  </si>
  <si>
    <t>Banco genético ex situ do Projeto Piabanha e Plantel de peixes da UHE Paraibuna</t>
  </si>
  <si>
    <r>
      <rPr>
        <sz val="11"/>
        <color rgb="FF000000"/>
        <rFont val="Calibri"/>
        <family val="2"/>
      </rPr>
      <t xml:space="preserve">Inicialmente, ação prevista para as espécies </t>
    </r>
    <r>
      <rPr>
        <i/>
        <sz val="11"/>
        <color rgb="FF000000"/>
        <rFont val="Calibri"/>
        <family val="2"/>
      </rPr>
      <t>Steindachneridion parahybae; Brycon insignis</t>
    </r>
    <r>
      <rPr>
        <sz val="11"/>
        <color rgb="FF000000"/>
        <rFont val="Calibri"/>
        <family val="2"/>
      </rPr>
      <t xml:space="preserve"> e </t>
    </r>
    <r>
      <rPr>
        <i/>
        <sz val="11"/>
        <color rgb="FF000000"/>
        <rFont val="Calibri"/>
        <family val="2"/>
      </rPr>
      <t>Prochilodus vimboides</t>
    </r>
  </si>
  <si>
    <t>Renata Batoletti (Icthyo), Cláudio Soares (Furnas), Felipe Manzano(Furnas), Sirley (Z21), Guilherme Casoni (SEMIL), Carlos Freitas (REDI), Marcelo Silva (ECOANZOL); Ricardo Wagner (REVISMEP/INEA); Ana Carolina Valladares (FIPERJ)</t>
  </si>
  <si>
    <t xml:space="preserve">Projeto Piabanha /AXIA“Programa de Reintrodução Experimental, monitoramento populacional e genético de duas espécies de peixes ameaçadas de extinção da Bacia Hidrográfica do rio Paraíba do Sul: Piabanha (Brycon insignis) e Surubim-do-paraíba (Steindachneridion parahybae) do AHE Simplício – Queda Única”, empreendimento da AXIA Energia S.A.  Soltura de 16.600 piabanhas  (Três Rios e Paraíba do Sul) e 8.000 surubins do Paraíba marcados  (Anta/Sapucaia). Quatro campanhas realizadas, 91 piabanhas capturadas. Nenhum surubim capturado
Tac Pádua: Projeto Piabanha "Surubim-do-Paraiba: o retorno ao rio Pomba" no Banco de Projetos de Conversão de Multa Ambiental (BProcam) - criado por meio do Decreto nº 47.867, de 10/12/2021, no Processo Administrativo SEI-070002/014851/2023, advindo do Processo Administrativo TAC SEI-070002/014879/2022. 6.000 surubins-do-Paraíba marcados e soltos.  Sem monitoramento.
Duas campanhas de captura de reprodutores realizadas (Rio Imbé e Rio Preto). Capturas de piabanhas, cascudos leiteiros e pirapitingas. Algumas dificuldades foram que ainda falta de informações sobre os trabalhos desenvolvidos às populações ribeirinhas;
Populações elevadas de espécies invasoras (tucunarés amarelo e azul, mandíaçu e curvina (pescada do Piauí);
Predação dos reprodutores e gerações F1, no Banco Ex-situ localizado em Itaocara,  por lontras. </t>
  </si>
  <si>
    <t>Produto a ser entregue: Programa de Reintrodução Experimental: Projeto Piabanha/Axia 15.000 (quinze mil) exemplares juvenis de piabanha e 5.000 (cinco mil) exemplares de surubins-do-paraíba no primeiro ano de reintroduções e de 20.000 (vinte mil) exemplares de piabanha e 8.000 (oito mil) exemplares de surubins-do-paraíba a partir do Segundo ano de reintroduções, com tamanho mínimo de 10 centímetros para serem utilizados no Programa de reintrodução experimental, isso em 4 anos.                       Tac Pádua: 12.000 até 2027
Até o dado momento já foram recapturadas 73 piabanhas (Axia Energia)
Até o dado momento dois surubins do Paraíba recapturados (TAC Pádua)</t>
  </si>
  <si>
    <t>Guilherme Souza (Projeto Piabanha), Carla Polaz (ICMBio/CEPTA); Eduardo Sanches (Unesp Registro) e Marcelo Fernandes (ONG Ecoanzol)</t>
  </si>
  <si>
    <t xml:space="preserve">O programa de reintrodução do surubim será discutido durante a próxima oficina do programa de manejo populacional (set/2026), após analise de matriz de cruzamento genético do surubim-do-paraíba. </t>
  </si>
  <si>
    <r>
      <rPr>
        <sz val="11"/>
        <color rgb="FF000000"/>
        <rFont val="Calibri"/>
        <family val="2"/>
      </rPr>
      <t xml:space="preserve">Espécies alvo a serem reintroduzidas: </t>
    </r>
    <r>
      <rPr>
        <i/>
        <sz val="11"/>
        <color rgb="FF000000"/>
        <rFont val="Calibri"/>
        <family val="2"/>
      </rPr>
      <t>Brycon insignis, Prochilodus vimboides</t>
    </r>
    <r>
      <rPr>
        <sz val="11"/>
        <color rgb="FF000000"/>
        <rFont val="Calibri"/>
        <family val="2"/>
      </rPr>
      <t xml:space="preserve"> e </t>
    </r>
    <r>
      <rPr>
        <i/>
        <sz val="11"/>
        <color rgb="FF000000"/>
        <rFont val="Calibri"/>
        <family val="2"/>
      </rPr>
      <t>Steindachneridion parahybae</t>
    </r>
  </si>
  <si>
    <t xml:space="preserve">Projeto em desenvolvimento AXIA Energia/ Projeto Piabanha – 8 mil surubins soltos pelo projeto/ano.
Não ocorreram ações no Estado de São Paulo (retomada e organização do plantel UHE Paraibuna). Essa ação será discutida durante a oficina de elaboração de diretrizes do programa de manejo populacional do surubim, em setembro/2026. Prochilodus vimboides deve ser foco para futuros projetos de reintrodução (PMP) ou tentar incorporar no projeto da Axia. </t>
  </si>
  <si>
    <t>Falta de equipe mobilizada para a ação</t>
  </si>
  <si>
    <t>Áreas de influência dos reservatórios hidrelétricos</t>
  </si>
  <si>
    <t>Áreas dentro dos limites do REVIS Médio Paraíba</t>
  </si>
  <si>
    <t xml:space="preserve">Articulação com o IBAMA para revisão da Portaria 145-N/1998; diversas reuniões; promoção de workshop sobre peixamento no EBI 2025. Minuta da nova portaria do Ibama sobre o assunto está sendo elaborada. </t>
  </si>
  <si>
    <t xml:space="preserve">Interferência política; interesses distintos. </t>
  </si>
  <si>
    <t xml:space="preserve">Verificar situação da normativa do Ibama (Carla Polaz). Elaborar e enviar ofício via CEPTA ao Ibama com recomendações e sugestões sobre reintroduções com espécies ameaçadas de extinção. </t>
  </si>
  <si>
    <t>3.7</t>
  </si>
  <si>
    <r>
      <t xml:space="preserve">Realizar oficina de parceiros, orientada pelas diretrizes da IUCN (ex situ guidelines), para decidir sobre a necessidade da elaboração de um Plano de Manejo Populacional (PMP) formalizado pelo ICMBio para o surubim-do-paraíba </t>
    </r>
    <r>
      <rPr>
        <sz val="11"/>
        <color theme="1"/>
        <rFont val="Calibri"/>
        <family val="2"/>
      </rPr>
      <t>(</t>
    </r>
    <r>
      <rPr>
        <i/>
        <sz val="11"/>
        <color theme="1"/>
        <rFont val="Calibri"/>
        <family val="2"/>
      </rPr>
      <t>Steindachneridion parahybae)</t>
    </r>
    <r>
      <rPr>
        <sz val="10"/>
        <color indexed="64"/>
        <rFont val="Calibri"/>
        <family val="2"/>
      </rPr>
      <t>.</t>
    </r>
  </si>
  <si>
    <r>
      <rPr>
        <sz val="10"/>
        <rFont val="Calibri"/>
        <family val="2"/>
      </rPr>
      <t>Área de ocorrência do surubim-do-paraíba (</t>
    </r>
    <r>
      <rPr>
        <i/>
        <sz val="11"/>
        <color theme="1"/>
        <rFont val="Calibri"/>
        <family val="2"/>
      </rPr>
      <t>Steindachneridion parahybae</t>
    </r>
    <r>
      <rPr>
        <sz val="10"/>
        <color indexed="64"/>
        <rFont val="Calibri"/>
        <family val="2"/>
      </rPr>
      <t>)</t>
    </r>
  </si>
  <si>
    <t>Oficina realizada em novembro de 2025, com indicação de avanço para PMP do surubim</t>
  </si>
  <si>
    <t>Relatório da Oficina</t>
  </si>
  <si>
    <t>Reformar texto da ação para dar continuidade ao PMP</t>
  </si>
  <si>
    <t>Realizar oficina de parceiros, orientada pelas diretrizes da IUCN (ex situ guidelines), para decidir sobre a necessidade da elaboração de um Programa de Manejo Populacional (PMP) formalizado pelo ICMBio para o surubim-do-paraíba (Steindachneridion parahybae).</t>
  </si>
  <si>
    <t>EPE consome dados dos PANs diretamente das bases do ICMBio, ação perdeu sentido</t>
  </si>
  <si>
    <t>Arquivos vetoriais da Área de Abrangência e Áreas Estratégicas do 2º Ciclo do PAN Paraíba do Sul foram disponibilizados na página da INDE</t>
  </si>
  <si>
    <t>Repensar o texto da ação envolvendo outra frente com a EPE. Consultar Mariana Pinheiros (EPE).</t>
  </si>
  <si>
    <t xml:space="preserve">Carla Polaz (ICMBio/CEPTA) comentou que os órgãos licenciadores utilizam partes do protocolo mínimo de maneira orgânica, mas não houve ações direcionadas do PAN para potencializar a visibilidade do protocolo. Mariana Bissoli (ICMBio/CEPTA) relembrou sobre a planilha elaborada pela equipe CEPTA, contendo dados sobre renovação de licença de operação dos empreendimentos hidrelétricos, para direcionar as ações do PAN como condicionantes.  </t>
  </si>
  <si>
    <t>Não houve ação direcionada no período da monitoria</t>
  </si>
  <si>
    <t>Incorporar e avaliar a implementação do protocolo mínimo de inventário e monitoramento da fauna aquática da área do PAN (peixes, quelônios e crustáceos) pelos órgãos licenciadores nos processos de licenciamento ambiental (TRs e PBAs).</t>
  </si>
  <si>
    <t xml:space="preserve">Consulta aos processos de licenciamento ambiental  e aos órgãos licenciadores; Relatórios de monitoramento de ictiofauna e quelônios dos empreendimentos hidrelétricos </t>
  </si>
  <si>
    <r>
      <t xml:space="preserve">Estabelecer propostas de ações mitigadoras em empreendimentos hidrelétricos na área de ocorrência para a espécie </t>
    </r>
    <r>
      <rPr>
        <i/>
        <sz val="11"/>
        <color theme="1"/>
        <rFont val="Calibri"/>
        <family val="2"/>
      </rPr>
      <t>Ranacephala hogei</t>
    </r>
    <r>
      <rPr>
        <sz val="11"/>
        <color theme="1"/>
        <rFont val="Calibri"/>
        <family val="2"/>
      </rPr>
      <t xml:space="preserve"> (cágado-de hogei) na área do PAN</t>
    </r>
  </si>
  <si>
    <t>RAN não faz monitoramento dos empreendimentos hidrelétricos. Marcos Eduardo irá sistematizar as ações mitigadoras para o hogei (p. ex. uso de anzol circular) para elaborar documento a ser publicado no site do PAN Paraíba do Sul, e enviado aos municípios, INEA e IEF. Ampliar ação para outros tipos de empreendimentos, como extração de areia (RJ). Rafael Valadão informou que não fizeram muito nessa temática no período, porém fizeram o modelo de distribuição da espécie e mensuramos o impacto da ameaça hidrelétrica (pretérito e futuro) em toda a área de distribuição, com fragmentos florestais e com alto potencial para implantação de empreendimentos hidrelétricos.</t>
  </si>
  <si>
    <t>RAN não faz monitoramento dos empreendimentos hidrelétricos.</t>
  </si>
  <si>
    <t xml:space="preserve">Marcos Eduardo irá sistematizar as ações mitigadoras para o hogei (p. ex. uso de anzol circular) para elaborar documento a ser publicado no site do PAN Paraíba do Sul (cardápio de ações mitigadoras), e enviado aos municípios, INEA e IEF. Ampliar ação para outros tipos de empreendimentos, como extração de areia (RJ). </t>
  </si>
  <si>
    <t>Estabelecer propostas de ações mitigadoras em empreendimentos  na área de ocorrência para a espécie Ranacephala hogei (cágado-de hogei) na área do PAN</t>
  </si>
  <si>
    <t>Ricardo Miranda (INEA-RJ); Rafael Martins Valadão (ICMBio/RAN) e André Regolin (UFG)</t>
  </si>
  <si>
    <r>
      <rPr>
        <sz val="10"/>
        <color theme="1"/>
        <rFont val="Calibri"/>
        <family val="2"/>
      </rPr>
      <t>Vera Teixeira (C</t>
    </r>
    <r>
      <rPr>
        <sz val="11"/>
        <color theme="1"/>
        <rFont val="Calibri"/>
        <family val="2"/>
      </rPr>
      <t>BH Médio PS); Erika Cortines (CBHs/UFRRJ-ITR)</t>
    </r>
  </si>
  <si>
    <t xml:space="preserve">Não avançou. Avaliação Ambiental Integrada foi realizada para a bacia do rio Paraíba do Sul pelo CEIVAP (resgatar documento disponibilizado por Vera). Esse documento substitui o EIA-RIMA, simplificando o processo de licenciamento ambiental ao avaliar a sinergia dos impactos dos empreendimentos localizados na bacia hidrográfica. </t>
  </si>
  <si>
    <t>Não houve articulação da ação.</t>
  </si>
  <si>
    <t xml:space="preserve">CEPTA iniciou articulação no final de 2025 com CETESB a respeito das condicionantes para a renovação de licença de operação da UHEs Paraibuna, Santa Branca e UHE Jaguari (Maíra), principalmente com relação aos bancos genéticos ex situ de peixes. Não houve retorno da CETESB. Fernando Siqueira pediu vistas ao processo das UHEs de Paraibuna e de Jaguari para CETESB, para verificar informações. </t>
  </si>
  <si>
    <t xml:space="preserve">Não houve retorno da CETESB com documento finalizado. </t>
  </si>
  <si>
    <t xml:space="preserve">novembro/2026
</t>
  </si>
  <si>
    <r>
      <rPr>
        <sz val="10"/>
        <color theme="1"/>
        <rFont val="Calibri"/>
        <family val="2"/>
      </rPr>
      <t xml:space="preserve">Institutos de educação municipais e estaduais, SEMAs, OEMAs e órgãos públicos
Marcelo Silva (ECOANZOL), Helena Hokamura (UENF), Eduardo Rodrigues (CEIVAP), João Paiva (Colônia Z11 SP), Yoshiaki Miyasaki (MPA), Luana Azamor (SEAS/RJ), Rafael Felippe (Prefeitura de Rio das Flores), Vera Teixeira (CBH Médio Paraíba), Fabiana Padilha (AZAB), Simone Alvarenga (MP RJ) </t>
    </r>
    <r>
      <rPr>
        <sz val="11"/>
        <color theme="1"/>
        <rFont val="Calibri"/>
        <family val="2"/>
      </rPr>
      <t>, Erika Cortines (CBHs/UFRRJ-ITR)</t>
    </r>
  </si>
  <si>
    <t xml:space="preserve">Termo de cooperação não andou. Conseguiram inserir a temática do PAN PS dentro de enquadramento dos corpos de água e fizeram a solicitação ao CEIVAP para que entrem no ano que vem no acordo, mas ainda não houve alinhamento no PPEA (Plano e Programa de Educação Ambiental), plano está andando com produtos que já foram contratados e não foi feito nenhuma nova inserção. Precisa alinhar isso no Termo de Acordo, juntamento com documento de solicitação do ICMBio, para tentar aprovar com a diretoria. </t>
  </si>
  <si>
    <t>Termo de Cooperação com CEIVAP não avançou, dificuldade de articulação.</t>
  </si>
  <si>
    <t>Eduardo Araújo (CEIVAP)</t>
  </si>
  <si>
    <t>retirar Yoshiaki Miyazaki (MPA)</t>
  </si>
  <si>
    <t xml:space="preserve">Sem avanços. Há a necessidade de contratação de consultoria para elaboração de Plano de Comunicação. Projeto Piabanha irá contratar Assessoria de Comunicação, há possibilidade de inserção do PAN Paraíba do Sul nessas ações. ICMBio possui uma Coordenação dedicada à EEI (CMEEI), intensificar relação com eles. Plantas e peixes invasores são as principais ameaças às Ucs. Ação que necessita de demanda. </t>
  </si>
  <si>
    <t>ICMBio necessita contratar consultoria para esse fim, porém não há recursos financeiros disponíveis. Há materiais produzidos pela CMEEI que podem ser aproveitados pelo PAN.</t>
  </si>
  <si>
    <t xml:space="preserve">CEPTA possui Instagram com quase 7 mil seguidores, podemos veicular postagens do PAN por lá. ICMBio possui perfil com 469 mil seguidores. </t>
  </si>
  <si>
    <r>
      <t>Guilherme (SEMIL-SP), Luana Azamor (SEAS), Yoshiaki Miyazaki (MPA), Fabiana Padilha (AZAB), Helena Hokumura(UENF), Guilherme Souza (Projeto Piabanha), Ricardo Wagner (REVIS MEP), João Paiva (Colôni</t>
    </r>
    <r>
      <rPr>
        <sz val="11"/>
        <color theme="1"/>
        <rFont val="Calibri"/>
        <family val="2"/>
      </rPr>
      <t>a Z-11), Vera Teixeira (CBH Médio PS), Sirley Ornelas (Colônia Z-21); Erika Cortines (CBHs/UFRRJ-ITR)</t>
    </r>
  </si>
  <si>
    <t>Ação que necessita de demanda. Não existe um vídeo/material elaborado a respeito do PAN para ser divulgado nos sites das instituições parceiras. Ações do PAN são divulgadas pontualmente nas redes sociais do ICMBio/CEPTA e parceiros (Projeto Piabanha) indiretamente. Sumário Executivo do PAN Paraíba do Sul poderia servir como divulgação nos sites dos CBHs. Divulgar link da página do PAN Paraíba do Sul, e dar informações básicas sobre quantos municípios são abrangidos, etc. Jogo educacional sobre rio e espécies, elaborado em projeto de extensão desenvolvido por Míriam Albrecht, pode ser adaptado para cada sub-bacia do rio Paraíba do Sul. Rafael Valadão informou que também desenvolveram um trabalho de ciência cidadã com os moradores do entorno das áreas amostradas no programa de monitoramento, além de abordagens amigáveis com os usuários dos rios (Negro – Itacorara/RJ; Itaemirim – ES; e Carangola-MG). A equipe do instituto Catuauá desenvolve essa parte do projeto de conservação integrada. A equipe também levou a espécie para o Dia do Rio Carangola, com um stand em que falou dos PANs, do projeto, levou um animal taxidermizado e fez uma dinâmica com as crianças, em que com uma ficha simplificada eles faziam a biometria do animal. Também distribuíram chaveiro com a foto da espécie e o Qrcode do instagram deles para que entrem em contato caso vejam o cágado em alguma região do Rio Carangola.
Toda expedição é divulgada nas redes sociais (nossa e dos nosso parceiros, incluindo Instituto Catuauá, Projeto Piabanha e UFFS). Também fizemos uma reportagem durante a última expedição (https://g1.globo.com/es/espirito-santo/videos-bom-dia-es/video/cagados-no-rio-itapemirim-pesquisadores-estudam-especie-e-importancia-para-a-floresta-14271968.ghtml) o que se desdobrou em diversos vídeos (youtube) e outras pequenas reportagens em jornais locais. Por fim, incluímos a espécie como alvo de conservação no Plano de Pesquisa da Flona de Pacotuba e a UC incluiu a espécie em seu programa de educação ambiental, no qual fala dos PANs (Paraíba do Sul e Herpetofauna do Sudeste) e produz material áudio visual sobre a espécie (banner, jornal da flona, vídeos e uma réplica do adulto, filhote e ninhos para que as crianças tenham contato mais direto com o que seria o animal durante atividades de educação ambiental na FLONA ou ações que a UC desenvolve nas cidades do entorno da área protegida)</t>
  </si>
  <si>
    <t>Necessidade de convergir esforços para divulgação do PAN nos sites dos CBHs.</t>
  </si>
  <si>
    <t>Carla Polaz (ICMBio/CEPTA); Rafael Valadão (ICMBio/RAN)</t>
  </si>
  <si>
    <t>retirar Yoshiaki Miyazaki (MPA); inserir Luiza Salles (CBH BPSI)</t>
  </si>
  <si>
    <t>Não iniciada. Eu apenas fiz uma pesquisa inicial sobre possíveis aplicativos para serem utilizados, mas não entrei em contato com nenhum dos colaboradores da ação. Pretendo aproveitar a oportunidade da Reunião de Monitoria para articular o inicio efetivo dessa ação. Tentar inserir espécies do PAN Paraíba do Sul (projeto) dentro do iNaturalist. Aplicativo da FioCruz (SisGeo) pode ter informações sobre as espécies do PAN.</t>
  </si>
  <si>
    <t>Dificuldades de articulação da ação</t>
  </si>
  <si>
    <t>Guilherme Casoni (SEMIL-SP)</t>
  </si>
  <si>
    <t xml:space="preserve"> Tentar inserir espécies do PAN Paraíba do Sul (projeto) dentro do iNaturalist.</t>
  </si>
  <si>
    <r>
      <rPr>
        <sz val="10"/>
        <color theme="1"/>
        <rFont val="Calibri"/>
        <family val="2"/>
      </rPr>
      <t>Luana Azamor (SEAS-RJ), Clarice Costa Gomes Pinto (GERUC INEA), Roberto Diniz (IEF-MG), Guilherme Ca</t>
    </r>
    <r>
      <rPr>
        <sz val="11"/>
        <color theme="1"/>
        <rFont val="Calibri"/>
        <family val="2"/>
      </rPr>
      <t xml:space="preserve">soni (SEMIL), Ricardo Wagner (REVIS MEP), Carlos Fretas (ONG REDI) </t>
    </r>
  </si>
  <si>
    <t>Sem avanços.  Oficiar órgãos estaduais sobre os PANs do CEPTA.</t>
  </si>
  <si>
    <t>3.8</t>
  </si>
  <si>
    <r>
      <rPr>
        <sz val="11"/>
        <color rgb="FF000000"/>
        <rFont val="Calibri"/>
        <family val="2"/>
      </rPr>
      <t>Realizar Oficina de Elaboração de Diretrizes para o Programa de Manejo Populacional (PMP) para o surubim-do-paraíba (</t>
    </r>
    <r>
      <rPr>
        <i/>
        <sz val="11"/>
        <color rgb="FF000000"/>
        <rFont val="Calibri"/>
        <family val="2"/>
      </rPr>
      <t>Steindachneridion parahybae</t>
    </r>
    <r>
      <rPr>
        <sz val="11"/>
        <color rgb="FF000000"/>
        <rFont val="Calibri"/>
        <family val="2"/>
      </rPr>
      <t>), formalizado pelo ICMBio .</t>
    </r>
  </si>
  <si>
    <t>Programa de Manejo Populacional do surubim-do-paraíba instituído</t>
  </si>
  <si>
    <t>Ações elaboradas para implementar o Programa de Manejo ex situ do surubim-do-paraíba</t>
  </si>
  <si>
    <t>maio/2026</t>
  </si>
  <si>
    <t>abril/2029</t>
  </si>
  <si>
    <t>Guilherme Souza (Projeto Piabanha); Ana Raquel Gomes Faria (AZAB); Fabiana Rocha (CPSG/IUCN Brasil), Rosana Subirá (CSE IUCN Brasil); Marina Somenzari (CPSG Brasil)</t>
  </si>
  <si>
    <t>Manejo ex situ</t>
  </si>
  <si>
    <t>4.6</t>
  </si>
  <si>
    <t>SITUAÇÃO ATUAL DAS AÇÕES - 2ª MONITORIA (2018)</t>
  </si>
  <si>
    <t>OBJETIVO 6</t>
  </si>
  <si>
    <t>OBJETIVO 7</t>
  </si>
  <si>
    <t>OBJETIVO 8</t>
  </si>
  <si>
    <t>OBJETIVO 9</t>
  </si>
  <si>
    <t>OBJETIVO 10</t>
  </si>
  <si>
    <t>Texto objetivo 1</t>
  </si>
  <si>
    <t>1.4</t>
  </si>
  <si>
    <t>1.5</t>
  </si>
  <si>
    <t>1.6</t>
  </si>
  <si>
    <t>1.7</t>
  </si>
  <si>
    <t>1.8</t>
  </si>
  <si>
    <t>1.9</t>
  </si>
  <si>
    <t>1.10</t>
  </si>
  <si>
    <t>1.11</t>
  </si>
  <si>
    <t>1.12</t>
  </si>
  <si>
    <t>1.13</t>
  </si>
  <si>
    <t>1.14</t>
  </si>
  <si>
    <t>1.15</t>
  </si>
  <si>
    <t>Texto objetivo 2</t>
  </si>
  <si>
    <t>2.14</t>
  </si>
  <si>
    <t>2.15</t>
  </si>
  <si>
    <t>Texto objetivo 3</t>
  </si>
  <si>
    <t>ação 3</t>
  </si>
  <si>
    <t>3.9</t>
  </si>
  <si>
    <t>3.10</t>
  </si>
  <si>
    <t>3.11</t>
  </si>
  <si>
    <t>3.12</t>
  </si>
  <si>
    <t>3.13</t>
  </si>
  <si>
    <t>3.14</t>
  </si>
  <si>
    <t>3.15</t>
  </si>
  <si>
    <t>Texto objetivo 4</t>
  </si>
  <si>
    <t>ação 4</t>
  </si>
  <si>
    <t>4.7</t>
  </si>
  <si>
    <t>4.8</t>
  </si>
  <si>
    <t>4.9</t>
  </si>
  <si>
    <t>4.10</t>
  </si>
  <si>
    <t>4.11</t>
  </si>
  <si>
    <t>4.12</t>
  </si>
  <si>
    <t>4.13</t>
  </si>
  <si>
    <t>4.14</t>
  </si>
  <si>
    <t>4.15</t>
  </si>
  <si>
    <t>Texto objetivo 5</t>
  </si>
  <si>
    <t>ação 5</t>
  </si>
  <si>
    <t>5.6</t>
  </si>
  <si>
    <t>5.7</t>
  </si>
  <si>
    <t>5.8</t>
  </si>
  <si>
    <t>5.9</t>
  </si>
  <si>
    <t>5.10</t>
  </si>
  <si>
    <t>5.11</t>
  </si>
  <si>
    <t>5.12</t>
  </si>
  <si>
    <t>5.13</t>
  </si>
  <si>
    <t>5.14</t>
  </si>
  <si>
    <t>5.15</t>
  </si>
  <si>
    <t>Texto objetivo 6</t>
  </si>
  <si>
    <t>6.1</t>
  </si>
  <si>
    <t>ação 6</t>
  </si>
  <si>
    <t>6.2</t>
  </si>
  <si>
    <t>6.3</t>
  </si>
  <si>
    <t>6.4</t>
  </si>
  <si>
    <t>6.5</t>
  </si>
  <si>
    <t>6.6</t>
  </si>
  <si>
    <t>6.7</t>
  </si>
  <si>
    <t>6.8</t>
  </si>
  <si>
    <t>6.9</t>
  </si>
  <si>
    <t>6.10</t>
  </si>
  <si>
    <t>6.11</t>
  </si>
  <si>
    <t>6.12</t>
  </si>
  <si>
    <t>6.13</t>
  </si>
  <si>
    <t>6.14</t>
  </si>
  <si>
    <t>6.15</t>
  </si>
  <si>
    <t>Texto objetivo 7</t>
  </si>
  <si>
    <t>7.1</t>
  </si>
  <si>
    <t>ação 7</t>
  </si>
  <si>
    <t>7.2</t>
  </si>
  <si>
    <t>7.3</t>
  </si>
  <si>
    <t>7.4</t>
  </si>
  <si>
    <t>7.5</t>
  </si>
  <si>
    <t>7.6</t>
  </si>
  <si>
    <t>7.7</t>
  </si>
  <si>
    <t>7.8</t>
  </si>
  <si>
    <t>7.9</t>
  </si>
  <si>
    <t>7.10</t>
  </si>
  <si>
    <t>7.11</t>
  </si>
  <si>
    <t>7.12</t>
  </si>
  <si>
    <t>7.13</t>
  </si>
  <si>
    <t>7.14</t>
  </si>
  <si>
    <t>7.15</t>
  </si>
  <si>
    <t>Texto objetivo 8</t>
  </si>
  <si>
    <t>8.1</t>
  </si>
  <si>
    <t>ação 8</t>
  </si>
  <si>
    <t>8.2</t>
  </si>
  <si>
    <t>8.3</t>
  </si>
  <si>
    <t>8.4</t>
  </si>
  <si>
    <t>8.5</t>
  </si>
  <si>
    <t>8.6</t>
  </si>
  <si>
    <t>8.7</t>
  </si>
  <si>
    <t>8.8</t>
  </si>
  <si>
    <t>8.9</t>
  </si>
  <si>
    <t>8.10</t>
  </si>
  <si>
    <t>8.11</t>
  </si>
  <si>
    <t>8.12</t>
  </si>
  <si>
    <t>8.13</t>
  </si>
  <si>
    <t>8.14</t>
  </si>
  <si>
    <t>8.15</t>
  </si>
  <si>
    <t>Texto objetivo 9</t>
  </si>
  <si>
    <t>9.1</t>
  </si>
  <si>
    <t>ação 9</t>
  </si>
  <si>
    <t>9.2</t>
  </si>
  <si>
    <t>9.3</t>
  </si>
  <si>
    <t>9.4</t>
  </si>
  <si>
    <t>9.5</t>
  </si>
  <si>
    <t>9.6</t>
  </si>
  <si>
    <t>9.7</t>
  </si>
  <si>
    <t>9.8</t>
  </si>
  <si>
    <t>9.9</t>
  </si>
  <si>
    <t>9.10</t>
  </si>
  <si>
    <t>9.11</t>
  </si>
  <si>
    <t>9.12</t>
  </si>
  <si>
    <t>9.13</t>
  </si>
  <si>
    <t>9.14</t>
  </si>
  <si>
    <t>9.15</t>
  </si>
  <si>
    <t>Texto objetivo 10</t>
  </si>
  <si>
    <t>10.1</t>
  </si>
  <si>
    <t>ação 10</t>
  </si>
  <si>
    <t>10.2</t>
  </si>
  <si>
    <t>10.3</t>
  </si>
  <si>
    <t>10.4</t>
  </si>
  <si>
    <t>10.5</t>
  </si>
  <si>
    <t>10.6</t>
  </si>
  <si>
    <t>10.7</t>
  </si>
  <si>
    <t>10.8</t>
  </si>
  <si>
    <t>10.9</t>
  </si>
  <si>
    <t>10.10</t>
  </si>
  <si>
    <t>10.11</t>
  </si>
  <si>
    <t>10.12</t>
  </si>
  <si>
    <t>10.13</t>
  </si>
  <si>
    <t>10.14</t>
  </si>
  <si>
    <t>10.15</t>
  </si>
  <si>
    <t>SITUAÇÃO ATUAL DAS AÇÕES - 3ª MONITORIA (2019)</t>
  </si>
  <si>
    <t>SITUAÇÃO ATUAL DAS AÇÕES - 4ª MONITORIA (2020)</t>
  </si>
  <si>
    <t>SITUAÇÃO ATUAL DAS AÇÕES - MONITORIA FINAL (2021)</t>
  </si>
  <si>
    <t>Não iniciada ou não concluída</t>
  </si>
  <si>
    <t>Iniciada e não concluída no período previsto</t>
  </si>
  <si>
    <t>Concluída</t>
  </si>
  <si>
    <t>TOTAL DE AÇÕES DO PAN</t>
  </si>
  <si>
    <r>
      <t xml:space="preserve">No Imbé, a sobreposição da espécie </t>
    </r>
    <r>
      <rPr>
        <i/>
        <sz val="11"/>
        <rFont val="Calibri"/>
        <family val="2"/>
      </rPr>
      <t>Prochilodus lineatus</t>
    </r>
    <r>
      <rPr>
        <sz val="11"/>
        <rFont val="Calibri"/>
        <family val="2"/>
      </rPr>
      <t xml:space="preserve"> sobre a de </t>
    </r>
    <r>
      <rPr>
        <i/>
        <sz val="11"/>
        <rFont val="Calibri"/>
        <family val="2"/>
      </rPr>
      <t>P. vimboides</t>
    </r>
    <r>
      <rPr>
        <sz val="11"/>
        <rFont val="Calibri"/>
        <family val="2"/>
      </rPr>
      <t>. Nítida queda populacional da vimboides.</t>
    </r>
  </si>
  <si>
    <t xml:space="preserve">Sugiro, agora no primeiro semestre de 2026, realizar um piloto de envio de material biológico não crítico ao Banco Genético da Embrapa, para avaliarmos a logística, os custos e os resultados obtidos. O sucesso deste piloto poderá potencializar novos envios, bem como estimular mais stakeholders a contribuírem para a conservação ex situ das espécies contempladas no presente PAN. Tentar organizar o banco de tecidos das ameaçadas do Projeto Piabanha durante a oficina do PMP em setembro/2026. Inserir o hogei no banco de tecido. Existe um banco de amostras biológicas mantido pela SEMIL em SP. Embrapa Tocantins possui banco de amostras de tecidos de peixes. Tentar organizar os tecidos do plantel de peixes da Auren Energia (Paraibuna/SP). Organizar planilha de dados a ser compartilhada com Danilo Caneppele/Guilherme Souza/ Alexandre Hilsdorf/Eduardo Sanches para edição e Equipe CEPTA para visualização.  Necessidade de criação e manutenção de banco de sêmen (senilidade dos reprodutores). </t>
  </si>
  <si>
    <t xml:space="preserve">Organizar dados de indivíduos e de amostras biológicas do Projeto Piabanha e do plantel da Auren e compartilhar com CEPTA e parceiros (Danilo, Alexandre e Eduardo); Organizar o plantel da UHE Paraibuna para otimizar recursos financeiros para direcionamento da manutenção das espécies ameaçadas do PAN. Pretensão de realização da expedição ao rio Grande para captura de exemplares de surubim-do-paraíba, para compor o banco de reprodutores do Projeto Piabanha (realização da campanha de coleta com recursos próprios). Marcar reunião com parceiros e CEPTA para alinhar informações.  Necessidade de criação e manutenção de banco de sêmen (senilidade dos reprodutores). </t>
  </si>
  <si>
    <t>Busca de parceiros para elaboração de projeto e captação do recurso. Prochilodus vimboides deve ser foco para futuros projetos de reintrodução (PMP) ou tentar incorporar no projeto da Axia. Discutir ação na oficina em setembro/2026.</t>
  </si>
  <si>
    <t xml:space="preserve">Tentar inserir protocolo mínimo nos processos de licenciamento ambiental de MG (IEF) e monitorar os processos junto aos órgãos licenciadores federal, estaduais e municipais. Acessar os dados da planilha de empreendimentos hidrelétricos para verificar a aplicação do protocolo. </t>
  </si>
  <si>
    <t>Repensar a troca de articulador, Carlinha não está conseguindo tocar. Montar grupo de trabalho para analisar  documento AAI do CEIVAP, para elaborar parecer técnico.</t>
  </si>
  <si>
    <t xml:space="preserve">Tentar novo contato com CETESB, para atualização das informações. Oficiar CETESB com pedido de informações a respeito, via CEPTA/APA. </t>
  </si>
  <si>
    <t>Elaborar nova solicitação ao CEIVAP para inserir novo eixo no PPEA sobre biodiversidade, para abordar as espécies ameaçadas da bacia; e solicitar o Termo de Cooperação com CEIVAP. Alinhar agenda com CBHs e verificar quais CBHs possuem Programa de Educação Ambiental para inserção do PAN, com carta de apresentação do PAN aos CBHs. Projeto "Navegando pelo Paraíba" (indicação do surubim-do-paraíba como mascote do projeto).</t>
  </si>
  <si>
    <t>Refletir com o GAT para onde vamos com essa ação. Entrar em contato com Duda Menegassi (O Eco) para consultar sobre estratégias para execução desta ação. Captação de recursos públicos para elaboração do Plano de Comunicação (poderia tentar pela APA). Fazer consulta a COPAN sobre Plano de Comunicação de PANs e se existe algum Plano de Comunicação existente.</t>
  </si>
  <si>
    <t xml:space="preserve">Tentar contato com Mongabay para apoiar e divulgar ações do PAN, verificar possibilidades de financiamento de consultoria de imagens/divulgação para elaboração de vídeos sobre o PAN. Passar informações sobre o PAN para CBHs divulgarem, junto ao link da página do PAN.Montar documento compartilhável entre os colaboradores do PAN para identificar iniciativas de divulgação e pessoas que ficarão responsáveis por isso. </t>
  </si>
  <si>
    <t>Lisiane Hahn (Neotropical Consultoria Ambiental); Miriam Albrecht (UFRJ)</t>
  </si>
  <si>
    <t>retirar Roberto Diniz (IEF) e inserir Rainieli Nascimento (IEF-MG); inserir Mariana Pinheiros (EPE)</t>
  </si>
  <si>
    <t>Normativas </t>
  </si>
  <si>
    <t>Uso Sustentável </t>
  </si>
  <si>
    <t>Ordenamento e gestão territorial </t>
  </si>
  <si>
    <t>Pesquisa  </t>
  </si>
  <si>
    <t>Capacitação e EA </t>
  </si>
  <si>
    <t>Comunicação e Divulgação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</si>
</sst>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416]mmmm\-yy;@"/>
    <numFmt numFmtId="165" formatCode="mm/yy"/>
    <numFmt numFmtId="166" formatCode="[$-416]mmmm\-yy"/>
  </numFmts>
  <fonts count="40" x14ac:knownFonts="1">
    <font>
      <sz val="11"/>
      <color theme="1"/>
      <name val="Calibri"/>
    </font>
    <font>
      <sz val="10"/>
      <name val="Arial"/>
      <family val="2"/>
    </font>
    <font>
      <b/>
      <sz val="18"/>
      <color indexed="56"/>
      <name val="Calibri"/>
      <family val="2"/>
    </font>
    <font>
      <b/>
      <sz val="14"/>
      <color theme="0"/>
      <name val="Calibri"/>
      <family val="2"/>
    </font>
    <font>
      <b/>
      <sz val="12"/>
      <color theme="1"/>
      <name val="Calibri"/>
      <family val="2"/>
    </font>
    <font>
      <sz val="11"/>
      <color indexed="64"/>
      <name val="Calibri"/>
      <family val="2"/>
    </font>
    <font>
      <b/>
      <sz val="12"/>
      <name val="Calibri"/>
      <family val="2"/>
    </font>
    <font>
      <b/>
      <sz val="14"/>
      <color indexed="64"/>
      <name val="Calibri"/>
      <family val="2"/>
    </font>
    <font>
      <sz val="12"/>
      <name val="Calibri"/>
      <family val="2"/>
    </font>
    <font>
      <b/>
      <sz val="12"/>
      <color indexed="65"/>
      <name val="Calibri"/>
      <family val="2"/>
    </font>
    <font>
      <sz val="12"/>
      <color theme="1"/>
      <name val="Calibri"/>
      <family val="2"/>
    </font>
    <font>
      <b/>
      <sz val="12"/>
      <color indexed="64"/>
      <name val="Calibri"/>
      <family val="2"/>
    </font>
    <font>
      <u/>
      <sz val="12"/>
      <name val="Calibri"/>
      <family val="2"/>
    </font>
    <font>
      <sz val="12"/>
      <color indexed="64"/>
      <name val="Calibri"/>
      <family val="2"/>
    </font>
    <font>
      <b/>
      <sz val="16"/>
      <color theme="0"/>
      <name val="Calibri"/>
      <family val="2"/>
    </font>
    <font>
      <b/>
      <sz val="16"/>
      <name val="Calibri"/>
      <family val="2"/>
    </font>
    <font>
      <sz val="14"/>
      <name val="Calibri"/>
      <family val="2"/>
    </font>
    <font>
      <sz val="14"/>
      <color theme="1"/>
      <name val="Calibri"/>
      <family val="2"/>
    </font>
    <font>
      <sz val="11"/>
      <color theme="0"/>
      <name val="Calibri"/>
      <family val="2"/>
    </font>
    <font>
      <b/>
      <sz val="12"/>
      <color theme="0"/>
      <name val="Calibri"/>
      <family val="2"/>
    </font>
    <font>
      <sz val="11"/>
      <name val="Calibri"/>
      <family val="2"/>
    </font>
    <font>
      <b/>
      <sz val="16"/>
      <color theme="1"/>
      <name val="Calibri"/>
      <family val="2"/>
    </font>
    <font>
      <b/>
      <sz val="18"/>
      <color theme="1"/>
      <name val="Calibri"/>
      <family val="2"/>
    </font>
    <font>
      <b/>
      <sz val="11"/>
      <color theme="0"/>
      <name val="Calibri"/>
      <family val="2"/>
    </font>
    <font>
      <sz val="11"/>
      <color indexed="2"/>
      <name val="Calibri"/>
      <family val="2"/>
    </font>
    <font>
      <b/>
      <sz val="11"/>
      <color indexed="2"/>
      <name val="Calibri"/>
      <family val="2"/>
    </font>
    <font>
      <sz val="12"/>
      <color theme="0"/>
      <name val="Calibri"/>
      <family val="2"/>
    </font>
    <font>
      <b/>
      <sz val="11"/>
      <color theme="1"/>
      <name val="Calibri"/>
      <family val="2"/>
    </font>
    <font>
      <sz val="10"/>
      <color theme="1"/>
      <name val="Calibri"/>
      <family val="2"/>
    </font>
    <font>
      <sz val="10"/>
      <color indexed="64"/>
      <name val="Calibri"/>
      <family val="2"/>
    </font>
    <font>
      <sz val="10"/>
      <name val="Calibri"/>
      <family val="2"/>
    </font>
    <font>
      <sz val="11"/>
      <color theme="1"/>
      <name val="Calibri"/>
      <family val="2"/>
    </font>
    <font>
      <b/>
      <i/>
      <sz val="12"/>
      <color indexed="64"/>
      <name val="Calibri"/>
      <family val="2"/>
    </font>
    <font>
      <i/>
      <sz val="12"/>
      <color indexed="64"/>
      <name val="Calibri"/>
      <family val="2"/>
    </font>
    <font>
      <i/>
      <sz val="11"/>
      <color indexed="64"/>
      <name val="Calibri"/>
      <family val="2"/>
    </font>
    <font>
      <i/>
      <sz val="11"/>
      <color theme="1"/>
      <name val="Calibri"/>
      <family val="2"/>
    </font>
    <font>
      <sz val="11"/>
      <color rgb="FF000000"/>
      <name val="Calibri"/>
      <family val="2"/>
    </font>
    <font>
      <i/>
      <sz val="11"/>
      <color rgb="FF000000"/>
      <name val="Calibri"/>
      <family val="2"/>
    </font>
    <font>
      <sz val="11"/>
      <color rgb="FF000000"/>
      <name val="Calibri"/>
      <family val="2"/>
    </font>
    <font>
      <i/>
      <sz val="11"/>
      <name val="Calibri"/>
      <family val="2"/>
    </font>
  </fonts>
  <fills count="25">
    <fill>
      <patternFill patternType="none"/>
    </fill>
    <fill>
      <patternFill patternType="gray125"/>
    </fill>
    <fill>
      <patternFill patternType="solid">
        <fgColor indexed="27"/>
        <bgColor rgb="FFE2EFDA"/>
      </patternFill>
    </fill>
    <fill>
      <patternFill patternType="solid">
        <fgColor theme="0"/>
        <bgColor rgb="FFF2F2F2"/>
      </patternFill>
    </fill>
    <fill>
      <patternFill patternType="solid">
        <fgColor rgb="FF006600"/>
        <bgColor indexed="58"/>
      </patternFill>
    </fill>
    <fill>
      <patternFill patternType="solid">
        <fgColor theme="6" tint="0.39988402966399123"/>
        <bgColor rgb="FFC6E0B4"/>
      </patternFill>
    </fill>
    <fill>
      <patternFill patternType="solid">
        <fgColor theme="4" tint="0.39988402966399123"/>
        <bgColor rgb="FFA6A6A6"/>
      </patternFill>
    </fill>
    <fill>
      <patternFill patternType="solid">
        <fgColor theme="0" tint="-0.34998626667073579"/>
        <bgColor rgb="FF95B3D7"/>
      </patternFill>
    </fill>
    <fill>
      <patternFill patternType="solid">
        <fgColor theme="4" tint="0.79989013336588644"/>
        <bgColor rgb="FFE2EFDA"/>
      </patternFill>
    </fill>
    <fill>
      <patternFill patternType="solid">
        <fgColor indexed="2"/>
        <bgColor indexed="16"/>
      </patternFill>
    </fill>
    <fill>
      <patternFill patternType="solid">
        <fgColor rgb="FFFFC000"/>
        <bgColor indexed="52"/>
      </patternFill>
    </fill>
    <fill>
      <patternFill patternType="solid">
        <fgColor rgb="FF92D050"/>
        <bgColor rgb="FF9BBB59"/>
      </patternFill>
    </fill>
    <fill>
      <patternFill patternType="solid">
        <fgColor rgb="FF0070C0"/>
        <bgColor indexed="21"/>
      </patternFill>
    </fill>
    <fill>
      <patternFill patternType="solid">
        <fgColor rgb="FFB15407"/>
        <bgColor rgb="FF984807"/>
      </patternFill>
    </fill>
    <fill>
      <patternFill patternType="solid">
        <fgColor rgb="FF7030A0"/>
        <bgColor indexed="62"/>
      </patternFill>
    </fill>
    <fill>
      <patternFill patternType="solid">
        <fgColor indexed="45"/>
        <bgColor indexed="29"/>
      </patternFill>
    </fill>
    <fill>
      <patternFill patternType="solid">
        <fgColor theme="9" tint="0.39988402966399123"/>
        <bgColor rgb="FFC3D69B"/>
      </patternFill>
    </fill>
    <fill>
      <patternFill patternType="solid">
        <fgColor theme="9" tint="0.79989013336588644"/>
        <bgColor rgb="FFF2F2F2"/>
      </patternFill>
    </fill>
    <fill>
      <patternFill patternType="solid">
        <fgColor rgb="FF548235"/>
        <bgColor indexed="23"/>
      </patternFill>
    </fill>
    <fill>
      <patternFill patternType="solid">
        <fgColor rgb="FFE2EFDA"/>
        <bgColor rgb="FFE2EFDA"/>
      </patternFill>
    </fill>
    <fill>
      <patternFill patternType="solid">
        <fgColor rgb="FFC6E0B4"/>
        <bgColor rgb="FFC6E0B4"/>
      </patternFill>
    </fill>
    <fill>
      <patternFill patternType="solid">
        <fgColor indexed="56"/>
        <bgColor indexed="62"/>
      </patternFill>
    </fill>
    <fill>
      <patternFill patternType="solid">
        <fgColor theme="0" tint="-4.9989318521683403E-2"/>
        <bgColor rgb="FFFDEADA"/>
      </patternFill>
    </fill>
    <fill>
      <patternFill patternType="solid">
        <fgColor rgb="FFFF8AD8"/>
        <bgColor indexed="64"/>
      </patternFill>
    </fill>
    <fill>
      <patternFill patternType="solid">
        <fgColor theme="0"/>
        <bgColor indexed="64"/>
      </patternFill>
    </fill>
  </fills>
  <borders count="67">
    <border>
      <left/>
      <right/>
      <top/>
      <bottom/>
      <diagonal/>
    </border>
    <border>
      <left style="medium">
        <color auto="1"/>
      </left>
      <right/>
      <top/>
      <bottom style="medium">
        <color auto="1"/>
      </bottom>
      <diagonal/>
    </border>
    <border>
      <left/>
      <right/>
      <top/>
      <bottom style="thin">
        <color indexed="65"/>
      </bottom>
      <diagonal/>
    </border>
    <border>
      <left style="thin">
        <color theme="0"/>
      </left>
      <right style="thin">
        <color theme="0"/>
      </right>
      <top style="thin">
        <color theme="0"/>
      </top>
      <bottom style="thin">
        <color theme="0"/>
      </bottom>
      <diagonal/>
    </border>
    <border>
      <left/>
      <right/>
      <top style="thin">
        <color theme="0"/>
      </top>
      <bottom/>
      <diagonal/>
    </border>
    <border>
      <left style="thin">
        <color indexed="65"/>
      </left>
      <right/>
      <top style="thin">
        <color theme="0"/>
      </top>
      <bottom style="thick">
        <color indexed="65"/>
      </bottom>
      <diagonal/>
    </border>
    <border>
      <left/>
      <right style="thin">
        <color indexed="65"/>
      </right>
      <top style="thick">
        <color indexed="65"/>
      </top>
      <bottom/>
      <diagonal/>
    </border>
    <border>
      <left style="thin">
        <color indexed="65"/>
      </left>
      <right/>
      <top style="thin">
        <color indexed="65"/>
      </top>
      <bottom/>
      <diagonal/>
    </border>
    <border>
      <left/>
      <right style="thin">
        <color indexed="65"/>
      </right>
      <top/>
      <bottom style="thin">
        <color indexed="65"/>
      </bottom>
      <diagonal/>
    </border>
    <border>
      <left style="thin">
        <color indexed="65"/>
      </left>
      <right/>
      <top/>
      <bottom style="thin">
        <color indexed="65"/>
      </bottom>
      <diagonal/>
    </border>
    <border>
      <left/>
      <right style="thin">
        <color indexed="65"/>
      </right>
      <top style="thin">
        <color indexed="65"/>
      </top>
      <bottom style="thin">
        <color indexed="65"/>
      </bottom>
      <diagonal/>
    </border>
    <border>
      <left style="thin">
        <color indexed="65"/>
      </left>
      <right/>
      <top style="thin">
        <color indexed="65"/>
      </top>
      <bottom style="thin">
        <color indexed="65"/>
      </bottom>
      <diagonal/>
    </border>
    <border>
      <left/>
      <right style="thin">
        <color indexed="65"/>
      </right>
      <top style="thin">
        <color indexed="65"/>
      </top>
      <bottom/>
      <diagonal/>
    </border>
    <border>
      <left/>
      <right/>
      <top style="thin">
        <color auto="1"/>
      </top>
      <bottom style="medium">
        <color auto="1"/>
      </bottom>
      <diagonal/>
    </border>
    <border>
      <left/>
      <right/>
      <top/>
      <bottom style="double">
        <color auto="1"/>
      </bottom>
      <diagonal/>
    </border>
    <border>
      <left/>
      <right/>
      <top style="medium">
        <color auto="1"/>
      </top>
      <bottom style="double">
        <color auto="1"/>
      </bottom>
      <diagonal/>
    </border>
    <border>
      <left/>
      <right style="thin">
        <color auto="1"/>
      </right>
      <top/>
      <bottom style="thin">
        <color auto="1"/>
      </bottom>
      <diagonal/>
    </border>
    <border>
      <left style="medium">
        <color auto="1"/>
      </left>
      <right style="medium">
        <color auto="1"/>
      </right>
      <top style="medium">
        <color auto="1"/>
      </top>
      <bottom style="medium">
        <color auto="1"/>
      </bottom>
      <diagonal/>
    </border>
    <border>
      <left/>
      <right/>
      <top style="medium">
        <color auto="1"/>
      </top>
      <bottom style="medium">
        <color auto="1"/>
      </bottom>
      <diagonal/>
    </border>
    <border>
      <left style="medium">
        <color auto="1"/>
      </left>
      <right/>
      <top style="medium">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medium">
        <color auto="1"/>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style="thin">
        <color auto="1"/>
      </right>
      <top style="thin">
        <color auto="1"/>
      </top>
      <bottom style="medium">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bottom style="medium">
        <color auto="1"/>
      </bottom>
      <diagonal/>
    </border>
    <border>
      <left style="medium">
        <color auto="1"/>
      </left>
      <right style="medium">
        <color auto="1"/>
      </right>
      <top/>
      <bottom style="medium">
        <color auto="1"/>
      </bottom>
      <diagonal/>
    </border>
    <border>
      <left/>
      <right style="medium">
        <color auto="1"/>
      </right>
      <top/>
      <bottom style="medium">
        <color auto="1"/>
      </bottom>
      <diagonal/>
    </border>
    <border>
      <left/>
      <right/>
      <top/>
      <bottom style="thin">
        <color auto="1"/>
      </bottom>
      <diagonal/>
    </border>
    <border>
      <left style="medium">
        <color auto="1"/>
      </left>
      <right style="medium">
        <color auto="1"/>
      </right>
      <top style="medium">
        <color auto="1"/>
      </top>
      <bottom style="thin">
        <color theme="0"/>
      </bottom>
      <diagonal/>
    </border>
    <border>
      <left style="medium">
        <color auto="1"/>
      </left>
      <right style="thin">
        <color theme="0"/>
      </right>
      <top style="thin">
        <color theme="0"/>
      </top>
      <bottom style="thin">
        <color theme="0"/>
      </bottom>
      <diagonal/>
    </border>
    <border>
      <left/>
      <right/>
      <top style="thin">
        <color theme="0"/>
      </top>
      <bottom style="thin">
        <color theme="0"/>
      </bottom>
      <diagonal/>
    </border>
    <border>
      <left style="thin">
        <color theme="0"/>
      </left>
      <right style="medium">
        <color auto="1"/>
      </right>
      <top style="thin">
        <color theme="0"/>
      </top>
      <bottom style="thin">
        <color theme="0"/>
      </bottom>
      <diagonal/>
    </border>
    <border>
      <left style="medium">
        <color auto="1"/>
      </left>
      <right style="thin">
        <color theme="0"/>
      </right>
      <top/>
      <bottom style="thin">
        <color theme="0"/>
      </bottom>
      <diagonal/>
    </border>
    <border>
      <left style="thin">
        <color auto="1"/>
      </left>
      <right style="medium">
        <color auto="1"/>
      </right>
      <top/>
      <bottom style="thin">
        <color auto="1"/>
      </bottom>
      <diagonal/>
    </border>
    <border>
      <left style="medium">
        <color auto="1"/>
      </left>
      <right style="thin">
        <color theme="0"/>
      </right>
      <top/>
      <bottom/>
      <diagonal/>
    </border>
    <border>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theme="0"/>
      </right>
      <top style="thin">
        <color theme="0"/>
      </top>
      <bottom/>
      <diagonal/>
    </border>
    <border>
      <left/>
      <right style="thin">
        <color auto="1"/>
      </right>
      <top style="thin">
        <color auto="1"/>
      </top>
      <bottom/>
      <diagonal/>
    </border>
    <border>
      <left style="thin">
        <color auto="1"/>
      </left>
      <right style="medium">
        <color auto="1"/>
      </right>
      <top style="thin">
        <color auto="1"/>
      </top>
      <bottom/>
      <diagonal/>
    </border>
    <border>
      <left style="medium">
        <color auto="1"/>
      </left>
      <right style="medium">
        <color auto="1"/>
      </right>
      <top style="medium">
        <color auto="1"/>
      </top>
      <bottom/>
      <diagonal/>
    </border>
    <border>
      <left style="medium">
        <color auto="1"/>
      </left>
      <right style="thin">
        <color theme="0"/>
      </right>
      <top style="medium">
        <color auto="1"/>
      </top>
      <bottom/>
      <diagonal/>
    </border>
    <border>
      <left/>
      <right style="medium">
        <color auto="1"/>
      </right>
      <top style="medium">
        <color auto="1"/>
      </top>
      <bottom/>
      <diagonal/>
    </border>
    <border>
      <left/>
      <right style="thin">
        <color theme="0"/>
      </right>
      <top style="medium">
        <color auto="1"/>
      </top>
      <bottom/>
      <diagonal/>
    </border>
    <border>
      <left style="thin">
        <color theme="0"/>
      </left>
      <right style="medium">
        <color auto="1"/>
      </right>
      <top style="medium">
        <color auto="1"/>
      </top>
      <bottom/>
      <diagonal/>
    </border>
    <border>
      <left style="medium">
        <color auto="1"/>
      </left>
      <right style="medium">
        <color auto="1"/>
      </right>
      <top style="medium">
        <color auto="1"/>
      </top>
      <bottom style="thin">
        <color auto="1"/>
      </bottom>
      <diagonal/>
    </border>
    <border>
      <left/>
      <right style="medium">
        <color auto="1"/>
      </right>
      <top style="medium">
        <color auto="1"/>
      </top>
      <bottom style="thin">
        <color auto="1"/>
      </bottom>
      <diagonal/>
    </border>
    <border>
      <left/>
      <right style="medium">
        <color auto="1"/>
      </right>
      <top style="medium">
        <color auto="1"/>
      </top>
      <bottom style="medium">
        <color auto="1"/>
      </bottom>
      <diagonal/>
    </border>
    <border>
      <left style="medium">
        <color auto="1"/>
      </left>
      <right style="medium">
        <color auto="1"/>
      </right>
      <top/>
      <bottom style="thin">
        <color auto="1"/>
      </bottom>
      <diagonal/>
    </border>
    <border>
      <left style="medium">
        <color auto="1"/>
      </left>
      <right style="medium">
        <color auto="1"/>
      </right>
      <top style="thin">
        <color auto="1"/>
      </top>
      <bottom style="thin">
        <color auto="1"/>
      </bottom>
      <diagonal/>
    </border>
    <border>
      <left style="thin">
        <color auto="1"/>
      </left>
      <right style="thin">
        <color auto="1"/>
      </right>
      <top style="medium">
        <color auto="1"/>
      </top>
      <bottom/>
      <diagonal/>
    </border>
    <border>
      <left style="thin">
        <color auto="1"/>
      </left>
      <right style="thin">
        <color auto="1"/>
      </right>
      <top/>
      <bottom/>
      <diagonal/>
    </border>
    <border>
      <left style="thin">
        <color auto="1"/>
      </left>
      <right/>
      <top/>
      <bottom/>
      <diagonal/>
    </border>
    <border>
      <left style="thin">
        <color theme="1"/>
      </left>
      <right style="thin">
        <color theme="1"/>
      </right>
      <top style="thin">
        <color theme="1"/>
      </top>
      <bottom style="thin">
        <color theme="1"/>
      </bottom>
      <diagonal/>
    </border>
    <border>
      <left style="thin">
        <color theme="1"/>
      </left>
      <right style="thin">
        <color theme="1"/>
      </right>
      <top/>
      <bottom style="thin">
        <color theme="1"/>
      </bottom>
      <diagonal/>
    </border>
    <border>
      <left style="thin">
        <color theme="1"/>
      </left>
      <right style="thin">
        <color auto="1"/>
      </right>
      <top/>
      <bottom style="thin">
        <color auto="1"/>
      </bottom>
      <diagonal/>
    </border>
    <border>
      <left style="medium">
        <color auto="1"/>
      </left>
      <right style="medium">
        <color auto="1"/>
      </right>
      <top style="thin">
        <color auto="1"/>
      </top>
      <bottom style="medium">
        <color auto="1"/>
      </bottom>
      <diagonal/>
    </border>
    <border>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style="thin">
        <color theme="0"/>
      </right>
      <top style="medium">
        <color auto="1"/>
      </top>
      <bottom style="medium">
        <color auto="1"/>
      </bottom>
      <diagonal/>
    </border>
  </borders>
  <cellStyleXfs count="5">
    <xf numFmtId="0" fontId="0" fillId="0" borderId="0"/>
    <xf numFmtId="0" fontId="1" fillId="2" borderId="1">
      <alignment horizontal="center" vertical="center" wrapText="1"/>
    </xf>
    <xf numFmtId="0" fontId="31" fillId="0" borderId="0"/>
    <xf numFmtId="0" fontId="1" fillId="0" borderId="0"/>
    <xf numFmtId="9" fontId="31" fillId="0" borderId="0" applyBorder="0" applyProtection="0"/>
  </cellStyleXfs>
  <cellXfs count="265">
    <xf numFmtId="0" fontId="0" fillId="0" borderId="0" xfId="0"/>
    <xf numFmtId="0" fontId="0" fillId="3" borderId="0" xfId="0" applyFill="1"/>
    <xf numFmtId="0" fontId="4" fillId="5" borderId="3" xfId="0" applyFont="1" applyFill="1" applyBorder="1" applyAlignment="1">
      <alignment horizontal="center" vertical="center"/>
    </xf>
    <xf numFmtId="0" fontId="5" fillId="5" borderId="3" xfId="0" applyFont="1" applyFill="1" applyBorder="1" applyAlignment="1">
      <alignment horizontal="left" vertical="center" wrapText="1"/>
    </xf>
    <xf numFmtId="0" fontId="4" fillId="5" borderId="3" xfId="0" applyFont="1" applyFill="1" applyBorder="1" applyAlignment="1">
      <alignment horizontal="center" vertical="center" wrapText="1"/>
    </xf>
    <xf numFmtId="0" fontId="6" fillId="5" borderId="3" xfId="0" applyFont="1" applyFill="1" applyBorder="1" applyAlignment="1">
      <alignment horizontal="center" vertical="center"/>
    </xf>
    <xf numFmtId="0" fontId="6" fillId="7" borderId="3" xfId="0" applyFont="1" applyFill="1" applyBorder="1" applyAlignment="1">
      <alignment horizontal="center" vertical="center" wrapText="1"/>
    </xf>
    <xf numFmtId="0" fontId="8" fillId="8" borderId="3" xfId="0" applyFont="1" applyFill="1" applyBorder="1" applyAlignment="1">
      <alignment vertical="center" wrapText="1"/>
    </xf>
    <xf numFmtId="0" fontId="6" fillId="9" borderId="3" xfId="0" applyFont="1" applyFill="1" applyBorder="1" applyAlignment="1">
      <alignment horizontal="center" vertical="center" wrapText="1"/>
    </xf>
    <xf numFmtId="0" fontId="6" fillId="10" borderId="3" xfId="0" applyFont="1" applyFill="1" applyBorder="1" applyAlignment="1">
      <alignment horizontal="center" vertical="center" wrapText="1"/>
    </xf>
    <xf numFmtId="1" fontId="6" fillId="11" borderId="3" xfId="0" applyNumberFormat="1" applyFont="1" applyFill="1" applyBorder="1" applyAlignment="1">
      <alignment horizontal="center" vertical="center" wrapText="1"/>
    </xf>
    <xf numFmtId="1" fontId="8" fillId="8" borderId="3" xfId="0" applyNumberFormat="1" applyFont="1" applyFill="1" applyBorder="1" applyAlignment="1">
      <alignment vertical="center" wrapText="1"/>
    </xf>
    <xf numFmtId="0" fontId="6" fillId="12" borderId="3" xfId="0" applyFont="1" applyFill="1" applyBorder="1" applyAlignment="1">
      <alignment horizontal="center" vertical="center" wrapText="1"/>
    </xf>
    <xf numFmtId="0" fontId="6" fillId="13" borderId="3" xfId="0" applyFont="1" applyFill="1" applyBorder="1" applyAlignment="1">
      <alignment horizontal="center" vertical="center" wrapText="1"/>
    </xf>
    <xf numFmtId="0" fontId="9" fillId="14" borderId="3" xfId="0" applyFont="1" applyFill="1" applyBorder="1" applyAlignment="1">
      <alignment horizontal="center" vertical="center" wrapText="1"/>
    </xf>
    <xf numFmtId="0" fontId="6" fillId="15" borderId="3" xfId="0" applyFont="1" applyFill="1" applyBorder="1" applyAlignment="1">
      <alignment horizontal="center" vertical="center" wrapText="1"/>
    </xf>
    <xf numFmtId="0" fontId="4" fillId="8" borderId="3" xfId="0" applyFont="1" applyFill="1" applyBorder="1" applyAlignment="1">
      <alignment horizontal="center" vertical="center" wrapText="1"/>
    </xf>
    <xf numFmtId="0" fontId="10" fillId="8" borderId="3" xfId="0" applyFont="1" applyFill="1" applyBorder="1" applyAlignment="1">
      <alignment vertical="center" wrapText="1"/>
    </xf>
    <xf numFmtId="0" fontId="4" fillId="17" borderId="3" xfId="0" applyFont="1" applyFill="1" applyBorder="1" applyAlignment="1">
      <alignment horizontal="center" vertical="center" wrapText="1"/>
    </xf>
    <xf numFmtId="0" fontId="10" fillId="17" borderId="3" xfId="0" applyFont="1" applyFill="1" applyBorder="1" applyAlignment="1">
      <alignment vertical="center" wrapText="1"/>
    </xf>
    <xf numFmtId="0" fontId="4" fillId="17" borderId="4" xfId="0" applyFont="1" applyFill="1" applyBorder="1" applyAlignment="1">
      <alignment horizontal="center" vertical="center" wrapText="1"/>
    </xf>
    <xf numFmtId="0" fontId="10" fillId="17" borderId="4" xfId="0" applyFont="1" applyFill="1" applyBorder="1" applyAlignment="1">
      <alignment vertical="center" wrapText="1"/>
    </xf>
    <xf numFmtId="0" fontId="12" fillId="19" borderId="7" xfId="0" applyFont="1" applyFill="1" applyBorder="1" applyAlignment="1">
      <alignment vertical="center" wrapText="1"/>
    </xf>
    <xf numFmtId="0" fontId="12" fillId="19" borderId="9" xfId="0" applyFont="1" applyFill="1" applyBorder="1" applyAlignment="1">
      <alignment vertical="center" wrapText="1"/>
    </xf>
    <xf numFmtId="0" fontId="11" fillId="20" borderId="10" xfId="0" applyFont="1" applyFill="1" applyBorder="1" applyAlignment="1">
      <alignment horizontal="center" vertical="center" wrapText="1"/>
    </xf>
    <xf numFmtId="0" fontId="13" fillId="20" borderId="11" xfId="0" applyFont="1" applyFill="1" applyBorder="1" applyAlignment="1">
      <alignment vertical="center" wrapText="1"/>
    </xf>
    <xf numFmtId="0" fontId="11" fillId="19" borderId="10" xfId="0" applyFont="1" applyFill="1" applyBorder="1" applyAlignment="1">
      <alignment horizontal="center" vertical="center" wrapText="1"/>
    </xf>
    <xf numFmtId="0" fontId="13" fillId="19" borderId="11" xfId="0" applyFont="1" applyFill="1" applyBorder="1" applyAlignment="1">
      <alignment vertical="center" wrapText="1"/>
    </xf>
    <xf numFmtId="0" fontId="13" fillId="19" borderId="7" xfId="0" applyFont="1" applyFill="1" applyBorder="1" applyAlignment="1">
      <alignment vertical="center" wrapText="1"/>
    </xf>
    <xf numFmtId="0" fontId="13" fillId="19" borderId="9" xfId="0" applyFont="1" applyFill="1" applyBorder="1" applyAlignment="1">
      <alignment vertical="center" wrapText="1"/>
    </xf>
    <xf numFmtId="0" fontId="0" fillId="0" borderId="0" xfId="0" applyAlignment="1">
      <alignment vertical="center"/>
    </xf>
    <xf numFmtId="0" fontId="0" fillId="0" borderId="0" xfId="0" applyAlignment="1">
      <alignment vertical="center" wrapText="1"/>
    </xf>
    <xf numFmtId="0" fontId="14" fillId="21" borderId="0" xfId="0" applyFont="1" applyFill="1" applyAlignment="1">
      <alignment horizontal="left" vertical="center"/>
    </xf>
    <xf numFmtId="0" fontId="14" fillId="21" borderId="13" xfId="0" applyFont="1" applyFill="1" applyBorder="1" applyAlignment="1">
      <alignment horizontal="left" vertical="center"/>
    </xf>
    <xf numFmtId="0" fontId="0" fillId="21" borderId="0" xfId="0" applyFill="1" applyAlignment="1">
      <alignment vertical="center"/>
    </xf>
    <xf numFmtId="0" fontId="15" fillId="0" borderId="14" xfId="0" applyFont="1" applyBorder="1" applyAlignment="1">
      <alignment vertical="center"/>
    </xf>
    <xf numFmtId="0" fontId="15" fillId="3" borderId="15" xfId="0" applyFont="1" applyFill="1" applyBorder="1" applyAlignment="1">
      <alignment horizontal="left" vertical="center"/>
    </xf>
    <xf numFmtId="0" fontId="0" fillId="3" borderId="0" xfId="0" applyFill="1" applyAlignment="1">
      <alignment vertical="center"/>
    </xf>
    <xf numFmtId="0" fontId="3" fillId="21" borderId="0" xfId="0" applyFont="1" applyFill="1" applyAlignment="1">
      <alignment horizontal="right" vertical="center"/>
    </xf>
    <xf numFmtId="0" fontId="16" fillId="0" borderId="0" xfId="0" applyFont="1" applyAlignment="1">
      <alignment vertical="center" wrapText="1"/>
    </xf>
    <xf numFmtId="0" fontId="18" fillId="0" borderId="0" xfId="0" applyFont="1" applyAlignment="1">
      <alignment vertical="center"/>
    </xf>
    <xf numFmtId="0" fontId="19" fillId="4" borderId="18" xfId="0" applyFont="1" applyFill="1" applyBorder="1" applyAlignment="1">
      <alignment horizontal="center" vertical="center"/>
    </xf>
    <xf numFmtId="0" fontId="6" fillId="3" borderId="0" xfId="0" applyFont="1" applyFill="1" applyAlignment="1">
      <alignment horizontal="center" vertical="center"/>
    </xf>
    <xf numFmtId="0" fontId="10" fillId="3" borderId="0" xfId="0" applyFont="1" applyFill="1" applyAlignment="1">
      <alignment horizontal="center" vertical="center" wrapText="1"/>
    </xf>
    <xf numFmtId="0" fontId="0" fillId="5" borderId="26" xfId="0" applyFill="1" applyBorder="1" applyAlignment="1">
      <alignment horizontal="center" vertical="center"/>
    </xf>
    <xf numFmtId="164" fontId="8" fillId="5" borderId="26" xfId="0" applyNumberFormat="1" applyFont="1" applyFill="1" applyBorder="1" applyAlignment="1">
      <alignment horizontal="center" vertical="center" wrapText="1"/>
    </xf>
    <xf numFmtId="0" fontId="0" fillId="0" borderId="27" xfId="0" applyBorder="1" applyAlignment="1">
      <alignment horizontal="center" vertical="center" wrapText="1"/>
    </xf>
    <xf numFmtId="165" fontId="0" fillId="0" borderId="27" xfId="0" applyNumberFormat="1" applyBorder="1" applyAlignment="1">
      <alignment vertical="center" wrapText="1"/>
    </xf>
    <xf numFmtId="166" fontId="0" fillId="0" borderId="27" xfId="0" applyNumberFormat="1" applyBorder="1" applyAlignment="1">
      <alignment horizontal="center" vertical="center" wrapText="1"/>
    </xf>
    <xf numFmtId="17" fontId="0" fillId="0" borderId="27" xfId="0" applyNumberFormat="1" applyBorder="1" applyAlignment="1">
      <alignment horizontal="center" vertical="center" wrapText="1"/>
    </xf>
    <xf numFmtId="4" fontId="0" fillId="0" borderId="27" xfId="0" applyNumberFormat="1" applyBorder="1" applyAlignment="1">
      <alignment horizontal="center" vertical="center" wrapText="1"/>
    </xf>
    <xf numFmtId="17" fontId="5" fillId="0" borderId="27" xfId="0" applyNumberFormat="1" applyFont="1" applyBorder="1" applyAlignment="1">
      <alignment horizontal="center" vertical="center" wrapText="1"/>
    </xf>
    <xf numFmtId="0" fontId="0" fillId="0" borderId="28" xfId="0" applyBorder="1" applyAlignment="1">
      <alignment vertical="center"/>
    </xf>
    <xf numFmtId="0" fontId="0" fillId="0" borderId="28" xfId="0" applyBorder="1" applyAlignment="1" applyProtection="1">
      <alignment vertical="center"/>
      <protection locked="0"/>
    </xf>
    <xf numFmtId="0" fontId="5" fillId="0" borderId="28" xfId="0" applyFont="1" applyBorder="1" applyAlignment="1">
      <alignment vertical="center" wrapText="1"/>
    </xf>
    <xf numFmtId="0" fontId="0" fillId="0" borderId="28" xfId="0" applyBorder="1" applyAlignment="1">
      <alignment vertical="center" wrapText="1"/>
    </xf>
    <xf numFmtId="4" fontId="5" fillId="0" borderId="27" xfId="0" applyNumberFormat="1" applyFont="1" applyBorder="1" applyAlignment="1">
      <alignment horizontal="center" vertical="center" wrapText="1"/>
    </xf>
    <xf numFmtId="0" fontId="0" fillId="0" borderId="27" xfId="0" applyBorder="1" applyAlignment="1">
      <alignment vertical="center" wrapText="1"/>
    </xf>
    <xf numFmtId="0" fontId="0" fillId="0" borderId="27" xfId="0" applyBorder="1" applyAlignment="1">
      <alignment vertical="center"/>
    </xf>
    <xf numFmtId="17" fontId="0" fillId="0" borderId="27" xfId="0" applyNumberFormat="1" applyBorder="1" applyAlignment="1">
      <alignment vertical="center"/>
    </xf>
    <xf numFmtId="165" fontId="5" fillId="0" borderId="27" xfId="0" applyNumberFormat="1" applyFont="1" applyBorder="1" applyAlignment="1">
      <alignment vertical="center" wrapText="1"/>
    </xf>
    <xf numFmtId="0" fontId="5" fillId="0" borderId="27" xfId="0" applyFont="1" applyBorder="1" applyAlignment="1">
      <alignment horizontal="center" vertical="center" wrapText="1"/>
    </xf>
    <xf numFmtId="0" fontId="0" fillId="0" borderId="27" xfId="0" applyBorder="1" applyAlignment="1">
      <alignment horizontal="justify" vertical="center"/>
    </xf>
    <xf numFmtId="17" fontId="0" fillId="0" borderId="28" xfId="0" applyNumberFormat="1" applyBorder="1" applyAlignment="1">
      <alignment vertical="center"/>
    </xf>
    <xf numFmtId="0" fontId="0" fillId="0" borderId="29" xfId="0" applyBorder="1" applyAlignment="1">
      <alignment horizontal="center" vertical="center" wrapText="1"/>
    </xf>
    <xf numFmtId="17" fontId="0" fillId="0" borderId="30" xfId="0" applyNumberFormat="1" applyBorder="1" applyAlignment="1">
      <alignment horizontal="center" vertical="center" wrapText="1"/>
    </xf>
    <xf numFmtId="0" fontId="5" fillId="0" borderId="27" xfId="0" applyFont="1" applyBorder="1" applyAlignment="1">
      <alignment horizontal="left" vertical="center" wrapText="1" readingOrder="1"/>
    </xf>
    <xf numFmtId="0" fontId="0" fillId="0" borderId="28" xfId="0" applyBorder="1" applyAlignment="1">
      <alignment horizontal="center" vertical="center" wrapText="1"/>
    </xf>
    <xf numFmtId="0" fontId="20" fillId="0" borderId="27" xfId="0" applyFont="1" applyBorder="1" applyAlignment="1">
      <alignment vertical="center" wrapText="1"/>
    </xf>
    <xf numFmtId="0" fontId="0" fillId="0" borderId="0" xfId="0" applyAlignment="1">
      <alignment horizontal="center" vertical="center"/>
    </xf>
    <xf numFmtId="0" fontId="0" fillId="3" borderId="0" xfId="0" applyFill="1" applyAlignment="1">
      <alignment vertical="center" wrapText="1"/>
    </xf>
    <xf numFmtId="0" fontId="21" fillId="0" borderId="1" xfId="0" applyFont="1" applyBorder="1" applyAlignment="1">
      <alignment horizontal="left" vertical="center"/>
    </xf>
    <xf numFmtId="0" fontId="21" fillId="0" borderId="31" xfId="0" applyFont="1" applyBorder="1" applyAlignment="1">
      <alignment horizontal="left" vertical="center"/>
    </xf>
    <xf numFmtId="0" fontId="21" fillId="0" borderId="0" xfId="0" applyFont="1" applyAlignment="1">
      <alignment horizontal="left" vertical="center"/>
    </xf>
    <xf numFmtId="0" fontId="22" fillId="15" borderId="32" xfId="0" applyFont="1" applyFill="1" applyBorder="1" applyAlignment="1">
      <alignment horizontal="center" vertical="center"/>
    </xf>
    <xf numFmtId="0" fontId="22" fillId="0" borderId="31" xfId="0" applyFont="1" applyBorder="1" applyAlignment="1">
      <alignment horizontal="center" vertical="center"/>
    </xf>
    <xf numFmtId="0" fontId="22" fillId="0" borderId="33" xfId="0" applyFont="1" applyBorder="1" applyAlignment="1">
      <alignment horizontal="center" vertical="center"/>
    </xf>
    <xf numFmtId="0" fontId="4" fillId="0" borderId="0" xfId="0" applyFont="1" applyAlignment="1">
      <alignment horizontal="center" vertical="center"/>
    </xf>
    <xf numFmtId="0" fontId="0" fillId="5" borderId="27" xfId="0" applyFill="1" applyBorder="1" applyAlignment="1">
      <alignment horizontal="center" vertical="center"/>
    </xf>
    <xf numFmtId="164" fontId="8" fillId="5" borderId="27" xfId="0" applyNumberFormat="1" applyFont="1" applyFill="1" applyBorder="1" applyAlignment="1">
      <alignment horizontal="center" vertical="center" wrapText="1"/>
    </xf>
    <xf numFmtId="0" fontId="0" fillId="0" borderId="27" xfId="0" applyBorder="1" applyAlignment="1">
      <alignment horizontal="center" vertical="center"/>
    </xf>
    <xf numFmtId="0" fontId="0" fillId="21" borderId="0" xfId="0" applyFill="1" applyAlignment="1">
      <alignment vertical="center" wrapText="1"/>
    </xf>
    <xf numFmtId="0" fontId="0" fillId="21" borderId="0" xfId="0" applyFill="1"/>
    <xf numFmtId="0" fontId="18" fillId="0" borderId="0" xfId="0" applyFont="1"/>
    <xf numFmtId="0" fontId="18" fillId="21" borderId="0" xfId="0" applyFont="1" applyFill="1"/>
    <xf numFmtId="0" fontId="0" fillId="0" borderId="0" xfId="0" applyAlignment="1">
      <alignment wrapText="1"/>
    </xf>
    <xf numFmtId="0" fontId="0" fillId="0" borderId="0" xfId="0" applyAlignment="1">
      <alignment horizontal="left" vertical="center"/>
    </xf>
    <xf numFmtId="0" fontId="24" fillId="0" borderId="0" xfId="0" applyFont="1"/>
    <xf numFmtId="0" fontId="10" fillId="0" borderId="0" xfId="0" applyFont="1" applyAlignment="1">
      <alignment vertical="center"/>
    </xf>
    <xf numFmtId="0" fontId="25" fillId="0" borderId="0" xfId="0" applyFont="1" applyAlignment="1">
      <alignment horizontal="center"/>
    </xf>
    <xf numFmtId="0" fontId="24" fillId="0" borderId="0" xfId="0" applyFont="1" applyAlignment="1">
      <alignment horizontal="center" wrapText="1"/>
    </xf>
    <xf numFmtId="0" fontId="23" fillId="21" borderId="36" xfId="0" applyFont="1" applyFill="1" applyBorder="1" applyAlignment="1">
      <alignment horizontal="center" vertical="center"/>
    </xf>
    <xf numFmtId="0" fontId="23" fillId="21" borderId="37" xfId="0" applyFont="1" applyFill="1" applyBorder="1" applyAlignment="1">
      <alignment horizontal="center" vertical="center" wrapText="1"/>
    </xf>
    <xf numFmtId="0" fontId="23" fillId="21" borderId="11" xfId="0" applyFont="1" applyFill="1" applyBorder="1" applyAlignment="1">
      <alignment horizontal="center" vertical="center"/>
    </xf>
    <xf numFmtId="0" fontId="23" fillId="21" borderId="11" xfId="0" applyFont="1" applyFill="1" applyBorder="1" applyAlignment="1">
      <alignment horizontal="center" vertical="center" wrapText="1"/>
    </xf>
    <xf numFmtId="0" fontId="23" fillId="21" borderId="38" xfId="0" applyFont="1" applyFill="1" applyBorder="1" applyAlignment="1">
      <alignment horizontal="center" vertical="center"/>
    </xf>
    <xf numFmtId="0" fontId="23" fillId="0" borderId="0" xfId="0" applyFont="1" applyAlignment="1">
      <alignment horizontal="center" vertical="center"/>
    </xf>
    <xf numFmtId="0" fontId="18" fillId="13" borderId="39" xfId="0" applyFont="1" applyFill="1" applyBorder="1" applyAlignment="1">
      <alignment horizontal="left" vertical="center"/>
    </xf>
    <xf numFmtId="0" fontId="8" fillId="0" borderId="16" xfId="0" applyFont="1" applyBorder="1" applyAlignment="1">
      <alignment horizontal="center" vertical="center"/>
    </xf>
    <xf numFmtId="9" fontId="8" fillId="0" borderId="40" xfId="4" applyFont="1" applyBorder="1" applyAlignment="1" applyProtection="1">
      <alignment horizontal="center" vertical="center"/>
    </xf>
    <xf numFmtId="9" fontId="10" fillId="0" borderId="0" xfId="4" applyFont="1" applyAlignment="1" applyProtection="1">
      <alignment horizontal="center"/>
    </xf>
    <xf numFmtId="0" fontId="0" fillId="7" borderId="41" xfId="0" applyFill="1" applyBorder="1" applyAlignment="1">
      <alignment horizontal="left" vertical="center"/>
    </xf>
    <xf numFmtId="0" fontId="8" fillId="0" borderId="42" xfId="0" applyFont="1" applyBorder="1" applyAlignment="1">
      <alignment horizontal="center" vertical="center"/>
    </xf>
    <xf numFmtId="9" fontId="8" fillId="0" borderId="43" xfId="4" applyFont="1" applyBorder="1" applyAlignment="1" applyProtection="1">
      <alignment horizontal="center" vertical="center"/>
    </xf>
    <xf numFmtId="0" fontId="0" fillId="9" borderId="36" xfId="0" applyFill="1" applyBorder="1" applyAlignment="1">
      <alignment horizontal="left" vertical="center"/>
    </xf>
    <xf numFmtId="0" fontId="0" fillId="10" borderId="36" xfId="0" applyFill="1" applyBorder="1" applyAlignment="1">
      <alignment horizontal="left" vertical="center"/>
    </xf>
    <xf numFmtId="0" fontId="0" fillId="11" borderId="41" xfId="0" applyFill="1" applyBorder="1" applyAlignment="1">
      <alignment horizontal="left" vertical="center"/>
    </xf>
    <xf numFmtId="0" fontId="18" fillId="12" borderId="44" xfId="0" applyFont="1" applyFill="1" applyBorder="1" applyAlignment="1">
      <alignment horizontal="left" vertical="center"/>
    </xf>
    <xf numFmtId="0" fontId="0" fillId="15" borderId="44" xfId="0" applyFill="1" applyBorder="1" applyAlignment="1">
      <alignment horizontal="left" vertical="center"/>
    </xf>
    <xf numFmtId="0" fontId="8" fillId="0" borderId="45" xfId="0" applyFont="1" applyBorder="1" applyAlignment="1">
      <alignment horizontal="center" vertical="center"/>
    </xf>
    <xf numFmtId="9" fontId="8" fillId="0" borderId="46" xfId="4" applyFont="1" applyBorder="1" applyAlignment="1" applyProtection="1">
      <alignment horizontal="center" vertical="center"/>
    </xf>
    <xf numFmtId="0" fontId="18" fillId="21" borderId="47" xfId="0" applyFont="1" applyFill="1" applyBorder="1" applyAlignment="1">
      <alignment horizontal="left" vertical="center" wrapText="1"/>
    </xf>
    <xf numFmtId="0" fontId="18" fillId="21" borderId="48" xfId="0" applyFont="1" applyFill="1" applyBorder="1" applyAlignment="1">
      <alignment horizontal="center" vertical="center"/>
    </xf>
    <xf numFmtId="9" fontId="18" fillId="21" borderId="49" xfId="0" applyNumberFormat="1" applyFont="1" applyFill="1" applyBorder="1" applyAlignment="1">
      <alignment horizontal="center" vertical="center"/>
    </xf>
    <xf numFmtId="0" fontId="18" fillId="21" borderId="50" xfId="0" applyFont="1" applyFill="1" applyBorder="1" applyAlignment="1">
      <alignment horizontal="center" vertical="center"/>
    </xf>
    <xf numFmtId="9" fontId="18" fillId="21" borderId="51" xfId="0" applyNumberFormat="1" applyFont="1" applyFill="1" applyBorder="1" applyAlignment="1">
      <alignment horizontal="center" vertical="center"/>
    </xf>
    <xf numFmtId="0" fontId="18" fillId="13" borderId="52" xfId="0" applyFont="1" applyFill="1" applyBorder="1" applyAlignment="1">
      <alignment horizontal="left" vertical="center"/>
    </xf>
    <xf numFmtId="9" fontId="0" fillId="0" borderId="0" xfId="0" applyNumberFormat="1" applyAlignment="1">
      <alignment horizontal="center"/>
    </xf>
    <xf numFmtId="0" fontId="18" fillId="13" borderId="32" xfId="0" applyFont="1" applyFill="1" applyBorder="1" applyAlignment="1">
      <alignment horizontal="left" vertical="center"/>
    </xf>
    <xf numFmtId="0" fontId="26" fillId="0" borderId="0" xfId="0" applyFont="1" applyAlignment="1">
      <alignment horizontal="left" vertical="center"/>
    </xf>
    <xf numFmtId="0" fontId="23" fillId="21" borderId="19" xfId="0" applyFont="1" applyFill="1" applyBorder="1" applyAlignment="1">
      <alignment horizontal="center" vertical="center" wrapText="1"/>
    </xf>
    <xf numFmtId="0" fontId="27" fillId="0" borderId="17" xfId="0" applyFont="1" applyBorder="1" applyAlignment="1">
      <alignment horizontal="center" vertical="center"/>
    </xf>
    <xf numFmtId="0" fontId="23" fillId="21" borderId="17" xfId="0" applyFont="1" applyFill="1" applyBorder="1" applyAlignment="1">
      <alignment horizontal="center" vertical="center" wrapText="1"/>
    </xf>
    <xf numFmtId="0" fontId="0" fillId="13" borderId="18" xfId="0" applyFill="1" applyBorder="1"/>
    <xf numFmtId="0" fontId="0" fillId="7" borderId="18" xfId="0" applyFill="1" applyBorder="1"/>
    <xf numFmtId="0" fontId="0" fillId="9" borderId="18" xfId="0" applyFill="1" applyBorder="1"/>
    <xf numFmtId="0" fontId="0" fillId="10" borderId="18" xfId="0" applyFill="1" applyBorder="1"/>
    <xf numFmtId="0" fontId="0" fillId="11" borderId="18" xfId="0" applyFill="1" applyBorder="1"/>
    <xf numFmtId="0" fontId="0" fillId="12" borderId="54" xfId="0" applyFill="1" applyBorder="1"/>
    <xf numFmtId="0" fontId="0" fillId="22" borderId="55" xfId="0" applyFill="1" applyBorder="1" applyAlignment="1">
      <alignment horizontal="center"/>
    </xf>
    <xf numFmtId="0" fontId="0" fillId="22" borderId="52" xfId="0" applyFill="1" applyBorder="1" applyAlignment="1">
      <alignment horizontal="center"/>
    </xf>
    <xf numFmtId="0" fontId="0" fillId="22" borderId="16" xfId="0" applyFill="1" applyBorder="1" applyAlignment="1">
      <alignment horizontal="center"/>
    </xf>
    <xf numFmtId="0" fontId="0" fillId="22" borderId="28" xfId="0" applyFill="1" applyBorder="1" applyAlignment="1">
      <alignment horizontal="center"/>
    </xf>
    <xf numFmtId="0" fontId="0" fillId="22" borderId="40" xfId="0" applyFill="1" applyBorder="1" applyAlignment="1">
      <alignment horizontal="center"/>
    </xf>
    <xf numFmtId="0" fontId="0" fillId="22" borderId="56" xfId="0" applyFill="1" applyBorder="1" applyAlignment="1">
      <alignment horizontal="center"/>
    </xf>
    <xf numFmtId="0" fontId="0" fillId="22" borderId="42" xfId="0" applyFill="1" applyBorder="1" applyAlignment="1">
      <alignment horizontal="center"/>
    </xf>
    <xf numFmtId="0" fontId="0" fillId="22" borderId="27" xfId="0" applyFill="1" applyBorder="1" applyAlignment="1">
      <alignment horizontal="center"/>
    </xf>
    <xf numFmtId="0" fontId="0" fillId="22" borderId="43" xfId="0" applyFill="1" applyBorder="1" applyAlignment="1">
      <alignment horizontal="center"/>
    </xf>
    <xf numFmtId="0" fontId="0" fillId="0" borderId="0" xfId="0" applyProtection="1">
      <protection locked="0"/>
    </xf>
    <xf numFmtId="0" fontId="16" fillId="0" borderId="34" xfId="0" applyFont="1" applyBorder="1" applyAlignment="1">
      <alignment vertical="center"/>
    </xf>
    <xf numFmtId="0" fontId="16" fillId="0" borderId="16" xfId="0" applyFont="1" applyBorder="1" applyAlignment="1">
      <alignment vertical="center"/>
    </xf>
    <xf numFmtId="0" fontId="0" fillId="5" borderId="29" xfId="0" applyFill="1" applyBorder="1" applyAlignment="1">
      <alignment horizontal="center" vertical="center"/>
    </xf>
    <xf numFmtId="164" fontId="8" fillId="5" borderId="29" xfId="0" applyNumberFormat="1" applyFont="1" applyFill="1" applyBorder="1" applyAlignment="1">
      <alignment horizontal="center" vertical="center" wrapText="1"/>
    </xf>
    <xf numFmtId="0" fontId="0" fillId="0" borderId="28" xfId="0" applyBorder="1" applyAlignment="1">
      <alignment horizontal="center" vertical="center"/>
    </xf>
    <xf numFmtId="0" fontId="0" fillId="0" borderId="58" xfId="0" applyBorder="1" applyAlignment="1">
      <alignment vertical="center" wrapText="1"/>
    </xf>
    <xf numFmtId="0" fontId="0" fillId="0" borderId="58" xfId="0" applyBorder="1" applyAlignment="1">
      <alignment horizontal="center" vertical="center" wrapText="1"/>
    </xf>
    <xf numFmtId="0" fontId="0" fillId="0" borderId="59" xfId="0" applyBorder="1" applyAlignment="1">
      <alignment horizontal="center" vertical="center" wrapText="1"/>
    </xf>
    <xf numFmtId="166" fontId="28" fillId="0" borderId="60" xfId="0" applyNumberFormat="1" applyFont="1" applyBorder="1" applyAlignment="1">
      <alignment horizontal="center" vertical="center" wrapText="1"/>
    </xf>
    <xf numFmtId="17" fontId="28" fillId="0" borderId="60" xfId="0" applyNumberFormat="1" applyFont="1" applyBorder="1" applyAlignment="1">
      <alignment horizontal="center" vertical="center" wrapText="1"/>
    </xf>
    <xf numFmtId="4" fontId="28" fillId="0" borderId="60" xfId="0" applyNumberFormat="1" applyFont="1" applyBorder="1" applyAlignment="1">
      <alignment horizontal="center" vertical="center" wrapText="1"/>
    </xf>
    <xf numFmtId="0" fontId="28" fillId="0" borderId="60" xfId="0" applyFont="1" applyBorder="1" applyAlignment="1">
      <alignment horizontal="center" vertical="center" wrapText="1"/>
    </xf>
    <xf numFmtId="17" fontId="29" fillId="0" borderId="60" xfId="0" applyNumberFormat="1" applyFont="1" applyBorder="1" applyAlignment="1">
      <alignment horizontal="center" vertical="center" wrapText="1"/>
    </xf>
    <xf numFmtId="0" fontId="0" fillId="0" borderId="16" xfId="0" applyBorder="1" applyAlignment="1">
      <alignment vertical="center"/>
    </xf>
    <xf numFmtId="0" fontId="10" fillId="0" borderId="28" xfId="0" applyFont="1" applyBorder="1" applyAlignment="1">
      <alignment horizontal="center" vertical="center"/>
    </xf>
    <xf numFmtId="0" fontId="0" fillId="0" borderId="30" xfId="0" applyBorder="1" applyAlignment="1">
      <alignment horizontal="center" vertical="center"/>
    </xf>
    <xf numFmtId="165" fontId="28" fillId="0" borderId="60" xfId="0" applyNumberFormat="1" applyFont="1" applyBorder="1" applyAlignment="1">
      <alignment vertical="center" wrapText="1"/>
    </xf>
    <xf numFmtId="4" fontId="29" fillId="0" borderId="60" xfId="0" applyNumberFormat="1" applyFont="1" applyBorder="1" applyAlignment="1">
      <alignment horizontal="center" vertical="center" wrapText="1"/>
    </xf>
    <xf numFmtId="0" fontId="0" fillId="0" borderId="42" xfId="0" applyBorder="1" applyAlignment="1">
      <alignment vertical="center"/>
    </xf>
    <xf numFmtId="165" fontId="29" fillId="0" borderId="60" xfId="0" applyNumberFormat="1" applyFont="1" applyBorder="1" applyAlignment="1">
      <alignment vertical="center" wrapText="1"/>
    </xf>
    <xf numFmtId="0" fontId="0" fillId="0" borderId="45" xfId="0" applyBorder="1" applyAlignment="1">
      <alignment vertical="center"/>
    </xf>
    <xf numFmtId="0" fontId="29" fillId="0" borderId="60" xfId="0" applyFont="1" applyBorder="1" applyAlignment="1">
      <alignment horizontal="center" vertical="center" wrapText="1"/>
    </xf>
    <xf numFmtId="0" fontId="30" fillId="0" borderId="61" xfId="0" applyFont="1" applyBorder="1" applyAlignment="1">
      <alignment wrapText="1"/>
    </xf>
    <xf numFmtId="165" fontId="5" fillId="0" borderId="60" xfId="0" applyNumberFormat="1" applyFont="1" applyBorder="1" applyAlignment="1">
      <alignment vertical="center" wrapText="1"/>
    </xf>
    <xf numFmtId="165" fontId="0" fillId="0" borderId="60" xfId="0" applyNumberFormat="1" applyBorder="1" applyAlignment="1">
      <alignment vertical="center" wrapText="1"/>
    </xf>
    <xf numFmtId="0" fontId="0" fillId="0" borderId="60" xfId="0" applyBorder="1" applyAlignment="1">
      <alignment horizontal="center" vertical="center" wrapText="1"/>
    </xf>
    <xf numFmtId="0" fontId="30" fillId="0" borderId="62" xfId="0" applyFont="1" applyBorder="1" applyAlignment="1">
      <alignment wrapText="1"/>
    </xf>
    <xf numFmtId="0" fontId="30" fillId="0" borderId="28" xfId="0" applyFont="1" applyBorder="1" applyAlignment="1">
      <alignment wrapText="1"/>
    </xf>
    <xf numFmtId="0" fontId="28" fillId="0" borderId="60" xfId="0" applyFont="1" applyBorder="1" applyAlignment="1">
      <alignment vertical="center" wrapText="1"/>
    </xf>
    <xf numFmtId="0" fontId="29" fillId="0" borderId="60" xfId="0" applyFont="1" applyBorder="1" applyAlignment="1">
      <alignment horizontal="left" vertical="center" wrapText="1"/>
    </xf>
    <xf numFmtId="0" fontId="28" fillId="0" borderId="61" xfId="0" applyFont="1" applyBorder="1" applyAlignment="1">
      <alignment horizontal="center" vertical="center" wrapText="1"/>
    </xf>
    <xf numFmtId="0" fontId="0" fillId="0" borderId="62" xfId="0" applyBorder="1" applyAlignment="1">
      <alignment vertical="center"/>
    </xf>
    <xf numFmtId="0" fontId="0" fillId="22" borderId="63" xfId="0" applyFill="1" applyBorder="1" applyAlignment="1">
      <alignment horizontal="center"/>
    </xf>
    <xf numFmtId="0" fontId="0" fillId="22" borderId="32" xfId="0" applyFill="1" applyBorder="1" applyAlignment="1">
      <alignment horizontal="center"/>
    </xf>
    <xf numFmtId="0" fontId="0" fillId="22" borderId="64" xfId="0" applyFill="1" applyBorder="1" applyAlignment="1">
      <alignment horizontal="center"/>
    </xf>
    <xf numFmtId="0" fontId="0" fillId="22" borderId="26" xfId="0" applyFill="1" applyBorder="1" applyAlignment="1">
      <alignment horizontal="center"/>
    </xf>
    <xf numFmtId="0" fontId="0" fillId="22" borderId="65" xfId="0" applyFill="1" applyBorder="1" applyAlignment="1">
      <alignment horizontal="center"/>
    </xf>
    <xf numFmtId="0" fontId="0" fillId="9" borderId="41" xfId="0" applyFill="1" applyBorder="1" applyAlignment="1">
      <alignment horizontal="left" vertical="center"/>
    </xf>
    <xf numFmtId="0" fontId="18" fillId="14" borderId="36" xfId="0" applyFont="1" applyFill="1" applyBorder="1" applyAlignment="1">
      <alignment horizontal="left" vertical="center"/>
    </xf>
    <xf numFmtId="0" fontId="18" fillId="21" borderId="17" xfId="0" applyFont="1" applyFill="1" applyBorder="1" applyAlignment="1">
      <alignment horizontal="left" vertical="center" wrapText="1"/>
    </xf>
    <xf numFmtId="0" fontId="18" fillId="21" borderId="66" xfId="0" applyFont="1" applyFill="1" applyBorder="1" applyAlignment="1">
      <alignment horizontal="center" vertical="center"/>
    </xf>
    <xf numFmtId="9" fontId="18" fillId="21" borderId="54" xfId="0" applyNumberFormat="1" applyFont="1" applyFill="1" applyBorder="1" applyAlignment="1">
      <alignment horizontal="center" vertical="center"/>
    </xf>
    <xf numFmtId="0" fontId="10" fillId="0" borderId="34" xfId="0" applyFont="1" applyBorder="1" applyAlignment="1">
      <alignment vertical="center"/>
    </xf>
    <xf numFmtId="0" fontId="10" fillId="0" borderId="16" xfId="0" applyFont="1" applyBorder="1" applyAlignment="1">
      <alignment vertical="center"/>
    </xf>
    <xf numFmtId="0" fontId="0" fillId="14" borderId="18" xfId="0" applyFill="1" applyBorder="1"/>
    <xf numFmtId="0" fontId="29" fillId="0" borderId="60" xfId="0" applyFont="1" applyBorder="1" applyAlignment="1">
      <alignment vertical="center" wrapText="1"/>
    </xf>
    <xf numFmtId="0" fontId="30" fillId="0" borderId="60" xfId="0" applyFont="1" applyBorder="1" applyAlignment="1">
      <alignment horizontal="center" vertical="center" wrapText="1"/>
    </xf>
    <xf numFmtId="17" fontId="30" fillId="0" borderId="60" xfId="0" applyNumberFormat="1" applyFont="1" applyBorder="1" applyAlignment="1">
      <alignment horizontal="center" vertical="center" wrapText="1"/>
    </xf>
    <xf numFmtId="0" fontId="30" fillId="0" borderId="60" xfId="0" applyFont="1" applyBorder="1" applyAlignment="1">
      <alignment vertical="center" wrapText="1"/>
    </xf>
    <xf numFmtId="0" fontId="10" fillId="0" borderId="0" xfId="0" applyFont="1" applyAlignment="1">
      <alignment horizontal="center" vertical="center" wrapText="1"/>
    </xf>
    <xf numFmtId="0" fontId="31" fillId="0" borderId="28" xfId="0" applyFont="1" applyBorder="1" applyAlignment="1">
      <alignment vertical="center"/>
    </xf>
    <xf numFmtId="0" fontId="31" fillId="0" borderId="28" xfId="0" applyFont="1" applyBorder="1" applyAlignment="1">
      <alignment vertical="center" wrapText="1"/>
    </xf>
    <xf numFmtId="0" fontId="31" fillId="0" borderId="27" xfId="0" applyFont="1" applyBorder="1" applyAlignment="1">
      <alignment vertical="center" wrapText="1"/>
    </xf>
    <xf numFmtId="0" fontId="31" fillId="0" borderId="27" xfId="0" applyFont="1" applyBorder="1" applyAlignment="1">
      <alignment vertical="center"/>
    </xf>
    <xf numFmtId="0" fontId="31" fillId="0" borderId="16" xfId="0" applyFont="1" applyBorder="1" applyAlignment="1">
      <alignment vertical="center"/>
    </xf>
    <xf numFmtId="17" fontId="30" fillId="0" borderId="28" xfId="0" applyNumberFormat="1" applyFont="1" applyBorder="1" applyAlignment="1">
      <alignment wrapText="1"/>
    </xf>
    <xf numFmtId="0" fontId="31" fillId="0" borderId="60" xfId="0" applyFont="1" applyBorder="1" applyAlignment="1">
      <alignment vertical="center" wrapText="1"/>
    </xf>
    <xf numFmtId="0" fontId="20" fillId="0" borderId="28" xfId="0" applyFont="1" applyBorder="1" applyAlignment="1">
      <alignment vertical="center" wrapText="1"/>
    </xf>
    <xf numFmtId="0" fontId="0" fillId="24" borderId="30" xfId="0" applyFill="1" applyBorder="1" applyAlignment="1">
      <alignment horizontal="center" vertical="center"/>
    </xf>
    <xf numFmtId="0" fontId="31" fillId="23" borderId="27" xfId="0" applyFont="1" applyFill="1" applyBorder="1" applyAlignment="1">
      <alignment horizontal="center" vertical="center"/>
    </xf>
    <xf numFmtId="165" fontId="31" fillId="0" borderId="60" xfId="0" applyNumberFormat="1" applyFont="1" applyBorder="1" applyAlignment="1">
      <alignment vertical="center" wrapText="1"/>
    </xf>
    <xf numFmtId="0" fontId="36" fillId="0" borderId="27" xfId="0" applyFont="1" applyBorder="1" applyAlignment="1">
      <alignment vertical="center" wrapText="1"/>
    </xf>
    <xf numFmtId="0" fontId="36" fillId="0" borderId="28" xfId="0" applyFont="1" applyBorder="1" applyAlignment="1">
      <alignment vertical="center" wrapText="1"/>
    </xf>
    <xf numFmtId="0" fontId="31" fillId="24" borderId="28" xfId="0" applyFont="1" applyFill="1" applyBorder="1" applyAlignment="1">
      <alignment vertical="center" wrapText="1"/>
    </xf>
    <xf numFmtId="0" fontId="38" fillId="0" borderId="27" xfId="0" applyFont="1" applyBorder="1" applyAlignment="1">
      <alignment vertical="center" wrapText="1"/>
    </xf>
    <xf numFmtId="0" fontId="20" fillId="0" borderId="0" xfId="0" applyFont="1" applyAlignment="1">
      <alignment vertical="center"/>
    </xf>
    <xf numFmtId="0" fontId="20" fillId="0" borderId="27" xfId="0" applyFont="1" applyBorder="1" applyAlignment="1">
      <alignment vertical="center"/>
    </xf>
    <xf numFmtId="0" fontId="20" fillId="21" borderId="0" xfId="0" applyFont="1" applyFill="1" applyAlignment="1">
      <alignment vertical="center" wrapText="1"/>
    </xf>
    <xf numFmtId="0" fontId="31" fillId="0" borderId="27" xfId="0" applyFont="1" applyBorder="1" applyAlignment="1">
      <alignment horizontal="center" vertical="center" wrapText="1"/>
    </xf>
    <xf numFmtId="0" fontId="20" fillId="0" borderId="33" xfId="0" applyFont="1" applyBorder="1" applyAlignment="1">
      <alignment horizontal="center" vertical="center"/>
    </xf>
    <xf numFmtId="0" fontId="10" fillId="0" borderId="16" xfId="0" applyFont="1" applyBorder="1" applyAlignment="1">
      <alignment horizontal="center" vertical="center"/>
    </xf>
    <xf numFmtId="0" fontId="14" fillId="21" borderId="0" xfId="0" applyFont="1" applyFill="1" applyAlignment="1">
      <alignment horizontal="center" vertical="center"/>
    </xf>
    <xf numFmtId="0" fontId="25" fillId="0" borderId="0" xfId="0" applyFont="1" applyAlignment="1">
      <alignment horizontal="center"/>
    </xf>
    <xf numFmtId="0" fontId="3" fillId="21" borderId="35" xfId="0" applyFont="1" applyFill="1" applyBorder="1" applyAlignment="1">
      <alignment horizontal="center" vertical="center" wrapText="1"/>
    </xf>
    <xf numFmtId="0" fontId="20" fillId="0" borderId="53" xfId="0" applyFont="1" applyBorder="1" applyAlignment="1">
      <alignment horizontal="center" vertical="center"/>
    </xf>
    <xf numFmtId="0" fontId="21" fillId="0" borderId="34" xfId="0" applyFont="1" applyBorder="1" applyAlignment="1">
      <alignment horizontal="center"/>
    </xf>
    <xf numFmtId="0" fontId="23" fillId="21" borderId="0" xfId="0" applyFont="1" applyFill="1" applyAlignment="1">
      <alignment horizontal="center" vertical="center"/>
    </xf>
    <xf numFmtId="0" fontId="16" fillId="0" borderId="16" xfId="0" applyFont="1" applyBorder="1" applyAlignment="1">
      <alignment horizontal="left" vertical="center" wrapText="1"/>
    </xf>
    <xf numFmtId="0" fontId="17" fillId="0" borderId="34" xfId="0" applyFont="1" applyBorder="1" applyAlignment="1">
      <alignment horizontal="center" vertical="center"/>
    </xf>
    <xf numFmtId="0" fontId="17" fillId="0" borderId="16" xfId="0" applyFont="1" applyBorder="1" applyAlignment="1">
      <alignment horizontal="center" vertical="center"/>
    </xf>
    <xf numFmtId="0" fontId="11" fillId="19" borderId="6" xfId="0" applyFont="1" applyFill="1" applyBorder="1" applyAlignment="1">
      <alignment horizontal="center" vertical="center" wrapText="1"/>
    </xf>
    <xf numFmtId="0" fontId="11" fillId="19" borderId="8" xfId="0" applyFont="1" applyFill="1" applyBorder="1" applyAlignment="1">
      <alignment horizontal="center" vertical="center" wrapText="1"/>
    </xf>
    <xf numFmtId="0" fontId="11" fillId="19" borderId="12" xfId="0" applyFont="1" applyFill="1" applyBorder="1" applyAlignment="1">
      <alignment horizontal="center" vertical="center" wrapText="1"/>
    </xf>
    <xf numFmtId="0" fontId="2" fillId="3" borderId="2" xfId="0" applyFont="1" applyFill="1" applyBorder="1" applyAlignment="1">
      <alignment horizontal="center" vertical="center"/>
    </xf>
    <xf numFmtId="0" fontId="3" fillId="4" borderId="3" xfId="0" applyFont="1" applyFill="1" applyBorder="1" applyAlignment="1">
      <alignment horizontal="center" vertical="center" wrapText="1"/>
    </xf>
    <xf numFmtId="0" fontId="7" fillId="6" borderId="3" xfId="0" applyFont="1" applyFill="1" applyBorder="1" applyAlignment="1">
      <alignment horizontal="center" vertical="center" wrapText="1"/>
    </xf>
    <xf numFmtId="0" fontId="7" fillId="16" borderId="3" xfId="0" applyFont="1" applyFill="1" applyBorder="1" applyAlignment="1">
      <alignment horizontal="center" vertical="center" wrapText="1"/>
    </xf>
    <xf numFmtId="0" fontId="9" fillId="18" borderId="5" xfId="0" applyFont="1" applyFill="1" applyBorder="1" applyAlignment="1">
      <alignment horizontal="center" vertical="center"/>
    </xf>
    <xf numFmtId="0" fontId="14" fillId="21" borderId="0" xfId="0" applyFont="1" applyFill="1" applyAlignment="1">
      <alignment horizontal="left" vertical="center"/>
    </xf>
    <xf numFmtId="0" fontId="15" fillId="0" borderId="14" xfId="0" applyFont="1" applyBorder="1" applyAlignment="1">
      <alignment horizontal="left" vertical="center"/>
    </xf>
    <xf numFmtId="0" fontId="17" fillId="0" borderId="16" xfId="0" applyFont="1" applyBorder="1" applyAlignment="1">
      <alignment horizontal="left" vertical="center"/>
    </xf>
    <xf numFmtId="0" fontId="19" fillId="4" borderId="17" xfId="0" applyFont="1" applyFill="1" applyBorder="1" applyAlignment="1">
      <alignment horizontal="center" vertical="center"/>
    </xf>
    <xf numFmtId="0" fontId="6" fillId="6" borderId="19" xfId="0" applyFont="1" applyFill="1" applyBorder="1" applyAlignment="1">
      <alignment horizontal="center" vertical="center"/>
    </xf>
    <xf numFmtId="0" fontId="6" fillId="16" borderId="17" xfId="0" applyFont="1" applyFill="1" applyBorder="1" applyAlignment="1">
      <alignment horizontal="center" vertical="center"/>
    </xf>
    <xf numFmtId="0" fontId="10" fillId="5" borderId="20" xfId="0" applyFont="1" applyFill="1" applyBorder="1" applyAlignment="1">
      <alignment horizontal="center" vertical="center"/>
    </xf>
    <xf numFmtId="0" fontId="10" fillId="5" borderId="21" xfId="0" applyFont="1" applyFill="1" applyBorder="1" applyAlignment="1">
      <alignment horizontal="center" vertical="center"/>
    </xf>
    <xf numFmtId="0" fontId="10" fillId="5" borderId="21" xfId="0" applyFont="1" applyFill="1" applyBorder="1" applyAlignment="1">
      <alignment horizontal="center" vertical="center" wrapText="1"/>
    </xf>
    <xf numFmtId="0" fontId="10" fillId="5" borderId="22" xfId="0" applyFont="1" applyFill="1" applyBorder="1" applyAlignment="1">
      <alignment horizontal="center" vertical="center"/>
    </xf>
    <xf numFmtId="0" fontId="8" fillId="5" borderId="22" xfId="0" applyFont="1" applyFill="1" applyBorder="1" applyAlignment="1">
      <alignment horizontal="center" vertical="center"/>
    </xf>
    <xf numFmtId="0" fontId="6" fillId="7" borderId="21" xfId="0" applyFont="1" applyFill="1" applyBorder="1" applyAlignment="1">
      <alignment horizontal="center" vertical="center" wrapText="1"/>
    </xf>
    <xf numFmtId="0" fontId="6" fillId="9" borderId="21" xfId="0" applyFont="1" applyFill="1" applyBorder="1" applyAlignment="1">
      <alignment horizontal="center" vertical="center" wrapText="1"/>
    </xf>
    <xf numFmtId="0" fontId="6" fillId="10" borderId="21" xfId="0" applyFont="1" applyFill="1" applyBorder="1" applyAlignment="1">
      <alignment horizontal="center" vertical="center" wrapText="1"/>
    </xf>
    <xf numFmtId="1" fontId="6" fillId="11" borderId="21" xfId="0" applyNumberFormat="1" applyFont="1" applyFill="1" applyBorder="1" applyAlignment="1">
      <alignment horizontal="center" vertical="center" wrapText="1"/>
    </xf>
    <xf numFmtId="0" fontId="6" fillId="12" borderId="21" xfId="0" applyFont="1" applyFill="1" applyBorder="1" applyAlignment="1">
      <alignment horizontal="center" vertical="center" wrapText="1"/>
    </xf>
    <xf numFmtId="0" fontId="6" fillId="13" borderId="21" xfId="0" applyFont="1" applyFill="1" applyBorder="1" applyAlignment="1">
      <alignment horizontal="center" vertical="center" wrapText="1"/>
    </xf>
    <xf numFmtId="0" fontId="10" fillId="8" borderId="21" xfId="0" applyFont="1" applyFill="1" applyBorder="1" applyAlignment="1">
      <alignment horizontal="center" vertical="center" wrapText="1"/>
    </xf>
    <xf numFmtId="0" fontId="10" fillId="8" borderId="23" xfId="0" applyFont="1" applyFill="1" applyBorder="1" applyAlignment="1">
      <alignment horizontal="center" vertical="center" wrapText="1"/>
    </xf>
    <xf numFmtId="0" fontId="10" fillId="17" borderId="24" xfId="0" applyFont="1" applyFill="1" applyBorder="1" applyAlignment="1">
      <alignment horizontal="center" vertical="center" wrapText="1"/>
    </xf>
    <xf numFmtId="0" fontId="10" fillId="17" borderId="25" xfId="0" applyFont="1" applyFill="1" applyBorder="1" applyAlignment="1">
      <alignment horizontal="center" vertical="center" wrapText="1"/>
    </xf>
    <xf numFmtId="0" fontId="0" fillId="0" borderId="22" xfId="0" applyBorder="1" applyAlignment="1">
      <alignment horizontal="center" vertical="center" wrapText="1"/>
    </xf>
    <xf numFmtId="0" fontId="0" fillId="0" borderId="27" xfId="0" applyBorder="1" applyAlignment="1">
      <alignment horizontal="center" vertical="center" wrapText="1"/>
    </xf>
    <xf numFmtId="0" fontId="21" fillId="15" borderId="17" xfId="0" applyFont="1" applyFill="1" applyBorder="1" applyAlignment="1">
      <alignment horizontal="left" vertical="center"/>
    </xf>
    <xf numFmtId="0" fontId="4" fillId="5" borderId="27" xfId="0" applyFont="1" applyFill="1" applyBorder="1" applyAlignment="1">
      <alignment horizontal="center" vertical="center"/>
    </xf>
    <xf numFmtId="0" fontId="10" fillId="5" borderId="27" xfId="0" applyFont="1" applyFill="1" applyBorder="1" applyAlignment="1">
      <alignment horizontal="center" vertical="center"/>
    </xf>
    <xf numFmtId="0" fontId="10" fillId="5" borderId="27" xfId="0" applyFont="1" applyFill="1" applyBorder="1" applyAlignment="1">
      <alignment horizontal="center" vertical="center" wrapText="1"/>
    </xf>
    <xf numFmtId="0" fontId="8" fillId="5" borderId="27" xfId="0" applyFont="1" applyFill="1" applyBorder="1" applyAlignment="1">
      <alignment horizontal="center" vertical="center"/>
    </xf>
    <xf numFmtId="0" fontId="10" fillId="5" borderId="57" xfId="0" applyFont="1" applyFill="1" applyBorder="1" applyAlignment="1">
      <alignment horizontal="center" vertical="center"/>
    </xf>
    <xf numFmtId="0" fontId="8" fillId="8" borderId="23" xfId="0" applyFont="1" applyFill="1" applyBorder="1" applyAlignment="1">
      <alignment horizontal="center" vertical="center" wrapText="1"/>
    </xf>
    <xf numFmtId="0" fontId="31" fillId="0" borderId="27" xfId="0" applyFont="1" applyBorder="1" applyAlignment="1">
      <alignment horizontal="center" vertical="center" wrapText="1"/>
    </xf>
    <xf numFmtId="0" fontId="0" fillId="0" borderId="27" xfId="0" applyBorder="1" applyAlignment="1">
      <alignment horizontal="center" vertical="center"/>
    </xf>
    <xf numFmtId="0" fontId="0" fillId="0" borderId="22" xfId="0" applyBorder="1" applyAlignment="1">
      <alignment horizontal="center" vertical="center"/>
    </xf>
    <xf numFmtId="0" fontId="16" fillId="0" borderId="16" xfId="0" applyFont="1" applyBorder="1" applyAlignment="1">
      <alignment horizontal="left" vertical="center"/>
    </xf>
    <xf numFmtId="0" fontId="19" fillId="9" borderId="21" xfId="0" applyFont="1" applyFill="1" applyBorder="1" applyAlignment="1">
      <alignment horizontal="center" vertical="center" wrapText="1"/>
    </xf>
    <xf numFmtId="0" fontId="19" fillId="14" borderId="21" xfId="0" applyFont="1" applyFill="1" applyBorder="1" applyAlignment="1">
      <alignment horizontal="center" vertical="center" wrapText="1"/>
    </xf>
    <xf numFmtId="0" fontId="19" fillId="12" borderId="21" xfId="0" applyFont="1" applyFill="1" applyBorder="1" applyAlignment="1">
      <alignment horizontal="center" vertical="center" wrapText="1"/>
    </xf>
    <xf numFmtId="0" fontId="10" fillId="0" borderId="16" xfId="0" applyFont="1" applyBorder="1" applyAlignment="1">
      <alignment horizontal="left" vertical="center"/>
    </xf>
  </cellXfs>
  <cellStyles count="5">
    <cellStyle name="Estilo 1" xfId="1" xr:uid="{00000000-0005-0000-0000-000000000000}"/>
    <cellStyle name="Normal" xfId="0" builtinId="0"/>
    <cellStyle name="Normal 2" xfId="2" xr:uid="{00000000-0005-0000-0000-000002000000}"/>
    <cellStyle name="Normal 3" xfId="3" xr:uid="{00000000-0005-0000-0000-000003000000}"/>
    <cellStyle name="Porcentagem" xfId="4" builtinId="5"/>
  </cellStyles>
  <dxfs count="41">
    <dxf>
      <font>
        <color indexed="65"/>
      </font>
    </dxf>
    <dxf>
      <font>
        <color indexed="65"/>
      </font>
      <fill>
        <patternFill patternType="solid">
          <fgColor rgb="FFB15407"/>
          <bgColor rgb="FFB15407"/>
        </patternFill>
      </fill>
    </dxf>
    <dxf>
      <font>
        <color rgb="FF0070C0"/>
      </font>
      <fill>
        <patternFill patternType="solid">
          <fgColor rgb="FF0070C0"/>
          <bgColor rgb="FF0070C0"/>
        </patternFill>
      </fill>
    </dxf>
    <dxf>
      <font>
        <color rgb="FF7030A0"/>
      </font>
      <fill>
        <patternFill patternType="solid">
          <fgColor rgb="FF7030A0"/>
          <bgColor rgb="FF7030A0"/>
        </patternFill>
      </fill>
    </dxf>
    <dxf>
      <font>
        <color indexed="2"/>
      </font>
      <fill>
        <patternFill patternType="solid">
          <fgColor indexed="2"/>
          <bgColor indexed="2"/>
        </patternFill>
      </fill>
    </dxf>
    <dxf>
      <font>
        <color indexed="65"/>
      </font>
    </dxf>
    <dxf>
      <font>
        <color indexed="65"/>
      </font>
      <fill>
        <patternFill patternType="solid">
          <fgColor rgb="FFB15407"/>
          <bgColor rgb="FFB15407"/>
        </patternFill>
      </fill>
    </dxf>
    <dxf>
      <font>
        <color rgb="FFB15407"/>
      </font>
      <fill>
        <patternFill patternType="solid">
          <fgColor rgb="FFB15407"/>
          <bgColor rgb="FFB15407"/>
        </patternFill>
      </fill>
    </dxf>
    <dxf>
      <font>
        <color indexed="65"/>
      </font>
      <fill>
        <patternFill patternType="solid">
          <fgColor theme="9" tint="-0.499984740745262"/>
          <bgColor theme="9" tint="-0.499984740745262"/>
        </patternFill>
      </fill>
    </dxf>
    <dxf>
      <font>
        <color indexed="65"/>
      </font>
      <fill>
        <patternFill patternType="solid">
          <fgColor theme="9" tint="-0.499984740745262"/>
          <bgColor theme="9" tint="-0.499984740745262"/>
        </patternFill>
      </fill>
    </dxf>
    <dxf>
      <font>
        <color rgb="FF0070C0"/>
      </font>
      <fill>
        <patternFill patternType="solid">
          <fgColor rgb="FF0070C0"/>
          <bgColor rgb="FF0070C0"/>
        </patternFill>
      </fill>
    </dxf>
    <dxf>
      <font>
        <color rgb="FF92D050"/>
      </font>
      <fill>
        <patternFill patternType="solid">
          <fgColor rgb="FF92D050"/>
          <bgColor rgb="FF92D050"/>
        </patternFill>
      </fill>
    </dxf>
    <dxf>
      <font>
        <color rgb="FFFFC000"/>
      </font>
      <fill>
        <patternFill patternType="solid">
          <fgColor rgb="FFFFC000"/>
          <bgColor rgb="FFFFC000"/>
        </patternFill>
      </fill>
    </dxf>
    <dxf>
      <font>
        <color indexed="2"/>
      </font>
      <fill>
        <patternFill patternType="solid">
          <fgColor indexed="2"/>
          <bgColor indexed="2"/>
        </patternFill>
      </fill>
    </dxf>
    <dxf>
      <font>
        <color rgb="FFA6A6A6"/>
      </font>
      <fill>
        <patternFill patternType="solid">
          <fgColor theme="0" tint="-0.34998626667073579"/>
          <bgColor theme="0" tint="-0.34998626667073579"/>
        </patternFill>
      </fill>
    </dxf>
    <dxf>
      <font>
        <color indexed="65"/>
      </font>
    </dxf>
    <dxf>
      <font>
        <color indexed="65"/>
      </font>
      <fill>
        <patternFill patternType="solid">
          <fgColor rgb="FFB15407"/>
          <bgColor rgb="FFB15407"/>
        </patternFill>
      </fill>
    </dxf>
    <dxf>
      <font>
        <color rgb="FFB15407"/>
      </font>
      <fill>
        <patternFill patternType="solid">
          <fgColor rgb="FFB15407"/>
          <bgColor rgb="FFB15407"/>
        </patternFill>
      </fill>
    </dxf>
    <dxf>
      <font>
        <color indexed="65"/>
      </font>
      <fill>
        <patternFill patternType="solid">
          <fgColor theme="9" tint="-0.499984740745262"/>
          <bgColor theme="9" tint="-0.499984740745262"/>
        </patternFill>
      </fill>
    </dxf>
    <dxf>
      <font>
        <color indexed="65"/>
      </font>
      <fill>
        <patternFill patternType="solid">
          <fgColor theme="9" tint="-0.499984740745262"/>
          <bgColor theme="9" tint="-0.499984740745262"/>
        </patternFill>
      </fill>
    </dxf>
    <dxf>
      <font>
        <color rgb="FF0070C0"/>
      </font>
      <fill>
        <patternFill patternType="solid">
          <fgColor rgb="FF0070C0"/>
          <bgColor rgb="FF0070C0"/>
        </patternFill>
      </fill>
    </dxf>
    <dxf>
      <font>
        <color rgb="FF92D050"/>
      </font>
      <fill>
        <patternFill patternType="solid">
          <fgColor rgb="FF92D050"/>
          <bgColor rgb="FF92D050"/>
        </patternFill>
      </fill>
    </dxf>
    <dxf>
      <font>
        <color rgb="FFFFC000"/>
      </font>
      <fill>
        <patternFill patternType="solid">
          <fgColor rgb="FFFFC000"/>
          <bgColor rgb="FFFFC000"/>
        </patternFill>
      </fill>
    </dxf>
    <dxf>
      <font>
        <color indexed="2"/>
      </font>
      <fill>
        <patternFill patternType="solid">
          <fgColor indexed="2"/>
          <bgColor indexed="2"/>
        </patternFill>
      </fill>
    </dxf>
    <dxf>
      <font>
        <color rgb="FFA6A6A6"/>
      </font>
      <fill>
        <patternFill patternType="solid">
          <fgColor theme="0" tint="-0.34998626667073579"/>
          <bgColor theme="0" tint="-0.34998626667073579"/>
        </patternFill>
      </fill>
    </dxf>
    <dxf>
      <font>
        <color indexed="65"/>
      </font>
    </dxf>
    <dxf>
      <font>
        <color indexed="65"/>
      </font>
      <fill>
        <patternFill patternType="solid">
          <fgColor rgb="FFB15407"/>
          <bgColor rgb="FFB15407"/>
        </patternFill>
      </fill>
    </dxf>
    <dxf>
      <font>
        <color indexed="65"/>
      </font>
      <fill>
        <patternFill patternType="solid">
          <fgColor theme="9" tint="-0.499984740745262"/>
          <bgColor theme="9" tint="-0.499984740745262"/>
        </patternFill>
      </fill>
    </dxf>
    <dxf>
      <font>
        <color indexed="65"/>
      </font>
      <fill>
        <patternFill patternType="solid">
          <fgColor theme="9" tint="-0.499984740745262"/>
          <bgColor theme="9" tint="-0.499984740745262"/>
        </patternFill>
      </fill>
    </dxf>
    <dxf>
      <font>
        <color rgb="FF0070C0"/>
      </font>
      <fill>
        <patternFill patternType="solid">
          <fgColor rgb="FF0070C0"/>
          <bgColor rgb="FF0070C0"/>
        </patternFill>
      </fill>
    </dxf>
    <dxf>
      <font>
        <color rgb="FF92D050"/>
      </font>
      <fill>
        <patternFill patternType="solid">
          <fgColor rgb="FF92D050"/>
          <bgColor rgb="FF92D050"/>
        </patternFill>
      </fill>
    </dxf>
    <dxf>
      <font>
        <color rgb="FFFFC000"/>
      </font>
      <fill>
        <patternFill patternType="solid">
          <fgColor rgb="FFFFC000"/>
          <bgColor rgb="FFFFC000"/>
        </patternFill>
      </fill>
    </dxf>
    <dxf>
      <font>
        <color indexed="2"/>
      </font>
      <fill>
        <patternFill patternType="solid">
          <fgColor indexed="2"/>
          <bgColor indexed="2"/>
        </patternFill>
      </fill>
    </dxf>
    <dxf>
      <font>
        <color rgb="FFA6A6A6"/>
      </font>
      <fill>
        <patternFill patternType="solid">
          <fgColor theme="0" tint="-0.34998626667073579"/>
          <bgColor theme="0" tint="-0.34998626667073579"/>
        </patternFill>
      </fill>
    </dxf>
    <dxf>
      <font>
        <color indexed="65"/>
      </font>
    </dxf>
    <dxf>
      <font>
        <color indexed="65"/>
      </font>
      <fill>
        <patternFill patternType="solid">
          <fgColor rgb="FFB15407"/>
          <bgColor rgb="FFB15407"/>
        </patternFill>
      </fill>
    </dxf>
    <dxf>
      <font>
        <color rgb="FF0070C0"/>
      </font>
      <fill>
        <patternFill patternType="solid">
          <fgColor rgb="FF0070C0"/>
          <bgColor rgb="FF0070C0"/>
        </patternFill>
      </fill>
    </dxf>
    <dxf>
      <font>
        <color rgb="FF92D050"/>
      </font>
      <fill>
        <patternFill patternType="solid">
          <fgColor rgb="FF92D050"/>
          <bgColor rgb="FF92D050"/>
        </patternFill>
      </fill>
    </dxf>
    <dxf>
      <font>
        <color rgb="FFFFC000"/>
      </font>
      <fill>
        <patternFill patternType="solid">
          <fgColor rgb="FFFFC000"/>
          <bgColor rgb="FFFFC000"/>
        </patternFill>
      </fill>
    </dxf>
    <dxf>
      <font>
        <color indexed="2"/>
      </font>
      <fill>
        <patternFill patternType="solid">
          <fgColor indexed="2"/>
          <bgColor indexed="2"/>
        </patternFill>
      </fill>
    </dxf>
    <dxf>
      <font>
        <color rgb="FFA6A6A6"/>
      </font>
      <fill>
        <patternFill patternType="solid">
          <fgColor theme="0" tint="-0.34998626667073579"/>
          <bgColor theme="0" tint="-0.34998626667073579"/>
        </patternFill>
      </fill>
    </dxf>
  </dxfs>
  <tableStyles count="0" defaultTableStyle="TableStyleMedium2" defaultPivotStyle="PivotStyleLight16"/>
  <colors>
    <mruColors>
      <color rgb="FFFF8AD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stacked"/>
        <c:varyColors val="0"/>
        <c:ser>
          <c:idx val="0"/>
          <c:order val="0"/>
          <c:spPr>
            <a:prstGeom prst="rect">
              <a:avLst/>
            </a:prstGeom>
            <a:solidFill>
              <a:srgbClr val="B15407"/>
            </a:solidFill>
            <a:ln w="0">
              <a:noFill/>
            </a:ln>
          </c:spPr>
          <c:invertIfNegative val="0"/>
          <c:dLbls>
            <c:spPr>
              <a:noFill/>
              <a:ln>
                <a:noFill/>
              </a:ln>
              <a:effectLst/>
            </c:spPr>
            <c:txPr>
              <a:bodyPr wrap="square"/>
              <a:lstStyle/>
              <a:p>
                <a:pPr>
                  <a:defRPr sz="1000" b="0" u="none" strike="noStrike">
                    <a:solidFill>
                      <a:srgbClr val="000000"/>
                    </a:solidFill>
                    <a:latin typeface="Calibri"/>
                  </a:defRPr>
                </a:pPr>
                <a:endParaRPr lang="en-US"/>
              </a:p>
            </c:txPr>
            <c:dLblPos val="ctr"/>
            <c:showLegendKey val="0"/>
            <c:showVal val="0"/>
            <c:showCatName val="0"/>
            <c:showSerName val="0"/>
            <c:showPercent val="0"/>
            <c:showBubbleSize val="1"/>
            <c:separator>; </c:separator>
            <c:showLeaderLines val="0"/>
            <c:extLst>
              <c:ext xmlns:c15="http://schemas.microsoft.com/office/drawing/2012/chart" uri="{CE6537A1-D6FC-4f65-9D91-7224C49458BB}">
                <c15:spPr xmlns:c15="http://schemas.microsoft.com/office/drawing/2012/chart">
                  <a:prstGeom prst="rect">
                    <a:avLst/>
                  </a:prstGeom>
                </c15:spPr>
                <c15:showLeaderLines val="0"/>
              </c:ext>
            </c:extLst>
          </c:dLbls>
          <c:cat>
            <c:strRef>
              <c:f>'Painel de Gestão - 1'!$C$32:$C$36</c:f>
              <c:strCache>
                <c:ptCount val="5"/>
                <c:pt idx="0">
                  <c:v>OBJETIVO 1</c:v>
                </c:pt>
                <c:pt idx="1">
                  <c:v>OBJETIVO 2</c:v>
                </c:pt>
                <c:pt idx="2">
                  <c:v>OBJETIVO 3</c:v>
                </c:pt>
                <c:pt idx="3">
                  <c:v>OBJETIVO 4</c:v>
                </c:pt>
                <c:pt idx="4">
                  <c:v>OBJETIVO 5</c:v>
                </c:pt>
              </c:strCache>
            </c:strRef>
          </c:cat>
          <c:val>
            <c:numRef>
              <c:f>'Painel de Gestão - 1'!$E$32:$E$36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903F-4851-A94D-4250A98BE1CF}"/>
            </c:ext>
          </c:extLst>
        </c:ser>
        <c:ser>
          <c:idx val="1"/>
          <c:order val="1"/>
          <c:spPr>
            <a:prstGeom prst="rect">
              <a:avLst/>
            </a:prstGeom>
            <a:solidFill>
              <a:srgbClr val="A6A6A6"/>
            </a:solidFill>
            <a:ln w="0">
              <a:noFill/>
            </a:ln>
          </c:spPr>
          <c:invertIfNegative val="0"/>
          <c:dLbls>
            <c:spPr>
              <a:noFill/>
              <a:ln>
                <a:noFill/>
              </a:ln>
              <a:effectLst/>
            </c:spPr>
            <c:txPr>
              <a:bodyPr wrap="square"/>
              <a:lstStyle/>
              <a:p>
                <a:pPr>
                  <a:defRPr sz="1000" b="0" u="none" strike="noStrike">
                    <a:solidFill>
                      <a:srgbClr val="000000"/>
                    </a:solidFill>
                    <a:latin typeface="Calibri"/>
                  </a:defRPr>
                </a:pPr>
                <a:endParaRPr lang="en-US"/>
              </a:p>
            </c:txPr>
            <c:dLblPos val="ctr"/>
            <c:showLegendKey val="0"/>
            <c:showVal val="0"/>
            <c:showCatName val="0"/>
            <c:showSerName val="0"/>
            <c:showPercent val="0"/>
            <c:showBubbleSize val="1"/>
            <c:separator>; </c:separator>
            <c:showLeaderLines val="0"/>
            <c:extLst>
              <c:ext xmlns:c15="http://schemas.microsoft.com/office/drawing/2012/chart" uri="{CE6537A1-D6FC-4f65-9D91-7224C49458BB}">
                <c15:spPr xmlns:c15="http://schemas.microsoft.com/office/drawing/2012/chart">
                  <a:prstGeom prst="rect">
                    <a:avLst/>
                  </a:prstGeom>
                </c15:spPr>
                <c15:showLeaderLines val="0"/>
              </c:ext>
            </c:extLst>
          </c:dLbls>
          <c:cat>
            <c:strRef>
              <c:f>'Painel de Gestão - 1'!$C$32:$C$36</c:f>
              <c:strCache>
                <c:ptCount val="5"/>
                <c:pt idx="0">
                  <c:v>OBJETIVO 1</c:v>
                </c:pt>
                <c:pt idx="1">
                  <c:v>OBJETIVO 2</c:v>
                </c:pt>
                <c:pt idx="2">
                  <c:v>OBJETIVO 3</c:v>
                </c:pt>
                <c:pt idx="3">
                  <c:v>OBJETIVO 4</c:v>
                </c:pt>
                <c:pt idx="4">
                  <c:v>OBJETIVO 5</c:v>
                </c:pt>
              </c:strCache>
            </c:strRef>
          </c:cat>
          <c:val>
            <c:numRef>
              <c:f>'Painel de Gestão - 1'!$F$32:$F$36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903F-4851-A94D-4250A98BE1CF}"/>
            </c:ext>
          </c:extLst>
        </c:ser>
        <c:ser>
          <c:idx val="2"/>
          <c:order val="2"/>
          <c:spPr>
            <a:prstGeom prst="rect">
              <a:avLst/>
            </a:prstGeom>
            <a:solidFill>
              <a:srgbClr val="FF0000"/>
            </a:solidFill>
            <a:ln w="0">
              <a:noFill/>
            </a:ln>
          </c:spPr>
          <c:invertIfNegative val="0"/>
          <c:dLbls>
            <c:spPr>
              <a:noFill/>
              <a:ln>
                <a:noFill/>
              </a:ln>
              <a:effectLst/>
            </c:spPr>
            <c:txPr>
              <a:bodyPr wrap="square"/>
              <a:lstStyle/>
              <a:p>
                <a:pPr>
                  <a:defRPr sz="1000" b="0" u="none" strike="noStrike">
                    <a:solidFill>
                      <a:srgbClr val="000000"/>
                    </a:solidFill>
                    <a:latin typeface="Calibri"/>
                  </a:defRPr>
                </a:pPr>
                <a:endParaRPr lang="en-US"/>
              </a:p>
            </c:txPr>
            <c:dLblPos val="ctr"/>
            <c:showLegendKey val="0"/>
            <c:showVal val="0"/>
            <c:showCatName val="0"/>
            <c:showSerName val="0"/>
            <c:showPercent val="0"/>
            <c:showBubbleSize val="1"/>
            <c:separator>; </c:separator>
            <c:showLeaderLines val="0"/>
            <c:extLst>
              <c:ext xmlns:c15="http://schemas.microsoft.com/office/drawing/2012/chart" uri="{CE6537A1-D6FC-4f65-9D91-7224C49458BB}">
                <c15:spPr xmlns:c15="http://schemas.microsoft.com/office/drawing/2012/chart">
                  <a:prstGeom prst="rect">
                    <a:avLst/>
                  </a:prstGeom>
                </c15:spPr>
                <c15:showLeaderLines val="0"/>
              </c:ext>
            </c:extLst>
          </c:dLbls>
          <c:cat>
            <c:strRef>
              <c:f>'Painel de Gestão - 1'!$C$32:$C$36</c:f>
              <c:strCache>
                <c:ptCount val="5"/>
                <c:pt idx="0">
                  <c:v>OBJETIVO 1</c:v>
                </c:pt>
                <c:pt idx="1">
                  <c:v>OBJETIVO 2</c:v>
                </c:pt>
                <c:pt idx="2">
                  <c:v>OBJETIVO 3</c:v>
                </c:pt>
                <c:pt idx="3">
                  <c:v>OBJETIVO 4</c:v>
                </c:pt>
                <c:pt idx="4">
                  <c:v>OBJETIVO 5</c:v>
                </c:pt>
              </c:strCache>
            </c:strRef>
          </c:cat>
          <c:val>
            <c:numRef>
              <c:f>'Painel de Gestão - 1'!$G$32:$G$36</c:f>
              <c:numCache>
                <c:formatCode>General</c:formatCode>
                <c:ptCount val="5"/>
                <c:pt idx="0">
                  <c:v>3</c:v>
                </c:pt>
                <c:pt idx="1">
                  <c:v>7</c:v>
                </c:pt>
                <c:pt idx="2">
                  <c:v>0</c:v>
                </c:pt>
                <c:pt idx="3">
                  <c:v>1</c:v>
                </c:pt>
                <c:pt idx="4">
                  <c:v>4</c:v>
                </c:pt>
              </c:numCache>
            </c:numRef>
          </c:val>
          <c:extLst>
            <c:ext xmlns:c16="http://schemas.microsoft.com/office/drawing/2014/chart" uri="{C3380CC4-5D6E-409C-BE32-E72D297353CC}">
              <c16:uniqueId val="{00000002-903F-4851-A94D-4250A98BE1CF}"/>
            </c:ext>
          </c:extLst>
        </c:ser>
        <c:ser>
          <c:idx val="3"/>
          <c:order val="3"/>
          <c:spPr>
            <a:prstGeom prst="rect">
              <a:avLst/>
            </a:prstGeom>
            <a:solidFill>
              <a:srgbClr val="FFC000"/>
            </a:solidFill>
            <a:ln w="0">
              <a:noFill/>
            </a:ln>
          </c:spPr>
          <c:invertIfNegative val="0"/>
          <c:dLbls>
            <c:spPr>
              <a:noFill/>
              <a:ln>
                <a:noFill/>
              </a:ln>
              <a:effectLst/>
            </c:spPr>
            <c:txPr>
              <a:bodyPr wrap="square"/>
              <a:lstStyle/>
              <a:p>
                <a:pPr>
                  <a:defRPr sz="1000" b="0" u="none" strike="noStrike">
                    <a:solidFill>
                      <a:srgbClr val="000000"/>
                    </a:solidFill>
                    <a:latin typeface="Calibri"/>
                  </a:defRPr>
                </a:pPr>
                <a:endParaRPr lang="en-US"/>
              </a:p>
            </c:txPr>
            <c:dLblPos val="ctr"/>
            <c:showLegendKey val="0"/>
            <c:showVal val="0"/>
            <c:showCatName val="0"/>
            <c:showSerName val="0"/>
            <c:showPercent val="0"/>
            <c:showBubbleSize val="1"/>
            <c:separator>; </c:separator>
            <c:showLeaderLines val="0"/>
            <c:extLst>
              <c:ext xmlns:c15="http://schemas.microsoft.com/office/drawing/2012/chart" uri="{CE6537A1-D6FC-4f65-9D91-7224C49458BB}">
                <c15:spPr xmlns:c15="http://schemas.microsoft.com/office/drawing/2012/chart">
                  <a:prstGeom prst="rect">
                    <a:avLst/>
                  </a:prstGeom>
                </c15:spPr>
                <c15:showLeaderLines val="0"/>
              </c:ext>
            </c:extLst>
          </c:dLbls>
          <c:cat>
            <c:strRef>
              <c:f>'Painel de Gestão - 1'!$C$32:$C$36</c:f>
              <c:strCache>
                <c:ptCount val="5"/>
                <c:pt idx="0">
                  <c:v>OBJETIVO 1</c:v>
                </c:pt>
                <c:pt idx="1">
                  <c:v>OBJETIVO 2</c:v>
                </c:pt>
                <c:pt idx="2">
                  <c:v>OBJETIVO 3</c:v>
                </c:pt>
                <c:pt idx="3">
                  <c:v>OBJETIVO 4</c:v>
                </c:pt>
                <c:pt idx="4">
                  <c:v>OBJETIVO 5</c:v>
                </c:pt>
              </c:strCache>
            </c:strRef>
          </c:cat>
          <c:val>
            <c:numRef>
              <c:f>'Painel de Gestão - 1'!$H$32:$H$36</c:f>
              <c:numCache>
                <c:formatCode>General</c:formatCode>
                <c:ptCount val="5"/>
                <c:pt idx="0">
                  <c:v>0</c:v>
                </c:pt>
                <c:pt idx="1">
                  <c:v>6</c:v>
                </c:pt>
                <c:pt idx="2">
                  <c:v>6</c:v>
                </c:pt>
                <c:pt idx="3">
                  <c:v>2</c:v>
                </c:pt>
                <c:pt idx="4">
                  <c:v>1</c:v>
                </c:pt>
              </c:numCache>
            </c:numRef>
          </c:val>
          <c:extLst>
            <c:ext xmlns:c16="http://schemas.microsoft.com/office/drawing/2014/chart" uri="{C3380CC4-5D6E-409C-BE32-E72D297353CC}">
              <c16:uniqueId val="{00000003-903F-4851-A94D-4250A98BE1CF}"/>
            </c:ext>
          </c:extLst>
        </c:ser>
        <c:ser>
          <c:idx val="4"/>
          <c:order val="4"/>
          <c:spPr>
            <a:prstGeom prst="rect">
              <a:avLst/>
            </a:prstGeom>
            <a:solidFill>
              <a:srgbClr val="92D050"/>
            </a:solidFill>
            <a:ln w="0">
              <a:noFill/>
            </a:ln>
          </c:spPr>
          <c:invertIfNegative val="0"/>
          <c:dLbls>
            <c:spPr>
              <a:noFill/>
              <a:ln>
                <a:noFill/>
              </a:ln>
              <a:effectLst/>
            </c:spPr>
            <c:txPr>
              <a:bodyPr wrap="square"/>
              <a:lstStyle/>
              <a:p>
                <a:pPr>
                  <a:defRPr sz="1000" b="0" u="none" strike="noStrike">
                    <a:solidFill>
                      <a:srgbClr val="000000"/>
                    </a:solidFill>
                    <a:latin typeface="Calibri"/>
                  </a:defRPr>
                </a:pPr>
                <a:endParaRPr lang="en-US"/>
              </a:p>
            </c:txPr>
            <c:dLblPos val="ctr"/>
            <c:showLegendKey val="0"/>
            <c:showVal val="0"/>
            <c:showCatName val="0"/>
            <c:showSerName val="0"/>
            <c:showPercent val="0"/>
            <c:showBubbleSize val="1"/>
            <c:separator>; </c:separator>
            <c:showLeaderLines val="0"/>
            <c:extLst>
              <c:ext xmlns:c15="http://schemas.microsoft.com/office/drawing/2012/chart" uri="{CE6537A1-D6FC-4f65-9D91-7224C49458BB}">
                <c15:spPr xmlns:c15="http://schemas.microsoft.com/office/drawing/2012/chart">
                  <a:prstGeom prst="rect">
                    <a:avLst/>
                  </a:prstGeom>
                </c15:spPr>
                <c15:showLeaderLines val="0"/>
              </c:ext>
            </c:extLst>
          </c:dLbls>
          <c:cat>
            <c:strRef>
              <c:f>'Painel de Gestão - 1'!$C$32:$C$36</c:f>
              <c:strCache>
                <c:ptCount val="5"/>
                <c:pt idx="0">
                  <c:v>OBJETIVO 1</c:v>
                </c:pt>
                <c:pt idx="1">
                  <c:v>OBJETIVO 2</c:v>
                </c:pt>
                <c:pt idx="2">
                  <c:v>OBJETIVO 3</c:v>
                </c:pt>
                <c:pt idx="3">
                  <c:v>OBJETIVO 4</c:v>
                </c:pt>
                <c:pt idx="4">
                  <c:v>OBJETIVO 5</c:v>
                </c:pt>
              </c:strCache>
            </c:strRef>
          </c:cat>
          <c:val>
            <c:numRef>
              <c:f>'Painel de Gestão - 1'!$I$32:$I$36</c:f>
              <c:numCache>
                <c:formatCode>General</c:formatCode>
                <c:ptCount val="5"/>
                <c:pt idx="0">
                  <c:v>0</c:v>
                </c:pt>
                <c:pt idx="1">
                  <c:v>0</c:v>
                </c:pt>
                <c:pt idx="2">
                  <c:v>0</c:v>
                </c:pt>
                <c:pt idx="3">
                  <c:v>2</c:v>
                </c:pt>
                <c:pt idx="4">
                  <c:v>0</c:v>
                </c:pt>
              </c:numCache>
            </c:numRef>
          </c:val>
          <c:extLst>
            <c:ext xmlns:c16="http://schemas.microsoft.com/office/drawing/2014/chart" uri="{C3380CC4-5D6E-409C-BE32-E72D297353CC}">
              <c16:uniqueId val="{00000004-903F-4851-A94D-4250A98BE1CF}"/>
            </c:ext>
          </c:extLst>
        </c:ser>
        <c:ser>
          <c:idx val="5"/>
          <c:order val="5"/>
          <c:spPr>
            <a:prstGeom prst="rect">
              <a:avLst/>
            </a:prstGeom>
            <a:solidFill>
              <a:srgbClr val="0070C0"/>
            </a:solidFill>
            <a:ln w="0">
              <a:noFill/>
            </a:ln>
          </c:spPr>
          <c:invertIfNegative val="0"/>
          <c:dLbls>
            <c:spPr>
              <a:noFill/>
              <a:ln>
                <a:noFill/>
              </a:ln>
              <a:effectLst/>
            </c:spPr>
            <c:txPr>
              <a:bodyPr wrap="square"/>
              <a:lstStyle/>
              <a:p>
                <a:pPr>
                  <a:defRPr sz="1000" b="0" u="none" strike="noStrike">
                    <a:solidFill>
                      <a:srgbClr val="000000"/>
                    </a:solidFill>
                    <a:latin typeface="Calibri"/>
                  </a:defRPr>
                </a:pPr>
                <a:endParaRPr lang="en-US"/>
              </a:p>
            </c:txPr>
            <c:dLblPos val="ctr"/>
            <c:showLegendKey val="0"/>
            <c:showVal val="0"/>
            <c:showCatName val="0"/>
            <c:showSerName val="0"/>
            <c:showPercent val="0"/>
            <c:showBubbleSize val="1"/>
            <c:separator>; </c:separator>
            <c:showLeaderLines val="0"/>
            <c:extLst>
              <c:ext xmlns:c15="http://schemas.microsoft.com/office/drawing/2012/chart" uri="{CE6537A1-D6FC-4f65-9D91-7224C49458BB}">
                <c15:spPr xmlns:c15="http://schemas.microsoft.com/office/drawing/2012/chart">
                  <a:prstGeom prst="rect">
                    <a:avLst/>
                  </a:prstGeom>
                </c15:spPr>
                <c15:showLeaderLines val="0"/>
              </c:ext>
            </c:extLst>
          </c:dLbls>
          <c:cat>
            <c:strRef>
              <c:f>'Painel de Gestão - 1'!$C$32:$C$36</c:f>
              <c:strCache>
                <c:ptCount val="5"/>
                <c:pt idx="0">
                  <c:v>OBJETIVO 1</c:v>
                </c:pt>
                <c:pt idx="1">
                  <c:v>OBJETIVO 2</c:v>
                </c:pt>
                <c:pt idx="2">
                  <c:v>OBJETIVO 3</c:v>
                </c:pt>
                <c:pt idx="3">
                  <c:v>OBJETIVO 4</c:v>
                </c:pt>
                <c:pt idx="4">
                  <c:v>OBJETIVO 5</c:v>
                </c:pt>
              </c:strCache>
            </c:strRef>
          </c:cat>
          <c:val>
            <c:numRef>
              <c:f>'Painel de Gestão - 1'!$J$32:$J$36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5-903F-4851-A94D-4250A98BE1CF}"/>
            </c:ext>
          </c:extLst>
        </c:ser>
        <c:dLbls>
          <c:showLegendKey val="0"/>
          <c:showVal val="0"/>
          <c:showCatName val="0"/>
          <c:showSerName val="0"/>
          <c:showPercent val="0"/>
          <c:showBubbleSize val="0"/>
        </c:dLbls>
        <c:gapWidth val="150"/>
        <c:overlap val="100"/>
        <c:axId val="79764760"/>
        <c:axId val="55126682"/>
      </c:barChart>
      <c:catAx>
        <c:axId val="79764760"/>
        <c:scaling>
          <c:orientation val="maxMin"/>
        </c:scaling>
        <c:delete val="0"/>
        <c:axPos val="l"/>
        <c:numFmt formatCode="ge&quot;ral&quot;" sourceLinked="0"/>
        <c:majorTickMark val="out"/>
        <c:minorTickMark val="none"/>
        <c:tickLblPos val="nextTo"/>
        <c:spPr>
          <a:prstGeom prst="rect">
            <a:avLst/>
          </a:prstGeom>
          <a:ln w="9360">
            <a:solidFill>
              <a:srgbClr val="878787"/>
            </a:solidFill>
            <a:round/>
          </a:ln>
        </c:spPr>
        <c:txPr>
          <a:bodyPr/>
          <a:lstStyle/>
          <a:p>
            <a:pPr>
              <a:defRPr sz="1100" b="0" u="none" strike="noStrike">
                <a:solidFill>
                  <a:srgbClr val="000000"/>
                </a:solidFill>
                <a:latin typeface="Calibri"/>
              </a:defRPr>
            </a:pPr>
            <a:endParaRPr lang="en-US"/>
          </a:p>
        </c:txPr>
        <c:crossAx val="55126682"/>
        <c:crosses val="autoZero"/>
        <c:auto val="1"/>
        <c:lblAlgn val="ctr"/>
        <c:lblOffset val="100"/>
        <c:noMultiLvlLbl val="0"/>
      </c:catAx>
      <c:valAx>
        <c:axId val="55126682"/>
        <c:scaling>
          <c:orientation val="minMax"/>
        </c:scaling>
        <c:delete val="0"/>
        <c:axPos val="t"/>
        <c:majorGridlines>
          <c:spPr>
            <a:prstGeom prst="rect">
              <a:avLst/>
            </a:prstGeom>
            <a:ln w="9360">
              <a:solidFill>
                <a:srgbClr val="878787"/>
              </a:solidFill>
              <a:round/>
            </a:ln>
          </c:spPr>
        </c:majorGridlines>
        <c:numFmt formatCode="General" sourceLinked="0"/>
        <c:majorTickMark val="out"/>
        <c:minorTickMark val="none"/>
        <c:tickLblPos val="nextTo"/>
        <c:spPr>
          <a:prstGeom prst="rect">
            <a:avLst/>
          </a:prstGeom>
          <a:ln w="9360">
            <a:solidFill>
              <a:srgbClr val="878787"/>
            </a:solidFill>
            <a:round/>
          </a:ln>
        </c:spPr>
        <c:txPr>
          <a:bodyPr/>
          <a:lstStyle/>
          <a:p>
            <a:pPr>
              <a:defRPr sz="1000" b="0" u="none" strike="noStrike">
                <a:solidFill>
                  <a:srgbClr val="000000"/>
                </a:solidFill>
                <a:latin typeface="Calibri"/>
              </a:defRPr>
            </a:pPr>
            <a:endParaRPr lang="en-US"/>
          </a:p>
        </c:txPr>
        <c:crossAx val="79764760"/>
        <c:crosses val="autoZero"/>
        <c:crossBetween val="between"/>
        <c:majorUnit val="2"/>
      </c:valAx>
      <c:spPr>
        <a:prstGeom prst="rect">
          <a:avLst/>
        </a:prstGeom>
        <a:noFill/>
        <a:ln w="0">
          <a:noFill/>
        </a:ln>
      </c:spPr>
    </c:plotArea>
    <c:plotVisOnly val="1"/>
    <c:dispBlanksAs val="gap"/>
    <c:showDLblsOverMax val="1"/>
  </c:chart>
  <c:spPr>
    <a:xfrm>
      <a:off x="0" y="0"/>
      <a:ext cx="0" cy="0"/>
    </a:xfrm>
    <a:prstGeom prst="rect">
      <a:avLst/>
    </a:prstGeom>
    <a:solidFill>
      <a:srgbClr val="FFFFFF"/>
    </a:solidFill>
    <a:ln w="9360">
      <a:solidFill>
        <a:srgbClr val="D9D9D9"/>
      </a:solidFill>
      <a:round/>
    </a:ln>
  </c:sp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stacked"/>
        <c:varyColors val="0"/>
        <c:ser>
          <c:idx val="0"/>
          <c:order val="0"/>
          <c:spPr>
            <a:prstGeom prst="rect">
              <a:avLst/>
            </a:prstGeom>
            <a:solidFill>
              <a:srgbClr val="B15407"/>
            </a:solidFill>
            <a:ln w="0">
              <a:noFill/>
            </a:ln>
          </c:spPr>
          <c:invertIfNegative val="0"/>
          <c:dLbls>
            <c:spPr>
              <a:noFill/>
              <a:ln>
                <a:noFill/>
              </a:ln>
              <a:effectLst/>
            </c:spPr>
            <c:txPr>
              <a:bodyPr wrap="square"/>
              <a:lstStyle/>
              <a:p>
                <a:pPr>
                  <a:defRPr sz="1000" b="0" u="none" strike="noStrike">
                    <a:solidFill>
                      <a:srgbClr val="000000"/>
                    </a:solidFill>
                    <a:latin typeface="Calibri"/>
                  </a:defRPr>
                </a:pPr>
                <a:endParaRPr lang="en-US"/>
              </a:p>
            </c:txPr>
            <c:dLblPos val="ctr"/>
            <c:showLegendKey val="0"/>
            <c:showVal val="0"/>
            <c:showCatName val="0"/>
            <c:showSerName val="0"/>
            <c:showPercent val="0"/>
            <c:showBubbleSize val="1"/>
            <c:separator>; </c:separator>
            <c:showLeaderLines val="0"/>
            <c:extLst>
              <c:ext xmlns:c15="http://schemas.microsoft.com/office/drawing/2012/chart" uri="{CE6537A1-D6FC-4f65-9D91-7224C49458BB}">
                <c15:spPr xmlns:c15="http://schemas.microsoft.com/office/drawing/2012/chart">
                  <a:prstGeom prst="rect">
                    <a:avLst/>
                  </a:prstGeom>
                </c15:spPr>
                <c15:showLeaderLines val="0"/>
              </c:ext>
            </c:extLst>
          </c:dLbls>
          <c:cat>
            <c:strRef>
              <c:f>'Painel de Gestão - 2'!$C$32:$C$41</c:f>
              <c:strCache>
                <c:ptCount val="10"/>
                <c:pt idx="0">
                  <c:v>OBJETIVO 1</c:v>
                </c:pt>
                <c:pt idx="1">
                  <c:v>OBJETIVO 2</c:v>
                </c:pt>
                <c:pt idx="2">
                  <c:v>OBJETIVO 3</c:v>
                </c:pt>
                <c:pt idx="3">
                  <c:v>OBJETIVO 4</c:v>
                </c:pt>
                <c:pt idx="4">
                  <c:v>OBJETIVO 5</c:v>
                </c:pt>
                <c:pt idx="5">
                  <c:v>OBJETIVO 6</c:v>
                </c:pt>
                <c:pt idx="6">
                  <c:v>OBJETIVO 7</c:v>
                </c:pt>
                <c:pt idx="7">
                  <c:v>OBJETIVO 8</c:v>
                </c:pt>
                <c:pt idx="8">
                  <c:v>OBJETIVO 9</c:v>
                </c:pt>
                <c:pt idx="9">
                  <c:v>OBJETIVO 10</c:v>
                </c:pt>
              </c:strCache>
            </c:strRef>
          </c:cat>
          <c:val>
            <c:numRef>
              <c:f>'Painel de Gestão - 2'!$E$32:$E$41</c:f>
              <c:numCache>
                <c:formatCode>General</c:formatCode>
                <c:ptCount val="10"/>
                <c:pt idx="0">
                  <c:v>0</c:v>
                </c:pt>
                <c:pt idx="1">
                  <c:v>1</c:v>
                </c:pt>
                <c:pt idx="2">
                  <c:v>0</c:v>
                </c:pt>
                <c:pt idx="3">
                  <c:v>0</c:v>
                </c:pt>
                <c:pt idx="4">
                  <c:v>0</c:v>
                </c:pt>
                <c:pt idx="5">
                  <c:v>1</c:v>
                </c:pt>
                <c:pt idx="6">
                  <c:v>1</c:v>
                </c:pt>
                <c:pt idx="7">
                  <c:v>1</c:v>
                </c:pt>
                <c:pt idx="8">
                  <c:v>1</c:v>
                </c:pt>
                <c:pt idx="9">
                  <c:v>1</c:v>
                </c:pt>
              </c:numCache>
            </c:numRef>
          </c:val>
          <c:extLst>
            <c:ext xmlns:c16="http://schemas.microsoft.com/office/drawing/2014/chart" uri="{C3380CC4-5D6E-409C-BE32-E72D297353CC}">
              <c16:uniqueId val="{00000000-C31F-4C47-967E-26CC91E805BA}"/>
            </c:ext>
          </c:extLst>
        </c:ser>
        <c:ser>
          <c:idx val="1"/>
          <c:order val="1"/>
          <c:spPr>
            <a:prstGeom prst="rect">
              <a:avLst/>
            </a:prstGeom>
            <a:solidFill>
              <a:srgbClr val="A6A6A6"/>
            </a:solidFill>
            <a:ln w="0">
              <a:noFill/>
            </a:ln>
          </c:spPr>
          <c:invertIfNegative val="0"/>
          <c:dLbls>
            <c:spPr>
              <a:noFill/>
              <a:ln>
                <a:noFill/>
              </a:ln>
              <a:effectLst/>
            </c:spPr>
            <c:txPr>
              <a:bodyPr wrap="square"/>
              <a:lstStyle/>
              <a:p>
                <a:pPr>
                  <a:defRPr sz="1000" b="0" u="none" strike="noStrike">
                    <a:solidFill>
                      <a:srgbClr val="000000"/>
                    </a:solidFill>
                    <a:latin typeface="Calibri"/>
                  </a:defRPr>
                </a:pPr>
                <a:endParaRPr lang="en-US"/>
              </a:p>
            </c:txPr>
            <c:dLblPos val="ctr"/>
            <c:showLegendKey val="0"/>
            <c:showVal val="0"/>
            <c:showCatName val="0"/>
            <c:showSerName val="0"/>
            <c:showPercent val="0"/>
            <c:showBubbleSize val="1"/>
            <c:separator>; </c:separator>
            <c:showLeaderLines val="0"/>
            <c:extLst>
              <c:ext xmlns:c15="http://schemas.microsoft.com/office/drawing/2012/chart" uri="{CE6537A1-D6FC-4f65-9D91-7224C49458BB}">
                <c15:spPr xmlns:c15="http://schemas.microsoft.com/office/drawing/2012/chart">
                  <a:prstGeom prst="rect">
                    <a:avLst/>
                  </a:prstGeom>
                </c15:spPr>
                <c15:showLeaderLines val="0"/>
              </c:ext>
            </c:extLst>
          </c:dLbls>
          <c:cat>
            <c:strRef>
              <c:f>'Painel de Gestão - 2'!$C$32:$C$41</c:f>
              <c:strCache>
                <c:ptCount val="10"/>
                <c:pt idx="0">
                  <c:v>OBJETIVO 1</c:v>
                </c:pt>
                <c:pt idx="1">
                  <c:v>OBJETIVO 2</c:v>
                </c:pt>
                <c:pt idx="2">
                  <c:v>OBJETIVO 3</c:v>
                </c:pt>
                <c:pt idx="3">
                  <c:v>OBJETIVO 4</c:v>
                </c:pt>
                <c:pt idx="4">
                  <c:v>OBJETIVO 5</c:v>
                </c:pt>
                <c:pt idx="5">
                  <c:v>OBJETIVO 6</c:v>
                </c:pt>
                <c:pt idx="6">
                  <c:v>OBJETIVO 7</c:v>
                </c:pt>
                <c:pt idx="7">
                  <c:v>OBJETIVO 8</c:v>
                </c:pt>
                <c:pt idx="8">
                  <c:v>OBJETIVO 9</c:v>
                </c:pt>
                <c:pt idx="9">
                  <c:v>OBJETIVO 10</c:v>
                </c:pt>
              </c:strCache>
            </c:strRef>
          </c:cat>
          <c:val>
            <c:numRef>
              <c:f>'Painel de Gestão - 2'!$F$32:$F$41</c:f>
              <c:numCache>
                <c:formatCode>General</c:formatCode>
                <c:ptCount val="10"/>
                <c:pt idx="0">
                  <c:v>0</c:v>
                </c:pt>
                <c:pt idx="1">
                  <c:v>0</c:v>
                </c:pt>
                <c:pt idx="2">
                  <c:v>0</c:v>
                </c:pt>
                <c:pt idx="3">
                  <c:v>0</c:v>
                </c:pt>
                <c:pt idx="4">
                  <c:v>0</c:v>
                </c:pt>
                <c:pt idx="5">
                  <c:v>1</c:v>
                </c:pt>
                <c:pt idx="6">
                  <c:v>1</c:v>
                </c:pt>
                <c:pt idx="7">
                  <c:v>1</c:v>
                </c:pt>
                <c:pt idx="8">
                  <c:v>1</c:v>
                </c:pt>
                <c:pt idx="9">
                  <c:v>1</c:v>
                </c:pt>
              </c:numCache>
            </c:numRef>
          </c:val>
          <c:extLst>
            <c:ext xmlns:c16="http://schemas.microsoft.com/office/drawing/2014/chart" uri="{C3380CC4-5D6E-409C-BE32-E72D297353CC}">
              <c16:uniqueId val="{00000001-C31F-4C47-967E-26CC91E805BA}"/>
            </c:ext>
          </c:extLst>
        </c:ser>
        <c:ser>
          <c:idx val="2"/>
          <c:order val="2"/>
          <c:spPr>
            <a:prstGeom prst="rect">
              <a:avLst/>
            </a:prstGeom>
            <a:solidFill>
              <a:srgbClr val="FF0000"/>
            </a:solidFill>
            <a:ln w="0">
              <a:noFill/>
            </a:ln>
          </c:spPr>
          <c:invertIfNegative val="0"/>
          <c:dLbls>
            <c:spPr>
              <a:noFill/>
              <a:ln>
                <a:noFill/>
              </a:ln>
              <a:effectLst/>
            </c:spPr>
            <c:txPr>
              <a:bodyPr wrap="square"/>
              <a:lstStyle/>
              <a:p>
                <a:pPr>
                  <a:defRPr sz="1000" b="0" u="none" strike="noStrike">
                    <a:solidFill>
                      <a:srgbClr val="000000"/>
                    </a:solidFill>
                    <a:latin typeface="Calibri"/>
                  </a:defRPr>
                </a:pPr>
                <a:endParaRPr lang="en-US"/>
              </a:p>
            </c:txPr>
            <c:dLblPos val="ctr"/>
            <c:showLegendKey val="0"/>
            <c:showVal val="0"/>
            <c:showCatName val="0"/>
            <c:showSerName val="0"/>
            <c:showPercent val="0"/>
            <c:showBubbleSize val="1"/>
            <c:separator>; </c:separator>
            <c:showLeaderLines val="0"/>
            <c:extLst>
              <c:ext xmlns:c15="http://schemas.microsoft.com/office/drawing/2012/chart" uri="{CE6537A1-D6FC-4f65-9D91-7224C49458BB}">
                <c15:spPr xmlns:c15="http://schemas.microsoft.com/office/drawing/2012/chart">
                  <a:prstGeom prst="rect">
                    <a:avLst/>
                  </a:prstGeom>
                </c15:spPr>
                <c15:showLeaderLines val="0"/>
              </c:ext>
            </c:extLst>
          </c:dLbls>
          <c:cat>
            <c:strRef>
              <c:f>'Painel de Gestão - 2'!$C$32:$C$41</c:f>
              <c:strCache>
                <c:ptCount val="10"/>
                <c:pt idx="0">
                  <c:v>OBJETIVO 1</c:v>
                </c:pt>
                <c:pt idx="1">
                  <c:v>OBJETIVO 2</c:v>
                </c:pt>
                <c:pt idx="2">
                  <c:v>OBJETIVO 3</c:v>
                </c:pt>
                <c:pt idx="3">
                  <c:v>OBJETIVO 4</c:v>
                </c:pt>
                <c:pt idx="4">
                  <c:v>OBJETIVO 5</c:v>
                </c:pt>
                <c:pt idx="5">
                  <c:v>OBJETIVO 6</c:v>
                </c:pt>
                <c:pt idx="6">
                  <c:v>OBJETIVO 7</c:v>
                </c:pt>
                <c:pt idx="7">
                  <c:v>OBJETIVO 8</c:v>
                </c:pt>
                <c:pt idx="8">
                  <c:v>OBJETIVO 9</c:v>
                </c:pt>
                <c:pt idx="9">
                  <c:v>OBJETIVO 10</c:v>
                </c:pt>
              </c:strCache>
            </c:strRef>
          </c:cat>
          <c:val>
            <c:numRef>
              <c:f>'Painel de Gestão - 2'!$G$32:$G$41</c:f>
              <c:numCache>
                <c:formatCode>General</c:formatCode>
                <c:ptCount val="10"/>
                <c:pt idx="0">
                  <c:v>2</c:v>
                </c:pt>
                <c:pt idx="1">
                  <c:v>2</c:v>
                </c:pt>
                <c:pt idx="2">
                  <c:v>0</c:v>
                </c:pt>
                <c:pt idx="3">
                  <c:v>1</c:v>
                </c:pt>
                <c:pt idx="4">
                  <c:v>3</c:v>
                </c:pt>
                <c:pt idx="5">
                  <c:v>1</c:v>
                </c:pt>
                <c:pt idx="6">
                  <c:v>1</c:v>
                </c:pt>
                <c:pt idx="7">
                  <c:v>1</c:v>
                </c:pt>
                <c:pt idx="8">
                  <c:v>1</c:v>
                </c:pt>
                <c:pt idx="9">
                  <c:v>1</c:v>
                </c:pt>
              </c:numCache>
            </c:numRef>
          </c:val>
          <c:extLst>
            <c:ext xmlns:c16="http://schemas.microsoft.com/office/drawing/2014/chart" uri="{C3380CC4-5D6E-409C-BE32-E72D297353CC}">
              <c16:uniqueId val="{00000002-C31F-4C47-967E-26CC91E805BA}"/>
            </c:ext>
          </c:extLst>
        </c:ser>
        <c:ser>
          <c:idx val="3"/>
          <c:order val="3"/>
          <c:spPr>
            <a:prstGeom prst="rect">
              <a:avLst/>
            </a:prstGeom>
            <a:solidFill>
              <a:srgbClr val="FFC000"/>
            </a:solidFill>
            <a:ln w="0">
              <a:noFill/>
            </a:ln>
          </c:spPr>
          <c:invertIfNegative val="0"/>
          <c:dLbls>
            <c:spPr>
              <a:noFill/>
              <a:ln>
                <a:noFill/>
              </a:ln>
              <a:effectLst/>
            </c:spPr>
            <c:txPr>
              <a:bodyPr wrap="square"/>
              <a:lstStyle/>
              <a:p>
                <a:pPr>
                  <a:defRPr sz="1000" b="0" u="none" strike="noStrike">
                    <a:solidFill>
                      <a:srgbClr val="000000"/>
                    </a:solidFill>
                    <a:latin typeface="Calibri"/>
                  </a:defRPr>
                </a:pPr>
                <a:endParaRPr lang="en-US"/>
              </a:p>
            </c:txPr>
            <c:dLblPos val="ctr"/>
            <c:showLegendKey val="0"/>
            <c:showVal val="0"/>
            <c:showCatName val="0"/>
            <c:showSerName val="0"/>
            <c:showPercent val="0"/>
            <c:showBubbleSize val="1"/>
            <c:separator>; </c:separator>
            <c:showLeaderLines val="0"/>
            <c:extLst>
              <c:ext xmlns:c15="http://schemas.microsoft.com/office/drawing/2012/chart" uri="{CE6537A1-D6FC-4f65-9D91-7224C49458BB}">
                <c15:spPr xmlns:c15="http://schemas.microsoft.com/office/drawing/2012/chart">
                  <a:prstGeom prst="rect">
                    <a:avLst/>
                  </a:prstGeom>
                </c15:spPr>
                <c15:showLeaderLines val="0"/>
              </c:ext>
            </c:extLst>
          </c:dLbls>
          <c:cat>
            <c:strRef>
              <c:f>'Painel de Gestão - 2'!$C$32:$C$41</c:f>
              <c:strCache>
                <c:ptCount val="10"/>
                <c:pt idx="0">
                  <c:v>OBJETIVO 1</c:v>
                </c:pt>
                <c:pt idx="1">
                  <c:v>OBJETIVO 2</c:v>
                </c:pt>
                <c:pt idx="2">
                  <c:v>OBJETIVO 3</c:v>
                </c:pt>
                <c:pt idx="3">
                  <c:v>OBJETIVO 4</c:v>
                </c:pt>
                <c:pt idx="4">
                  <c:v>OBJETIVO 5</c:v>
                </c:pt>
                <c:pt idx="5">
                  <c:v>OBJETIVO 6</c:v>
                </c:pt>
                <c:pt idx="6">
                  <c:v>OBJETIVO 7</c:v>
                </c:pt>
                <c:pt idx="7">
                  <c:v>OBJETIVO 8</c:v>
                </c:pt>
                <c:pt idx="8">
                  <c:v>OBJETIVO 9</c:v>
                </c:pt>
                <c:pt idx="9">
                  <c:v>OBJETIVO 10</c:v>
                </c:pt>
              </c:strCache>
            </c:strRef>
          </c:cat>
          <c:val>
            <c:numRef>
              <c:f>'Painel de Gestão - 2'!$H$32:$H$41</c:f>
              <c:numCache>
                <c:formatCode>General</c:formatCode>
                <c:ptCount val="10"/>
                <c:pt idx="0">
                  <c:v>1</c:v>
                </c:pt>
                <c:pt idx="1">
                  <c:v>5</c:v>
                </c:pt>
                <c:pt idx="2">
                  <c:v>3</c:v>
                </c:pt>
                <c:pt idx="3">
                  <c:v>3</c:v>
                </c:pt>
                <c:pt idx="4">
                  <c:v>2</c:v>
                </c:pt>
                <c:pt idx="5">
                  <c:v>1</c:v>
                </c:pt>
                <c:pt idx="6">
                  <c:v>1</c:v>
                </c:pt>
                <c:pt idx="7">
                  <c:v>1</c:v>
                </c:pt>
                <c:pt idx="8">
                  <c:v>1</c:v>
                </c:pt>
                <c:pt idx="9">
                  <c:v>1</c:v>
                </c:pt>
              </c:numCache>
            </c:numRef>
          </c:val>
          <c:extLst>
            <c:ext xmlns:c16="http://schemas.microsoft.com/office/drawing/2014/chart" uri="{C3380CC4-5D6E-409C-BE32-E72D297353CC}">
              <c16:uniqueId val="{00000003-C31F-4C47-967E-26CC91E805BA}"/>
            </c:ext>
          </c:extLst>
        </c:ser>
        <c:ser>
          <c:idx val="4"/>
          <c:order val="4"/>
          <c:spPr>
            <a:prstGeom prst="rect">
              <a:avLst/>
            </a:prstGeom>
            <a:solidFill>
              <a:srgbClr val="92D050"/>
            </a:solidFill>
            <a:ln w="0">
              <a:noFill/>
            </a:ln>
          </c:spPr>
          <c:invertIfNegative val="0"/>
          <c:dLbls>
            <c:spPr>
              <a:noFill/>
              <a:ln>
                <a:noFill/>
              </a:ln>
              <a:effectLst/>
            </c:spPr>
            <c:txPr>
              <a:bodyPr wrap="square"/>
              <a:lstStyle/>
              <a:p>
                <a:pPr>
                  <a:defRPr sz="1000" b="0" u="none" strike="noStrike">
                    <a:solidFill>
                      <a:srgbClr val="000000"/>
                    </a:solidFill>
                    <a:latin typeface="Calibri"/>
                  </a:defRPr>
                </a:pPr>
                <a:endParaRPr lang="en-US"/>
              </a:p>
            </c:txPr>
            <c:dLblPos val="ctr"/>
            <c:showLegendKey val="0"/>
            <c:showVal val="0"/>
            <c:showCatName val="0"/>
            <c:showSerName val="0"/>
            <c:showPercent val="0"/>
            <c:showBubbleSize val="1"/>
            <c:separator>; </c:separator>
            <c:showLeaderLines val="0"/>
            <c:extLst>
              <c:ext xmlns:c15="http://schemas.microsoft.com/office/drawing/2012/chart" uri="{CE6537A1-D6FC-4f65-9D91-7224C49458BB}">
                <c15:spPr xmlns:c15="http://schemas.microsoft.com/office/drawing/2012/chart">
                  <a:prstGeom prst="rect">
                    <a:avLst/>
                  </a:prstGeom>
                </c15:spPr>
                <c15:showLeaderLines val="0"/>
              </c:ext>
            </c:extLst>
          </c:dLbls>
          <c:cat>
            <c:strRef>
              <c:f>'Painel de Gestão - 2'!$C$32:$C$41</c:f>
              <c:strCache>
                <c:ptCount val="10"/>
                <c:pt idx="0">
                  <c:v>OBJETIVO 1</c:v>
                </c:pt>
                <c:pt idx="1">
                  <c:v>OBJETIVO 2</c:v>
                </c:pt>
                <c:pt idx="2">
                  <c:v>OBJETIVO 3</c:v>
                </c:pt>
                <c:pt idx="3">
                  <c:v>OBJETIVO 4</c:v>
                </c:pt>
                <c:pt idx="4">
                  <c:v>OBJETIVO 5</c:v>
                </c:pt>
                <c:pt idx="5">
                  <c:v>OBJETIVO 6</c:v>
                </c:pt>
                <c:pt idx="6">
                  <c:v>OBJETIVO 7</c:v>
                </c:pt>
                <c:pt idx="7">
                  <c:v>OBJETIVO 8</c:v>
                </c:pt>
                <c:pt idx="8">
                  <c:v>OBJETIVO 9</c:v>
                </c:pt>
                <c:pt idx="9">
                  <c:v>OBJETIVO 10</c:v>
                </c:pt>
              </c:strCache>
            </c:strRef>
          </c:cat>
          <c:val>
            <c:numRef>
              <c:f>'Painel de Gestão - 2'!$I$32:$I$41</c:f>
              <c:numCache>
                <c:formatCode>General</c:formatCode>
                <c:ptCount val="10"/>
                <c:pt idx="0">
                  <c:v>0</c:v>
                </c:pt>
                <c:pt idx="1">
                  <c:v>6</c:v>
                </c:pt>
                <c:pt idx="2">
                  <c:v>3</c:v>
                </c:pt>
                <c:pt idx="3">
                  <c:v>0</c:v>
                </c:pt>
                <c:pt idx="4">
                  <c:v>0</c:v>
                </c:pt>
                <c:pt idx="5">
                  <c:v>1</c:v>
                </c:pt>
                <c:pt idx="6">
                  <c:v>1</c:v>
                </c:pt>
                <c:pt idx="7">
                  <c:v>1</c:v>
                </c:pt>
                <c:pt idx="8">
                  <c:v>1</c:v>
                </c:pt>
                <c:pt idx="9">
                  <c:v>1</c:v>
                </c:pt>
              </c:numCache>
            </c:numRef>
          </c:val>
          <c:extLst>
            <c:ext xmlns:c16="http://schemas.microsoft.com/office/drawing/2014/chart" uri="{C3380CC4-5D6E-409C-BE32-E72D297353CC}">
              <c16:uniqueId val="{00000004-C31F-4C47-967E-26CC91E805BA}"/>
            </c:ext>
          </c:extLst>
        </c:ser>
        <c:ser>
          <c:idx val="5"/>
          <c:order val="5"/>
          <c:spPr>
            <a:prstGeom prst="rect">
              <a:avLst/>
            </a:prstGeom>
            <a:solidFill>
              <a:srgbClr val="0070C0"/>
            </a:solidFill>
            <a:ln w="0">
              <a:noFill/>
            </a:ln>
          </c:spPr>
          <c:invertIfNegative val="0"/>
          <c:dLbls>
            <c:spPr>
              <a:noFill/>
              <a:ln>
                <a:noFill/>
              </a:ln>
              <a:effectLst/>
            </c:spPr>
            <c:txPr>
              <a:bodyPr wrap="square"/>
              <a:lstStyle/>
              <a:p>
                <a:pPr>
                  <a:defRPr sz="1000" b="0" u="none" strike="noStrike">
                    <a:solidFill>
                      <a:srgbClr val="000000"/>
                    </a:solidFill>
                    <a:latin typeface="Calibri"/>
                  </a:defRPr>
                </a:pPr>
                <a:endParaRPr lang="en-US"/>
              </a:p>
            </c:txPr>
            <c:dLblPos val="ctr"/>
            <c:showLegendKey val="0"/>
            <c:showVal val="0"/>
            <c:showCatName val="0"/>
            <c:showSerName val="0"/>
            <c:showPercent val="0"/>
            <c:showBubbleSize val="1"/>
            <c:separator>; </c:separator>
            <c:showLeaderLines val="0"/>
            <c:extLst>
              <c:ext xmlns:c15="http://schemas.microsoft.com/office/drawing/2012/chart" uri="{CE6537A1-D6FC-4f65-9D91-7224C49458BB}">
                <c15:spPr xmlns:c15="http://schemas.microsoft.com/office/drawing/2012/chart">
                  <a:prstGeom prst="rect">
                    <a:avLst/>
                  </a:prstGeom>
                </c15:spPr>
                <c15:showLeaderLines val="0"/>
              </c:ext>
            </c:extLst>
          </c:dLbls>
          <c:cat>
            <c:strRef>
              <c:f>'Painel de Gestão - 2'!$C$32:$C$41</c:f>
              <c:strCache>
                <c:ptCount val="10"/>
                <c:pt idx="0">
                  <c:v>OBJETIVO 1</c:v>
                </c:pt>
                <c:pt idx="1">
                  <c:v>OBJETIVO 2</c:v>
                </c:pt>
                <c:pt idx="2">
                  <c:v>OBJETIVO 3</c:v>
                </c:pt>
                <c:pt idx="3">
                  <c:v>OBJETIVO 4</c:v>
                </c:pt>
                <c:pt idx="4">
                  <c:v>OBJETIVO 5</c:v>
                </c:pt>
                <c:pt idx="5">
                  <c:v>OBJETIVO 6</c:v>
                </c:pt>
                <c:pt idx="6">
                  <c:v>OBJETIVO 7</c:v>
                </c:pt>
                <c:pt idx="7">
                  <c:v>OBJETIVO 8</c:v>
                </c:pt>
                <c:pt idx="8">
                  <c:v>OBJETIVO 9</c:v>
                </c:pt>
                <c:pt idx="9">
                  <c:v>OBJETIVO 10</c:v>
                </c:pt>
              </c:strCache>
            </c:strRef>
          </c:cat>
          <c:val>
            <c:numRef>
              <c:f>'Painel de Gestão - 2'!$J$32:$J$41</c:f>
              <c:numCache>
                <c:formatCode>General</c:formatCode>
                <c:ptCount val="10"/>
                <c:pt idx="0">
                  <c:v>0</c:v>
                </c:pt>
                <c:pt idx="1">
                  <c:v>0</c:v>
                </c:pt>
                <c:pt idx="2">
                  <c:v>1</c:v>
                </c:pt>
                <c:pt idx="3">
                  <c:v>1</c:v>
                </c:pt>
                <c:pt idx="4">
                  <c:v>0</c:v>
                </c:pt>
                <c:pt idx="5">
                  <c:v>1</c:v>
                </c:pt>
                <c:pt idx="6">
                  <c:v>1</c:v>
                </c:pt>
                <c:pt idx="7">
                  <c:v>1</c:v>
                </c:pt>
                <c:pt idx="8">
                  <c:v>1</c:v>
                </c:pt>
                <c:pt idx="9">
                  <c:v>1</c:v>
                </c:pt>
              </c:numCache>
            </c:numRef>
          </c:val>
          <c:extLst>
            <c:ext xmlns:c16="http://schemas.microsoft.com/office/drawing/2014/chart" uri="{C3380CC4-5D6E-409C-BE32-E72D297353CC}">
              <c16:uniqueId val="{00000005-C31F-4C47-967E-26CC91E805BA}"/>
            </c:ext>
          </c:extLst>
        </c:ser>
        <c:dLbls>
          <c:showLegendKey val="0"/>
          <c:showVal val="0"/>
          <c:showCatName val="0"/>
          <c:showSerName val="0"/>
          <c:showPercent val="0"/>
          <c:showBubbleSize val="0"/>
        </c:dLbls>
        <c:gapWidth val="150"/>
        <c:overlap val="100"/>
        <c:axId val="14430179"/>
        <c:axId val="22177414"/>
      </c:barChart>
      <c:catAx>
        <c:axId val="14430179"/>
        <c:scaling>
          <c:orientation val="maxMin"/>
        </c:scaling>
        <c:delete val="0"/>
        <c:axPos val="l"/>
        <c:numFmt formatCode="ge&quot;ral&quot;" sourceLinked="0"/>
        <c:majorTickMark val="out"/>
        <c:minorTickMark val="none"/>
        <c:tickLblPos val="nextTo"/>
        <c:spPr>
          <a:prstGeom prst="rect">
            <a:avLst/>
          </a:prstGeom>
          <a:ln w="9360">
            <a:solidFill>
              <a:srgbClr val="878787"/>
            </a:solidFill>
            <a:round/>
          </a:ln>
        </c:spPr>
        <c:txPr>
          <a:bodyPr/>
          <a:lstStyle/>
          <a:p>
            <a:pPr>
              <a:defRPr sz="1100" b="0" u="none" strike="noStrike">
                <a:solidFill>
                  <a:srgbClr val="000000"/>
                </a:solidFill>
                <a:latin typeface="Calibri"/>
              </a:defRPr>
            </a:pPr>
            <a:endParaRPr lang="en-US"/>
          </a:p>
        </c:txPr>
        <c:crossAx val="22177414"/>
        <c:crosses val="autoZero"/>
        <c:auto val="1"/>
        <c:lblAlgn val="ctr"/>
        <c:lblOffset val="100"/>
        <c:noMultiLvlLbl val="0"/>
      </c:catAx>
      <c:valAx>
        <c:axId val="22177414"/>
        <c:scaling>
          <c:orientation val="minMax"/>
        </c:scaling>
        <c:delete val="0"/>
        <c:axPos val="t"/>
        <c:majorGridlines>
          <c:spPr>
            <a:prstGeom prst="rect">
              <a:avLst/>
            </a:prstGeom>
            <a:ln w="9360">
              <a:solidFill>
                <a:srgbClr val="878787"/>
              </a:solidFill>
              <a:round/>
            </a:ln>
          </c:spPr>
        </c:majorGridlines>
        <c:numFmt formatCode="General" sourceLinked="0"/>
        <c:majorTickMark val="out"/>
        <c:minorTickMark val="none"/>
        <c:tickLblPos val="nextTo"/>
        <c:spPr>
          <a:prstGeom prst="rect">
            <a:avLst/>
          </a:prstGeom>
          <a:ln w="9360">
            <a:solidFill>
              <a:srgbClr val="878787"/>
            </a:solidFill>
            <a:round/>
          </a:ln>
        </c:spPr>
        <c:txPr>
          <a:bodyPr/>
          <a:lstStyle/>
          <a:p>
            <a:pPr>
              <a:defRPr sz="1000" b="0" u="none" strike="noStrike">
                <a:solidFill>
                  <a:srgbClr val="000000"/>
                </a:solidFill>
                <a:latin typeface="Calibri"/>
              </a:defRPr>
            </a:pPr>
            <a:endParaRPr lang="en-US"/>
          </a:p>
        </c:txPr>
        <c:crossAx val="14430179"/>
        <c:crosses val="autoZero"/>
        <c:crossBetween val="between"/>
        <c:majorUnit val="2"/>
      </c:valAx>
      <c:spPr>
        <a:prstGeom prst="rect">
          <a:avLst/>
        </a:prstGeom>
        <a:noFill/>
        <a:ln w="0">
          <a:noFill/>
        </a:ln>
      </c:spPr>
    </c:plotArea>
    <c:plotVisOnly val="1"/>
    <c:dispBlanksAs val="gap"/>
    <c:showDLblsOverMax val="1"/>
  </c:chart>
  <c:spPr>
    <a:xfrm>
      <a:off x="0" y="0"/>
      <a:ext cx="0" cy="0"/>
    </a:xfrm>
    <a:prstGeom prst="rect">
      <a:avLst/>
    </a:prstGeom>
    <a:solidFill>
      <a:srgbClr val="FFFFFF"/>
    </a:solidFill>
    <a:ln w="9360">
      <a:solidFill>
        <a:srgbClr val="D9D9D9"/>
      </a:solidFill>
      <a:round/>
    </a:ln>
  </c:sp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a:lstStyle/>
          <a:p>
            <a:pPr>
              <a:defRPr sz="1300" b="0" u="none" strike="noStrike">
                <a:latin typeface="Arial"/>
              </a:defRPr>
            </a:pPr>
            <a:r>
              <a:rPr lang="pt-BR" sz="1600" b="1" u="none" strike="noStrike">
                <a:solidFill>
                  <a:srgbClr val="000000"/>
                </a:solidFill>
                <a:latin typeface="Calibri"/>
              </a:rPr>
              <a:t>Situação atual do PAN </a:t>
            </a:r>
            <a:endParaRPr lang="pt-BR"/>
          </a:p>
          <a:p>
            <a:pPr>
              <a:defRPr sz="1300" b="0" u="none" strike="noStrike">
                <a:latin typeface="Arial"/>
              </a:defRPr>
            </a:pPr>
            <a:r>
              <a:rPr lang="pt-BR" sz="1600" b="1" u="none" strike="noStrike">
                <a:solidFill>
                  <a:srgbClr val="000000"/>
                </a:solidFill>
                <a:latin typeface="Calibri"/>
              </a:rPr>
              <a:t>Monitoria atual</a:t>
            </a:r>
            <a:endParaRPr lang="pt-BR"/>
          </a:p>
        </c:rich>
      </c:tx>
      <c:layout>
        <c:manualLayout>
          <c:xMode val="edge"/>
          <c:yMode val="edge"/>
          <c:x val="7.9190000000000007E-3"/>
          <c:y val="1.6435999999999999E-2"/>
        </c:manualLayout>
      </c:layout>
      <c:overlay val="0"/>
      <c:spPr>
        <a:prstGeom prst="rect">
          <a:avLst/>
        </a:prstGeom>
        <a:noFill/>
        <a:ln w="0">
          <a:noFill/>
        </a:ln>
      </c:spPr>
    </c:title>
    <c:autoTitleDeleted val="0"/>
    <c:plotArea>
      <c:layout>
        <c:manualLayout>
          <c:layoutTarget val="inner"/>
          <c:xMode val="edge"/>
          <c:yMode val="edge"/>
          <c:x val="8.1127000000000005E-2"/>
          <c:y val="0.219306"/>
          <c:w val="0.46168799999999999"/>
          <c:h val="0.68502399999999997"/>
        </c:manualLayout>
      </c:layout>
      <c:doughnutChart>
        <c:varyColors val="1"/>
        <c:ser>
          <c:idx val="0"/>
          <c:order val="0"/>
          <c:spPr>
            <a:prstGeom prst="rect">
              <a:avLst/>
            </a:prstGeom>
            <a:solidFill>
              <a:srgbClr val="FFFF00"/>
            </a:solidFill>
            <a:ln w="0">
              <a:noFill/>
            </a:ln>
          </c:spPr>
          <c:dPt>
            <c:idx val="0"/>
            <c:bubble3D val="0"/>
            <c:spPr>
              <a:prstGeom prst="rect">
                <a:avLst/>
              </a:prstGeom>
              <a:solidFill>
                <a:srgbClr val="808080"/>
              </a:solidFill>
              <a:ln w="0">
                <a:noFill/>
              </a:ln>
            </c:spPr>
            <c:extLst>
              <c:ext xmlns:c16="http://schemas.microsoft.com/office/drawing/2014/chart" uri="{C3380CC4-5D6E-409C-BE32-E72D297353CC}">
                <c16:uniqueId val="{00000001-508B-47D7-B0B9-6FAB185788B1}"/>
              </c:ext>
            </c:extLst>
          </c:dPt>
          <c:dPt>
            <c:idx val="1"/>
            <c:bubble3D val="0"/>
            <c:spPr>
              <a:prstGeom prst="rect">
                <a:avLst/>
              </a:prstGeom>
              <a:solidFill>
                <a:srgbClr val="FF0000"/>
              </a:solidFill>
              <a:ln w="0">
                <a:noFill/>
              </a:ln>
            </c:spPr>
            <c:extLst>
              <c:ext xmlns:c16="http://schemas.microsoft.com/office/drawing/2014/chart" uri="{C3380CC4-5D6E-409C-BE32-E72D297353CC}">
                <c16:uniqueId val="{00000003-508B-47D7-B0B9-6FAB185788B1}"/>
              </c:ext>
            </c:extLst>
          </c:dPt>
          <c:dPt>
            <c:idx val="2"/>
            <c:bubble3D val="0"/>
            <c:spPr>
              <a:prstGeom prst="rect">
                <a:avLst/>
              </a:prstGeom>
              <a:solidFill>
                <a:srgbClr val="9BBB59"/>
              </a:solidFill>
              <a:ln w="0">
                <a:noFill/>
              </a:ln>
            </c:spPr>
            <c:extLst>
              <c:ext xmlns:c16="http://schemas.microsoft.com/office/drawing/2014/chart" uri="{C3380CC4-5D6E-409C-BE32-E72D297353CC}">
                <c16:uniqueId val="{00000005-508B-47D7-B0B9-6FAB185788B1}"/>
              </c:ext>
            </c:extLst>
          </c:dPt>
          <c:dPt>
            <c:idx val="3"/>
            <c:bubble3D val="0"/>
            <c:spPr>
              <a:prstGeom prst="rect">
                <a:avLst/>
              </a:prstGeom>
              <a:solidFill>
                <a:srgbClr val="92D050"/>
              </a:solidFill>
              <a:ln w="0">
                <a:noFill/>
              </a:ln>
            </c:spPr>
            <c:extLst>
              <c:ext xmlns:c16="http://schemas.microsoft.com/office/drawing/2014/chart" uri="{C3380CC4-5D6E-409C-BE32-E72D297353CC}">
                <c16:uniqueId val="{00000007-508B-47D7-B0B9-6FAB185788B1}"/>
              </c:ext>
            </c:extLst>
          </c:dPt>
          <c:dPt>
            <c:idx val="4"/>
            <c:bubble3D val="0"/>
            <c:spPr>
              <a:prstGeom prst="rect">
                <a:avLst/>
              </a:prstGeom>
              <a:solidFill>
                <a:srgbClr val="0070C0"/>
              </a:solidFill>
              <a:ln w="0">
                <a:noFill/>
              </a:ln>
            </c:spPr>
            <c:extLst>
              <c:ext xmlns:c16="http://schemas.microsoft.com/office/drawing/2014/chart" uri="{C3380CC4-5D6E-409C-BE32-E72D297353CC}">
                <c16:uniqueId val="{00000009-508B-47D7-B0B9-6FAB185788B1}"/>
              </c:ext>
            </c:extLst>
          </c:dPt>
          <c:dLbls>
            <c:dLbl>
              <c:idx val="0"/>
              <c:spPr/>
              <c:txPr>
                <a:bodyPr wrap="square"/>
                <a:lstStyle/>
                <a:p>
                  <a:pPr>
                    <a:defRPr sz="1000" b="0" u="none" strike="noStrike">
                      <a:solidFill>
                        <a:srgbClr val="000000"/>
                      </a:solidFill>
                      <a:latin typeface="Calibri"/>
                    </a:defRPr>
                  </a:pPr>
                  <a:endParaRPr lang="en-US"/>
                </a:p>
              </c:txPr>
              <c:showLegendKey val="0"/>
              <c:showVal val="1"/>
              <c:showCatName val="0"/>
              <c:showSerName val="0"/>
              <c:showPercent val="0"/>
              <c:showBubbleSize val="1"/>
              <c:extLst>
                <c:ext xmlns:c15="http://schemas.microsoft.com/office/drawing/2012/chart" uri="{CE6537A1-D6FC-4f65-9D91-7224C49458BB}"/>
                <c:ext xmlns:c16="http://schemas.microsoft.com/office/drawing/2014/chart" uri="{C3380CC4-5D6E-409C-BE32-E72D297353CC}">
                  <c16:uniqueId val="{00000001-508B-47D7-B0B9-6FAB185788B1}"/>
                </c:ext>
              </c:extLst>
            </c:dLbl>
            <c:dLbl>
              <c:idx val="1"/>
              <c:spPr/>
              <c:txPr>
                <a:bodyPr wrap="square"/>
                <a:lstStyle/>
                <a:p>
                  <a:pPr>
                    <a:defRPr sz="1000" b="0" u="none" strike="noStrike">
                      <a:solidFill>
                        <a:srgbClr val="000000"/>
                      </a:solidFill>
                      <a:latin typeface="Calibri"/>
                    </a:defRPr>
                  </a:pPr>
                  <a:endParaRPr lang="en-US"/>
                </a:p>
              </c:txPr>
              <c:showLegendKey val="0"/>
              <c:showVal val="1"/>
              <c:showCatName val="0"/>
              <c:showSerName val="0"/>
              <c:showPercent val="0"/>
              <c:showBubbleSize val="1"/>
              <c:extLst>
                <c:ext xmlns:c15="http://schemas.microsoft.com/office/drawing/2012/chart" uri="{CE6537A1-D6FC-4f65-9D91-7224C49458BB}"/>
                <c:ext xmlns:c16="http://schemas.microsoft.com/office/drawing/2014/chart" uri="{C3380CC4-5D6E-409C-BE32-E72D297353CC}">
                  <c16:uniqueId val="{00000003-508B-47D7-B0B9-6FAB185788B1}"/>
                </c:ext>
              </c:extLst>
            </c:dLbl>
            <c:dLbl>
              <c:idx val="2"/>
              <c:spPr/>
              <c:txPr>
                <a:bodyPr wrap="square"/>
                <a:lstStyle/>
                <a:p>
                  <a:pPr>
                    <a:defRPr sz="1000" b="0" u="none" strike="noStrike">
                      <a:solidFill>
                        <a:srgbClr val="000000"/>
                      </a:solidFill>
                      <a:latin typeface="Calibri"/>
                    </a:defRPr>
                  </a:pPr>
                  <a:endParaRPr lang="en-US"/>
                </a:p>
              </c:txPr>
              <c:showLegendKey val="0"/>
              <c:showVal val="1"/>
              <c:showCatName val="0"/>
              <c:showSerName val="0"/>
              <c:showPercent val="0"/>
              <c:showBubbleSize val="1"/>
              <c:extLst>
                <c:ext xmlns:c15="http://schemas.microsoft.com/office/drawing/2012/chart" uri="{CE6537A1-D6FC-4f65-9D91-7224C49458BB}"/>
                <c:ext xmlns:c16="http://schemas.microsoft.com/office/drawing/2014/chart" uri="{C3380CC4-5D6E-409C-BE32-E72D297353CC}">
                  <c16:uniqueId val="{00000005-508B-47D7-B0B9-6FAB185788B1}"/>
                </c:ext>
              </c:extLst>
            </c:dLbl>
            <c:dLbl>
              <c:idx val="3"/>
              <c:spPr/>
              <c:txPr>
                <a:bodyPr wrap="square"/>
                <a:lstStyle/>
                <a:p>
                  <a:pPr>
                    <a:defRPr sz="1000" b="0" u="none" strike="noStrike">
                      <a:solidFill>
                        <a:srgbClr val="000000"/>
                      </a:solidFill>
                      <a:latin typeface="Calibri"/>
                    </a:defRPr>
                  </a:pPr>
                  <a:endParaRPr lang="en-US"/>
                </a:p>
              </c:txPr>
              <c:showLegendKey val="0"/>
              <c:showVal val="1"/>
              <c:showCatName val="0"/>
              <c:showSerName val="0"/>
              <c:showPercent val="0"/>
              <c:showBubbleSize val="1"/>
              <c:extLst>
                <c:ext xmlns:c15="http://schemas.microsoft.com/office/drawing/2012/chart" uri="{CE6537A1-D6FC-4f65-9D91-7224C49458BB}"/>
                <c:ext xmlns:c16="http://schemas.microsoft.com/office/drawing/2014/chart" uri="{C3380CC4-5D6E-409C-BE32-E72D297353CC}">
                  <c16:uniqueId val="{00000007-508B-47D7-B0B9-6FAB185788B1}"/>
                </c:ext>
              </c:extLst>
            </c:dLbl>
            <c:dLbl>
              <c:idx val="4"/>
              <c:spPr/>
              <c:txPr>
                <a:bodyPr wrap="square"/>
                <a:lstStyle/>
                <a:p>
                  <a:pPr>
                    <a:defRPr sz="1000" b="0" u="none" strike="noStrike">
                      <a:solidFill>
                        <a:srgbClr val="000000"/>
                      </a:solidFill>
                      <a:latin typeface="Calibri"/>
                    </a:defRPr>
                  </a:pPr>
                  <a:endParaRPr lang="en-US"/>
                </a:p>
              </c:txPr>
              <c:showLegendKey val="0"/>
              <c:showVal val="1"/>
              <c:showCatName val="0"/>
              <c:showSerName val="0"/>
              <c:showPercent val="0"/>
              <c:showBubbleSize val="1"/>
              <c:extLst>
                <c:ext xmlns:c15="http://schemas.microsoft.com/office/drawing/2012/chart" uri="{CE6537A1-D6FC-4f65-9D91-7224C49458BB}"/>
                <c:ext xmlns:c16="http://schemas.microsoft.com/office/drawing/2014/chart" uri="{C3380CC4-5D6E-409C-BE32-E72D297353CC}">
                  <c16:uniqueId val="{00000009-508B-47D7-B0B9-6FAB185788B1}"/>
                </c:ext>
              </c:extLst>
            </c:dLbl>
            <c:spPr>
              <a:noFill/>
              <a:ln>
                <a:noFill/>
              </a:ln>
              <a:effectLst/>
            </c:spPr>
            <c:txPr>
              <a:bodyPr wrap="square"/>
              <a:lstStyle/>
              <a:p>
                <a:pPr>
                  <a:defRPr sz="1000" b="0" u="none" strike="noStrike">
                    <a:solidFill>
                      <a:srgbClr val="000000"/>
                    </a:solidFill>
                    <a:latin typeface="Calibri"/>
                  </a:defRPr>
                </a:pPr>
                <a:endParaRPr lang="en-US"/>
              </a:p>
            </c:txPr>
            <c:showLegendKey val="0"/>
            <c:showVal val="1"/>
            <c:showCatName val="0"/>
            <c:showSerName val="0"/>
            <c:showPercent val="0"/>
            <c:showBubbleSize val="1"/>
            <c:separator>; </c:separator>
            <c:showLeaderLines val="0"/>
            <c:extLst>
              <c:ext xmlns:c15="http://schemas.microsoft.com/office/drawing/2012/chart" uri="{CE6537A1-D6FC-4f65-9D91-7224C49458BB}">
                <c15:spPr xmlns:c15="http://schemas.microsoft.com/office/drawing/2012/chart">
                  <a:prstGeom prst="rect">
                    <a:avLst/>
                  </a:prstGeom>
                </c15:spPr>
              </c:ext>
            </c:extLst>
          </c:dLbls>
          <c:cat>
            <c:strRef>
              <c:f>'Painel de Gestão - 2'!$C$16:$C$20</c:f>
              <c:strCache>
                <c:ptCount val="5"/>
                <c:pt idx="0">
                  <c:v> Início planejado é posterior ao período monitorado</c:v>
                </c:pt>
                <c:pt idx="1">
                  <c:v> Não iniciada ou não concluída</c:v>
                </c:pt>
                <c:pt idx="2">
                  <c:v> Em andamento com problemas de realização</c:v>
                </c:pt>
                <c:pt idx="3">
                  <c:v> Em andamento no período previsto </c:v>
                </c:pt>
                <c:pt idx="4">
                  <c:v> Concluída</c:v>
                </c:pt>
              </c:strCache>
            </c:strRef>
          </c:cat>
          <c:val>
            <c:numRef>
              <c:f>'Painel de Gestão - 2'!$E$16:$E$20</c:f>
              <c:numCache>
                <c:formatCode>0%</c:formatCode>
                <c:ptCount val="5"/>
                <c:pt idx="0">
                  <c:v>0</c:v>
                </c:pt>
                <c:pt idx="1">
                  <c:v>0.24242424242424243</c:v>
                </c:pt>
                <c:pt idx="2">
                  <c:v>0.42424242424242425</c:v>
                </c:pt>
                <c:pt idx="3">
                  <c:v>0.27272727272727271</c:v>
                </c:pt>
                <c:pt idx="4">
                  <c:v>6.0606060606060608E-2</c:v>
                </c:pt>
              </c:numCache>
            </c:numRef>
          </c:val>
          <c:extLst>
            <c:ext xmlns:c16="http://schemas.microsoft.com/office/drawing/2014/chart" uri="{C3380CC4-5D6E-409C-BE32-E72D297353CC}">
              <c16:uniqueId val="{0000000A-508B-47D7-B0B9-6FAB185788B1}"/>
            </c:ext>
          </c:extLst>
        </c:ser>
        <c:dLbls>
          <c:showLegendKey val="0"/>
          <c:showVal val="0"/>
          <c:showCatName val="0"/>
          <c:showSerName val="0"/>
          <c:showPercent val="0"/>
          <c:showBubbleSize val="0"/>
          <c:showLeaderLines val="0"/>
        </c:dLbls>
        <c:firstSliceAng val="0"/>
        <c:holeSize val="50"/>
      </c:doughnutChart>
      <c:spPr>
        <a:prstGeom prst="rect">
          <a:avLst/>
        </a:prstGeom>
        <a:noFill/>
        <a:ln w="0">
          <a:noFill/>
        </a:ln>
      </c:spPr>
    </c:plotArea>
    <c:legend>
      <c:legendPos val="r"/>
      <c:layout>
        <c:manualLayout>
          <c:xMode val="edge"/>
          <c:yMode val="edge"/>
          <c:x val="0.57029200000000002"/>
          <c:y val="0.143677"/>
          <c:w val="0.40163100000000002"/>
          <c:h val="0.79544400000000004"/>
        </c:manualLayout>
      </c:layout>
      <c:overlay val="0"/>
      <c:spPr>
        <a:prstGeom prst="rect">
          <a:avLst/>
        </a:prstGeom>
        <a:noFill/>
        <a:ln w="0">
          <a:noFill/>
        </a:ln>
      </c:spPr>
      <c:txPr>
        <a:bodyPr/>
        <a:lstStyle/>
        <a:p>
          <a:pPr>
            <a:defRPr sz="1100" b="0" u="none" strike="noStrike">
              <a:solidFill>
                <a:srgbClr val="000000"/>
              </a:solidFill>
              <a:latin typeface="Calibri"/>
            </a:defRPr>
          </a:pPr>
          <a:endParaRPr lang="en-US"/>
        </a:p>
      </c:txPr>
    </c:legend>
    <c:plotVisOnly val="1"/>
    <c:dispBlanksAs val="zero"/>
    <c:showDLblsOverMax val="1"/>
  </c:chart>
  <c:spPr>
    <a:xfrm>
      <a:off x="0" y="0"/>
      <a:ext cx="0" cy="0"/>
    </a:xfrm>
    <a:prstGeom prst="rect">
      <a:avLst/>
    </a:prstGeom>
    <a:solidFill>
      <a:srgbClr val="FFFFFF"/>
    </a:solidFill>
    <a:ln w="9360">
      <a:solidFill>
        <a:srgbClr val="D9D9D9"/>
      </a:solidFill>
      <a:round/>
    </a:ln>
  </c:sp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a:lstStyle/>
          <a:p>
            <a:pPr>
              <a:defRPr sz="1300" b="0" u="none" strike="noStrike">
                <a:latin typeface="Arial"/>
              </a:defRPr>
            </a:pPr>
            <a:r>
              <a:rPr lang="pt-BR" sz="1600" b="1" u="none" strike="noStrike">
                <a:solidFill>
                  <a:srgbClr val="000000"/>
                </a:solidFill>
                <a:latin typeface="Calibri"/>
              </a:rPr>
              <a:t>Situação do PAN </a:t>
            </a:r>
            <a:endParaRPr lang="pt-BR"/>
          </a:p>
          <a:p>
            <a:pPr>
              <a:defRPr sz="1300" b="0" u="none" strike="noStrike">
                <a:latin typeface="Arial"/>
              </a:defRPr>
            </a:pPr>
            <a:r>
              <a:rPr lang="pt-BR" sz="1600" b="1" u="none" strike="noStrike">
                <a:solidFill>
                  <a:srgbClr val="000000"/>
                </a:solidFill>
                <a:latin typeface="Calibri"/>
              </a:rPr>
              <a:t>Pós Monitoria</a:t>
            </a:r>
            <a:endParaRPr lang="pt-BR"/>
          </a:p>
        </c:rich>
      </c:tx>
      <c:layout>
        <c:manualLayout>
          <c:xMode val="edge"/>
          <c:yMode val="edge"/>
          <c:x val="8.0079999999999995E-3"/>
          <c:y val="1.6435999999999999E-2"/>
        </c:manualLayout>
      </c:layout>
      <c:overlay val="0"/>
      <c:spPr>
        <a:prstGeom prst="rect">
          <a:avLst/>
        </a:prstGeom>
        <a:noFill/>
        <a:ln w="0">
          <a:noFill/>
        </a:ln>
      </c:spPr>
    </c:title>
    <c:autoTitleDeleted val="0"/>
    <c:plotArea>
      <c:layout>
        <c:manualLayout>
          <c:layoutTarget val="inner"/>
          <c:xMode val="edge"/>
          <c:yMode val="edge"/>
          <c:x val="9.5044000000000003E-2"/>
          <c:y val="0.219306"/>
          <c:w val="0.46161999999999997"/>
          <c:h val="0.68502399999999997"/>
        </c:manualLayout>
      </c:layout>
      <c:doughnutChart>
        <c:varyColors val="1"/>
        <c:ser>
          <c:idx val="0"/>
          <c:order val="0"/>
          <c:spPr>
            <a:prstGeom prst="rect">
              <a:avLst/>
            </a:prstGeom>
            <a:solidFill>
              <a:srgbClr val="4F81BD"/>
            </a:solidFill>
            <a:ln w="0">
              <a:noFill/>
            </a:ln>
          </c:spPr>
          <c:dPt>
            <c:idx val="0"/>
            <c:bubble3D val="0"/>
            <c:spPr>
              <a:prstGeom prst="rect">
                <a:avLst/>
              </a:prstGeom>
              <a:solidFill>
                <a:srgbClr val="A6A6A6"/>
              </a:solidFill>
              <a:ln w="0">
                <a:noFill/>
              </a:ln>
            </c:spPr>
            <c:extLst>
              <c:ext xmlns:c16="http://schemas.microsoft.com/office/drawing/2014/chart" uri="{C3380CC4-5D6E-409C-BE32-E72D297353CC}">
                <c16:uniqueId val="{00000001-635E-4EF0-95BE-4AB86DC60042}"/>
              </c:ext>
            </c:extLst>
          </c:dPt>
          <c:dPt>
            <c:idx val="1"/>
            <c:bubble3D val="0"/>
            <c:spPr>
              <a:prstGeom prst="rect">
                <a:avLst/>
              </a:prstGeom>
              <a:solidFill>
                <a:srgbClr val="FF0000"/>
              </a:solidFill>
              <a:ln w="0">
                <a:noFill/>
              </a:ln>
            </c:spPr>
            <c:extLst>
              <c:ext xmlns:c16="http://schemas.microsoft.com/office/drawing/2014/chart" uri="{C3380CC4-5D6E-409C-BE32-E72D297353CC}">
                <c16:uniqueId val="{00000003-635E-4EF0-95BE-4AB86DC60042}"/>
              </c:ext>
            </c:extLst>
          </c:dPt>
          <c:dPt>
            <c:idx val="2"/>
            <c:bubble3D val="0"/>
            <c:spPr>
              <a:prstGeom prst="rect">
                <a:avLst/>
              </a:prstGeom>
              <a:solidFill>
                <a:srgbClr val="FFFF00"/>
              </a:solidFill>
              <a:ln w="0">
                <a:noFill/>
              </a:ln>
            </c:spPr>
            <c:extLst>
              <c:ext xmlns:c16="http://schemas.microsoft.com/office/drawing/2014/chart" uri="{C3380CC4-5D6E-409C-BE32-E72D297353CC}">
                <c16:uniqueId val="{00000005-635E-4EF0-95BE-4AB86DC60042}"/>
              </c:ext>
            </c:extLst>
          </c:dPt>
          <c:dPt>
            <c:idx val="3"/>
            <c:bubble3D val="0"/>
            <c:spPr>
              <a:prstGeom prst="rect">
                <a:avLst/>
              </a:prstGeom>
              <a:solidFill>
                <a:srgbClr val="92D050"/>
              </a:solidFill>
              <a:ln w="0">
                <a:noFill/>
              </a:ln>
            </c:spPr>
            <c:extLst>
              <c:ext xmlns:c16="http://schemas.microsoft.com/office/drawing/2014/chart" uri="{C3380CC4-5D6E-409C-BE32-E72D297353CC}">
                <c16:uniqueId val="{00000007-635E-4EF0-95BE-4AB86DC60042}"/>
              </c:ext>
            </c:extLst>
          </c:dPt>
          <c:dPt>
            <c:idx val="4"/>
            <c:bubble3D val="0"/>
            <c:spPr>
              <a:prstGeom prst="rect">
                <a:avLst/>
              </a:prstGeom>
              <a:solidFill>
                <a:srgbClr val="0070C0"/>
              </a:solidFill>
              <a:ln w="0">
                <a:noFill/>
              </a:ln>
            </c:spPr>
            <c:extLst>
              <c:ext xmlns:c16="http://schemas.microsoft.com/office/drawing/2014/chart" uri="{C3380CC4-5D6E-409C-BE32-E72D297353CC}">
                <c16:uniqueId val="{00000009-635E-4EF0-95BE-4AB86DC60042}"/>
              </c:ext>
            </c:extLst>
          </c:dPt>
          <c:dPt>
            <c:idx val="5"/>
            <c:bubble3D val="0"/>
            <c:spPr>
              <a:prstGeom prst="rect">
                <a:avLst/>
              </a:prstGeom>
              <a:solidFill>
                <a:srgbClr val="FF99CC"/>
              </a:solidFill>
              <a:ln w="0">
                <a:noFill/>
              </a:ln>
            </c:spPr>
            <c:extLst>
              <c:ext xmlns:c16="http://schemas.microsoft.com/office/drawing/2014/chart" uri="{C3380CC4-5D6E-409C-BE32-E72D297353CC}">
                <c16:uniqueId val="{0000000B-635E-4EF0-95BE-4AB86DC60042}"/>
              </c:ext>
            </c:extLst>
          </c:dPt>
          <c:dLbls>
            <c:dLbl>
              <c:idx val="0"/>
              <c:delete val="1"/>
              <c:extLst>
                <c:ext xmlns:c15="http://schemas.microsoft.com/office/drawing/2012/chart" uri="{CE6537A1-D6FC-4f65-9D91-7224C49458BB}"/>
                <c:ext xmlns:c16="http://schemas.microsoft.com/office/drawing/2014/chart" uri="{C3380CC4-5D6E-409C-BE32-E72D297353CC}">
                  <c16:uniqueId val="{00000001-635E-4EF0-95BE-4AB86DC60042}"/>
                </c:ext>
              </c:extLst>
            </c:dLbl>
            <c:dLbl>
              <c:idx val="1"/>
              <c:spPr/>
              <c:txPr>
                <a:bodyPr wrap="square"/>
                <a:lstStyle/>
                <a:p>
                  <a:pPr>
                    <a:defRPr sz="1000" b="0" u="none" strike="noStrike">
                      <a:solidFill>
                        <a:srgbClr val="000000"/>
                      </a:solidFill>
                      <a:latin typeface="Calibri"/>
                    </a:defRPr>
                  </a:pPr>
                  <a:endParaRPr lang="en-US"/>
                </a:p>
              </c:txPr>
              <c:showLegendKey val="0"/>
              <c:showVal val="1"/>
              <c:showCatName val="0"/>
              <c:showSerName val="0"/>
              <c:showPercent val="0"/>
              <c:showBubbleSize val="1"/>
              <c:extLst>
                <c:ext xmlns:c15="http://schemas.microsoft.com/office/drawing/2012/chart" uri="{CE6537A1-D6FC-4f65-9D91-7224C49458BB}"/>
                <c:ext xmlns:c16="http://schemas.microsoft.com/office/drawing/2014/chart" uri="{C3380CC4-5D6E-409C-BE32-E72D297353CC}">
                  <c16:uniqueId val="{00000003-635E-4EF0-95BE-4AB86DC60042}"/>
                </c:ext>
              </c:extLst>
            </c:dLbl>
            <c:dLbl>
              <c:idx val="2"/>
              <c:spPr/>
              <c:txPr>
                <a:bodyPr wrap="square"/>
                <a:lstStyle/>
                <a:p>
                  <a:pPr>
                    <a:defRPr sz="1000" b="0" u="none" strike="noStrike">
                      <a:solidFill>
                        <a:srgbClr val="000000"/>
                      </a:solidFill>
                      <a:latin typeface="Calibri"/>
                    </a:defRPr>
                  </a:pPr>
                  <a:endParaRPr lang="en-US"/>
                </a:p>
              </c:txPr>
              <c:showLegendKey val="0"/>
              <c:showVal val="1"/>
              <c:showCatName val="0"/>
              <c:showSerName val="0"/>
              <c:showPercent val="0"/>
              <c:showBubbleSize val="1"/>
              <c:extLst>
                <c:ext xmlns:c15="http://schemas.microsoft.com/office/drawing/2012/chart" uri="{CE6537A1-D6FC-4f65-9D91-7224C49458BB}"/>
                <c:ext xmlns:c16="http://schemas.microsoft.com/office/drawing/2014/chart" uri="{C3380CC4-5D6E-409C-BE32-E72D297353CC}">
                  <c16:uniqueId val="{00000005-635E-4EF0-95BE-4AB86DC60042}"/>
                </c:ext>
              </c:extLst>
            </c:dLbl>
            <c:dLbl>
              <c:idx val="3"/>
              <c:spPr/>
              <c:txPr>
                <a:bodyPr wrap="square"/>
                <a:lstStyle/>
                <a:p>
                  <a:pPr>
                    <a:defRPr sz="1000" b="0" u="none" strike="noStrike">
                      <a:solidFill>
                        <a:srgbClr val="000000"/>
                      </a:solidFill>
                      <a:latin typeface="Calibri"/>
                    </a:defRPr>
                  </a:pPr>
                  <a:endParaRPr lang="en-US"/>
                </a:p>
              </c:txPr>
              <c:showLegendKey val="0"/>
              <c:showVal val="1"/>
              <c:showCatName val="0"/>
              <c:showSerName val="0"/>
              <c:showPercent val="0"/>
              <c:showBubbleSize val="1"/>
              <c:extLst>
                <c:ext xmlns:c15="http://schemas.microsoft.com/office/drawing/2012/chart" uri="{CE6537A1-D6FC-4f65-9D91-7224C49458BB}"/>
                <c:ext xmlns:c16="http://schemas.microsoft.com/office/drawing/2014/chart" uri="{C3380CC4-5D6E-409C-BE32-E72D297353CC}">
                  <c16:uniqueId val="{00000007-635E-4EF0-95BE-4AB86DC60042}"/>
                </c:ext>
              </c:extLst>
            </c:dLbl>
            <c:dLbl>
              <c:idx val="4"/>
              <c:spPr/>
              <c:txPr>
                <a:bodyPr wrap="square"/>
                <a:lstStyle/>
                <a:p>
                  <a:pPr>
                    <a:defRPr sz="1000" b="0" u="none" strike="noStrike">
                      <a:solidFill>
                        <a:srgbClr val="000000"/>
                      </a:solidFill>
                      <a:latin typeface="Calibri"/>
                    </a:defRPr>
                  </a:pPr>
                  <a:endParaRPr lang="en-US"/>
                </a:p>
              </c:txPr>
              <c:showLegendKey val="0"/>
              <c:showVal val="1"/>
              <c:showCatName val="0"/>
              <c:showSerName val="0"/>
              <c:showPercent val="0"/>
              <c:showBubbleSize val="1"/>
              <c:extLst>
                <c:ext xmlns:c15="http://schemas.microsoft.com/office/drawing/2012/chart" uri="{CE6537A1-D6FC-4f65-9D91-7224C49458BB}"/>
                <c:ext xmlns:c16="http://schemas.microsoft.com/office/drawing/2014/chart" uri="{C3380CC4-5D6E-409C-BE32-E72D297353CC}">
                  <c16:uniqueId val="{00000009-635E-4EF0-95BE-4AB86DC60042}"/>
                </c:ext>
              </c:extLst>
            </c:dLbl>
            <c:dLbl>
              <c:idx val="5"/>
              <c:spPr/>
              <c:txPr>
                <a:bodyPr wrap="square"/>
                <a:lstStyle/>
                <a:p>
                  <a:pPr>
                    <a:defRPr sz="1000" b="0" u="none" strike="noStrike">
                      <a:solidFill>
                        <a:srgbClr val="000000"/>
                      </a:solidFill>
                      <a:latin typeface="Calibri"/>
                    </a:defRPr>
                  </a:pPr>
                  <a:endParaRPr lang="en-US"/>
                </a:p>
              </c:txPr>
              <c:showLegendKey val="0"/>
              <c:showVal val="1"/>
              <c:showCatName val="0"/>
              <c:showSerName val="0"/>
              <c:showPercent val="0"/>
              <c:showBubbleSize val="1"/>
              <c:extLst>
                <c:ext xmlns:c15="http://schemas.microsoft.com/office/drawing/2012/chart" uri="{CE6537A1-D6FC-4f65-9D91-7224C49458BB}"/>
                <c:ext xmlns:c16="http://schemas.microsoft.com/office/drawing/2014/chart" uri="{C3380CC4-5D6E-409C-BE32-E72D297353CC}">
                  <c16:uniqueId val="{0000000B-635E-4EF0-95BE-4AB86DC60042}"/>
                </c:ext>
              </c:extLst>
            </c:dLbl>
            <c:spPr>
              <a:noFill/>
              <a:ln>
                <a:noFill/>
              </a:ln>
              <a:effectLst/>
            </c:spPr>
            <c:txPr>
              <a:bodyPr wrap="square"/>
              <a:lstStyle/>
              <a:p>
                <a:pPr>
                  <a:defRPr sz="1000" b="0" u="none" strike="noStrike">
                    <a:solidFill>
                      <a:srgbClr val="000000"/>
                    </a:solidFill>
                    <a:latin typeface="Calibri"/>
                  </a:defRPr>
                </a:pPr>
                <a:endParaRPr lang="en-US"/>
              </a:p>
            </c:txPr>
            <c:showLegendKey val="0"/>
            <c:showVal val="1"/>
            <c:showCatName val="0"/>
            <c:showSerName val="0"/>
            <c:showPercent val="0"/>
            <c:showBubbleSize val="1"/>
            <c:separator>; </c:separator>
            <c:showLeaderLines val="0"/>
            <c:extLst>
              <c:ext xmlns:c15="http://schemas.microsoft.com/office/drawing/2012/chart" uri="{CE6537A1-D6FC-4f65-9D91-7224C49458BB}">
                <c15:spPr xmlns:c15="http://schemas.microsoft.com/office/drawing/2012/chart">
                  <a:prstGeom prst="rect">
                    <a:avLst/>
                  </a:prstGeom>
                </c15:spPr>
              </c:ext>
            </c:extLst>
          </c:dLbls>
          <c:cat>
            <c:strRef>
              <c:f>'Painel de Gestão - 2'!$C$16:$C$21</c:f>
              <c:strCache>
                <c:ptCount val="6"/>
                <c:pt idx="0">
                  <c:v> Início planejado é posterior ao período monitorado</c:v>
                </c:pt>
                <c:pt idx="1">
                  <c:v> Não iniciada ou não concluída</c:v>
                </c:pt>
                <c:pt idx="2">
                  <c:v> Em andamento com problemas de realização</c:v>
                </c:pt>
                <c:pt idx="3">
                  <c:v> Em andamento no período previsto </c:v>
                </c:pt>
                <c:pt idx="4">
                  <c:v> Concluída</c:v>
                </c:pt>
                <c:pt idx="5">
                  <c:v> Ações Novas - Pós-monitoria</c:v>
                </c:pt>
              </c:strCache>
            </c:strRef>
          </c:cat>
          <c:val>
            <c:numRef>
              <c:f>'Painel de Gestão - 2'!$G$16:$G$21</c:f>
              <c:numCache>
                <c:formatCode>0%</c:formatCode>
                <c:ptCount val="6"/>
                <c:pt idx="0">
                  <c:v>0</c:v>
                </c:pt>
                <c:pt idx="1">
                  <c:v>0.23529411764705882</c:v>
                </c:pt>
                <c:pt idx="2">
                  <c:v>0.41176470588235292</c:v>
                </c:pt>
                <c:pt idx="3">
                  <c:v>0.26470588235294118</c:v>
                </c:pt>
                <c:pt idx="4">
                  <c:v>5.8823529411764705E-2</c:v>
                </c:pt>
                <c:pt idx="5">
                  <c:v>2.9411764705882353E-2</c:v>
                </c:pt>
              </c:numCache>
            </c:numRef>
          </c:val>
          <c:extLst>
            <c:ext xmlns:c16="http://schemas.microsoft.com/office/drawing/2014/chart" uri="{C3380CC4-5D6E-409C-BE32-E72D297353CC}">
              <c16:uniqueId val="{0000000C-635E-4EF0-95BE-4AB86DC60042}"/>
            </c:ext>
          </c:extLst>
        </c:ser>
        <c:dLbls>
          <c:showLegendKey val="0"/>
          <c:showVal val="0"/>
          <c:showCatName val="0"/>
          <c:showSerName val="0"/>
          <c:showPercent val="0"/>
          <c:showBubbleSize val="0"/>
          <c:showLeaderLines val="0"/>
        </c:dLbls>
        <c:firstSliceAng val="0"/>
        <c:holeSize val="50"/>
      </c:doughnutChart>
      <c:spPr>
        <a:prstGeom prst="rect">
          <a:avLst/>
        </a:prstGeom>
        <a:noFill/>
        <a:ln w="25560">
          <a:noFill/>
        </a:ln>
      </c:spPr>
    </c:plotArea>
    <c:legend>
      <c:legendPos val="r"/>
      <c:legendEntry>
        <c:idx val="0"/>
        <c:delete val="1"/>
      </c:legendEntry>
      <c:layout>
        <c:manualLayout>
          <c:xMode val="edge"/>
          <c:yMode val="edge"/>
          <c:x val="0.59897800000000001"/>
          <c:y val="0.117683"/>
          <c:w val="0.38477699999999998"/>
          <c:h val="0.818492"/>
        </c:manualLayout>
      </c:layout>
      <c:overlay val="0"/>
      <c:spPr>
        <a:prstGeom prst="rect">
          <a:avLst/>
        </a:prstGeom>
        <a:noFill/>
        <a:ln w="0">
          <a:noFill/>
        </a:ln>
      </c:spPr>
      <c:txPr>
        <a:bodyPr/>
        <a:lstStyle/>
        <a:p>
          <a:pPr>
            <a:defRPr sz="1100" b="0" u="none" strike="noStrike">
              <a:solidFill>
                <a:srgbClr val="000000"/>
              </a:solidFill>
              <a:latin typeface="Calibri"/>
            </a:defRPr>
          </a:pPr>
          <a:endParaRPr lang="en-US"/>
        </a:p>
      </c:txPr>
    </c:legend>
    <c:plotVisOnly val="1"/>
    <c:dispBlanksAs val="zero"/>
    <c:showDLblsOverMax val="1"/>
  </c:chart>
  <c:spPr>
    <a:xfrm>
      <a:off x="0" y="0"/>
      <a:ext cx="0" cy="0"/>
    </a:xfrm>
    <a:prstGeom prst="rect">
      <a:avLst/>
    </a:prstGeom>
    <a:solidFill>
      <a:srgbClr val="FFFFFF"/>
    </a:solidFill>
    <a:ln w="9360">
      <a:solidFill>
        <a:srgbClr val="D9D9D9"/>
      </a:solidFill>
      <a:round/>
    </a:ln>
  </c:sp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stacked"/>
        <c:varyColors val="0"/>
        <c:ser>
          <c:idx val="0"/>
          <c:order val="0"/>
          <c:spPr>
            <a:prstGeom prst="rect">
              <a:avLst/>
            </a:prstGeom>
            <a:solidFill>
              <a:srgbClr val="B15407"/>
            </a:solidFill>
            <a:ln w="0">
              <a:noFill/>
            </a:ln>
          </c:spPr>
          <c:invertIfNegative val="0"/>
          <c:dLbls>
            <c:spPr>
              <a:noFill/>
              <a:ln>
                <a:noFill/>
              </a:ln>
              <a:effectLst/>
            </c:spPr>
            <c:txPr>
              <a:bodyPr wrap="square"/>
              <a:lstStyle/>
              <a:p>
                <a:pPr>
                  <a:defRPr sz="1000" b="0" u="none" strike="noStrike">
                    <a:solidFill>
                      <a:srgbClr val="000000"/>
                    </a:solidFill>
                    <a:latin typeface="Calibri"/>
                  </a:defRPr>
                </a:pPr>
                <a:endParaRPr lang="en-US"/>
              </a:p>
            </c:txPr>
            <c:dLblPos val="ctr"/>
            <c:showLegendKey val="0"/>
            <c:showVal val="0"/>
            <c:showCatName val="0"/>
            <c:showSerName val="0"/>
            <c:showPercent val="0"/>
            <c:showBubbleSize val="1"/>
            <c:separator>; </c:separator>
            <c:showLeaderLines val="0"/>
            <c:extLst>
              <c:ext xmlns:c15="http://schemas.microsoft.com/office/drawing/2012/chart" uri="{CE6537A1-D6FC-4f65-9D91-7224C49458BB}">
                <c15:spPr xmlns:c15="http://schemas.microsoft.com/office/drawing/2012/chart">
                  <a:prstGeom prst="rect">
                    <a:avLst/>
                  </a:prstGeom>
                </c15:spPr>
                <c15:showLeaderLines val="0"/>
              </c:ext>
            </c:extLst>
          </c:dLbls>
          <c:cat>
            <c:strRef>
              <c:f>'Painel de Gestão - 3'!$C$32:$C$41</c:f>
              <c:strCache>
                <c:ptCount val="10"/>
                <c:pt idx="0">
                  <c:v>OBJETIVO 1</c:v>
                </c:pt>
                <c:pt idx="1">
                  <c:v>OBJETIVO 2</c:v>
                </c:pt>
                <c:pt idx="2">
                  <c:v>OBJETIVO 3</c:v>
                </c:pt>
                <c:pt idx="3">
                  <c:v>OBJETIVO 4</c:v>
                </c:pt>
                <c:pt idx="4">
                  <c:v>OBJETIVO 5</c:v>
                </c:pt>
                <c:pt idx="5">
                  <c:v>OBJETIVO 6</c:v>
                </c:pt>
                <c:pt idx="6">
                  <c:v>OBJETIVO 7</c:v>
                </c:pt>
                <c:pt idx="7">
                  <c:v>OBJETIVO 8</c:v>
                </c:pt>
                <c:pt idx="8">
                  <c:v>OBJETIVO 9</c:v>
                </c:pt>
                <c:pt idx="9">
                  <c:v>OBJETIVO 10</c:v>
                </c:pt>
              </c:strCache>
            </c:strRef>
          </c:cat>
          <c:val>
            <c:numRef>
              <c:f>'Painel de Gestão - 3'!$E$32:$E$41</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A319-46DA-BA60-073337698628}"/>
            </c:ext>
          </c:extLst>
        </c:ser>
        <c:ser>
          <c:idx val="1"/>
          <c:order val="1"/>
          <c:spPr>
            <a:prstGeom prst="rect">
              <a:avLst/>
            </a:prstGeom>
            <a:solidFill>
              <a:srgbClr val="A6A6A6"/>
            </a:solidFill>
            <a:ln w="0">
              <a:noFill/>
            </a:ln>
          </c:spPr>
          <c:invertIfNegative val="0"/>
          <c:dLbls>
            <c:spPr>
              <a:noFill/>
              <a:ln>
                <a:noFill/>
              </a:ln>
              <a:effectLst/>
            </c:spPr>
            <c:txPr>
              <a:bodyPr wrap="square"/>
              <a:lstStyle/>
              <a:p>
                <a:pPr>
                  <a:defRPr sz="1000" b="0" u="none" strike="noStrike">
                    <a:solidFill>
                      <a:srgbClr val="000000"/>
                    </a:solidFill>
                    <a:latin typeface="Calibri"/>
                  </a:defRPr>
                </a:pPr>
                <a:endParaRPr lang="en-US"/>
              </a:p>
            </c:txPr>
            <c:dLblPos val="ctr"/>
            <c:showLegendKey val="0"/>
            <c:showVal val="0"/>
            <c:showCatName val="0"/>
            <c:showSerName val="0"/>
            <c:showPercent val="0"/>
            <c:showBubbleSize val="1"/>
            <c:separator>; </c:separator>
            <c:showLeaderLines val="0"/>
            <c:extLst>
              <c:ext xmlns:c15="http://schemas.microsoft.com/office/drawing/2012/chart" uri="{CE6537A1-D6FC-4f65-9D91-7224C49458BB}">
                <c15:spPr xmlns:c15="http://schemas.microsoft.com/office/drawing/2012/chart">
                  <a:prstGeom prst="rect">
                    <a:avLst/>
                  </a:prstGeom>
                </c15:spPr>
                <c15:showLeaderLines val="0"/>
              </c:ext>
            </c:extLst>
          </c:dLbls>
          <c:cat>
            <c:strRef>
              <c:f>'Painel de Gestão - 3'!$C$32:$C$41</c:f>
              <c:strCache>
                <c:ptCount val="10"/>
                <c:pt idx="0">
                  <c:v>OBJETIVO 1</c:v>
                </c:pt>
                <c:pt idx="1">
                  <c:v>OBJETIVO 2</c:v>
                </c:pt>
                <c:pt idx="2">
                  <c:v>OBJETIVO 3</c:v>
                </c:pt>
                <c:pt idx="3">
                  <c:v>OBJETIVO 4</c:v>
                </c:pt>
                <c:pt idx="4">
                  <c:v>OBJETIVO 5</c:v>
                </c:pt>
                <c:pt idx="5">
                  <c:v>OBJETIVO 6</c:v>
                </c:pt>
                <c:pt idx="6">
                  <c:v>OBJETIVO 7</c:v>
                </c:pt>
                <c:pt idx="7">
                  <c:v>OBJETIVO 8</c:v>
                </c:pt>
                <c:pt idx="8">
                  <c:v>OBJETIVO 9</c:v>
                </c:pt>
                <c:pt idx="9">
                  <c:v>OBJETIVO 10</c:v>
                </c:pt>
              </c:strCache>
            </c:strRef>
          </c:cat>
          <c:val>
            <c:numRef>
              <c:f>'Painel de Gestão - 3'!$F$32:$F$41</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A319-46DA-BA60-073337698628}"/>
            </c:ext>
          </c:extLst>
        </c:ser>
        <c:ser>
          <c:idx val="2"/>
          <c:order val="2"/>
          <c:spPr>
            <a:prstGeom prst="rect">
              <a:avLst/>
            </a:prstGeom>
            <a:solidFill>
              <a:srgbClr val="FF0000"/>
            </a:solidFill>
            <a:ln w="0">
              <a:noFill/>
            </a:ln>
          </c:spPr>
          <c:invertIfNegative val="0"/>
          <c:dLbls>
            <c:spPr>
              <a:noFill/>
              <a:ln>
                <a:noFill/>
              </a:ln>
              <a:effectLst/>
            </c:spPr>
            <c:txPr>
              <a:bodyPr wrap="square"/>
              <a:lstStyle/>
              <a:p>
                <a:pPr>
                  <a:defRPr sz="1000" b="0" u="none" strike="noStrike">
                    <a:solidFill>
                      <a:srgbClr val="000000"/>
                    </a:solidFill>
                    <a:latin typeface="Calibri"/>
                  </a:defRPr>
                </a:pPr>
                <a:endParaRPr lang="en-US"/>
              </a:p>
            </c:txPr>
            <c:dLblPos val="ctr"/>
            <c:showLegendKey val="0"/>
            <c:showVal val="0"/>
            <c:showCatName val="0"/>
            <c:showSerName val="0"/>
            <c:showPercent val="0"/>
            <c:showBubbleSize val="1"/>
            <c:separator>; </c:separator>
            <c:showLeaderLines val="0"/>
            <c:extLst>
              <c:ext xmlns:c15="http://schemas.microsoft.com/office/drawing/2012/chart" uri="{CE6537A1-D6FC-4f65-9D91-7224C49458BB}">
                <c15:spPr xmlns:c15="http://schemas.microsoft.com/office/drawing/2012/chart">
                  <a:prstGeom prst="rect">
                    <a:avLst/>
                  </a:prstGeom>
                </c15:spPr>
                <c15:showLeaderLines val="0"/>
              </c:ext>
            </c:extLst>
          </c:dLbls>
          <c:cat>
            <c:strRef>
              <c:f>'Painel de Gestão - 3'!$C$32:$C$41</c:f>
              <c:strCache>
                <c:ptCount val="10"/>
                <c:pt idx="0">
                  <c:v>OBJETIVO 1</c:v>
                </c:pt>
                <c:pt idx="1">
                  <c:v>OBJETIVO 2</c:v>
                </c:pt>
                <c:pt idx="2">
                  <c:v>OBJETIVO 3</c:v>
                </c:pt>
                <c:pt idx="3">
                  <c:v>OBJETIVO 4</c:v>
                </c:pt>
                <c:pt idx="4">
                  <c:v>OBJETIVO 5</c:v>
                </c:pt>
                <c:pt idx="5">
                  <c:v>OBJETIVO 6</c:v>
                </c:pt>
                <c:pt idx="6">
                  <c:v>OBJETIVO 7</c:v>
                </c:pt>
                <c:pt idx="7">
                  <c:v>OBJETIVO 8</c:v>
                </c:pt>
                <c:pt idx="8">
                  <c:v>OBJETIVO 9</c:v>
                </c:pt>
                <c:pt idx="9">
                  <c:v>OBJETIVO 10</c:v>
                </c:pt>
              </c:strCache>
            </c:strRef>
          </c:cat>
          <c:val>
            <c:numRef>
              <c:f>'Painel de Gestão - 3'!$G$32:$G$41</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A319-46DA-BA60-073337698628}"/>
            </c:ext>
          </c:extLst>
        </c:ser>
        <c:ser>
          <c:idx val="3"/>
          <c:order val="3"/>
          <c:spPr>
            <a:prstGeom prst="rect">
              <a:avLst/>
            </a:prstGeom>
            <a:solidFill>
              <a:srgbClr val="FFC000"/>
            </a:solidFill>
            <a:ln w="0">
              <a:noFill/>
            </a:ln>
          </c:spPr>
          <c:invertIfNegative val="0"/>
          <c:dLbls>
            <c:spPr>
              <a:noFill/>
              <a:ln>
                <a:noFill/>
              </a:ln>
              <a:effectLst/>
            </c:spPr>
            <c:txPr>
              <a:bodyPr wrap="square"/>
              <a:lstStyle/>
              <a:p>
                <a:pPr>
                  <a:defRPr sz="1000" b="0" u="none" strike="noStrike">
                    <a:solidFill>
                      <a:srgbClr val="000000"/>
                    </a:solidFill>
                    <a:latin typeface="Calibri"/>
                  </a:defRPr>
                </a:pPr>
                <a:endParaRPr lang="en-US"/>
              </a:p>
            </c:txPr>
            <c:dLblPos val="ctr"/>
            <c:showLegendKey val="0"/>
            <c:showVal val="0"/>
            <c:showCatName val="0"/>
            <c:showSerName val="0"/>
            <c:showPercent val="0"/>
            <c:showBubbleSize val="1"/>
            <c:separator>; </c:separator>
            <c:showLeaderLines val="0"/>
            <c:extLst>
              <c:ext xmlns:c15="http://schemas.microsoft.com/office/drawing/2012/chart" uri="{CE6537A1-D6FC-4f65-9D91-7224C49458BB}">
                <c15:spPr xmlns:c15="http://schemas.microsoft.com/office/drawing/2012/chart">
                  <a:prstGeom prst="rect">
                    <a:avLst/>
                  </a:prstGeom>
                </c15:spPr>
                <c15:showLeaderLines val="0"/>
              </c:ext>
            </c:extLst>
          </c:dLbls>
          <c:cat>
            <c:strRef>
              <c:f>'Painel de Gestão - 3'!$C$32:$C$41</c:f>
              <c:strCache>
                <c:ptCount val="10"/>
                <c:pt idx="0">
                  <c:v>OBJETIVO 1</c:v>
                </c:pt>
                <c:pt idx="1">
                  <c:v>OBJETIVO 2</c:v>
                </c:pt>
                <c:pt idx="2">
                  <c:v>OBJETIVO 3</c:v>
                </c:pt>
                <c:pt idx="3">
                  <c:v>OBJETIVO 4</c:v>
                </c:pt>
                <c:pt idx="4">
                  <c:v>OBJETIVO 5</c:v>
                </c:pt>
                <c:pt idx="5">
                  <c:v>OBJETIVO 6</c:v>
                </c:pt>
                <c:pt idx="6">
                  <c:v>OBJETIVO 7</c:v>
                </c:pt>
                <c:pt idx="7">
                  <c:v>OBJETIVO 8</c:v>
                </c:pt>
                <c:pt idx="8">
                  <c:v>OBJETIVO 9</c:v>
                </c:pt>
                <c:pt idx="9">
                  <c:v>OBJETIVO 10</c:v>
                </c:pt>
              </c:strCache>
            </c:strRef>
          </c:cat>
          <c:val>
            <c:numRef>
              <c:f>'Painel de Gestão - 3'!$H$32:$H$41</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A319-46DA-BA60-073337698628}"/>
            </c:ext>
          </c:extLst>
        </c:ser>
        <c:ser>
          <c:idx val="4"/>
          <c:order val="4"/>
          <c:spPr>
            <a:prstGeom prst="rect">
              <a:avLst/>
            </a:prstGeom>
            <a:solidFill>
              <a:srgbClr val="92D050"/>
            </a:solidFill>
            <a:ln w="0">
              <a:noFill/>
            </a:ln>
          </c:spPr>
          <c:invertIfNegative val="0"/>
          <c:dLbls>
            <c:spPr>
              <a:noFill/>
              <a:ln>
                <a:noFill/>
              </a:ln>
              <a:effectLst/>
            </c:spPr>
            <c:txPr>
              <a:bodyPr wrap="square"/>
              <a:lstStyle/>
              <a:p>
                <a:pPr>
                  <a:defRPr sz="1000" b="0" u="none" strike="noStrike">
                    <a:solidFill>
                      <a:srgbClr val="000000"/>
                    </a:solidFill>
                    <a:latin typeface="Calibri"/>
                  </a:defRPr>
                </a:pPr>
                <a:endParaRPr lang="en-US"/>
              </a:p>
            </c:txPr>
            <c:dLblPos val="ctr"/>
            <c:showLegendKey val="0"/>
            <c:showVal val="0"/>
            <c:showCatName val="0"/>
            <c:showSerName val="0"/>
            <c:showPercent val="0"/>
            <c:showBubbleSize val="1"/>
            <c:separator>; </c:separator>
            <c:showLeaderLines val="0"/>
            <c:extLst>
              <c:ext xmlns:c15="http://schemas.microsoft.com/office/drawing/2012/chart" uri="{CE6537A1-D6FC-4f65-9D91-7224C49458BB}">
                <c15:spPr xmlns:c15="http://schemas.microsoft.com/office/drawing/2012/chart">
                  <a:prstGeom prst="rect">
                    <a:avLst/>
                  </a:prstGeom>
                </c15:spPr>
                <c15:showLeaderLines val="0"/>
              </c:ext>
            </c:extLst>
          </c:dLbls>
          <c:cat>
            <c:strRef>
              <c:f>'Painel de Gestão - 3'!$C$32:$C$41</c:f>
              <c:strCache>
                <c:ptCount val="10"/>
                <c:pt idx="0">
                  <c:v>OBJETIVO 1</c:v>
                </c:pt>
                <c:pt idx="1">
                  <c:v>OBJETIVO 2</c:v>
                </c:pt>
                <c:pt idx="2">
                  <c:v>OBJETIVO 3</c:v>
                </c:pt>
                <c:pt idx="3">
                  <c:v>OBJETIVO 4</c:v>
                </c:pt>
                <c:pt idx="4">
                  <c:v>OBJETIVO 5</c:v>
                </c:pt>
                <c:pt idx="5">
                  <c:v>OBJETIVO 6</c:v>
                </c:pt>
                <c:pt idx="6">
                  <c:v>OBJETIVO 7</c:v>
                </c:pt>
                <c:pt idx="7">
                  <c:v>OBJETIVO 8</c:v>
                </c:pt>
                <c:pt idx="8">
                  <c:v>OBJETIVO 9</c:v>
                </c:pt>
                <c:pt idx="9">
                  <c:v>OBJETIVO 10</c:v>
                </c:pt>
              </c:strCache>
            </c:strRef>
          </c:cat>
          <c:val>
            <c:numRef>
              <c:f>'Painel de Gestão - 3'!$I$32:$I$41</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4-A319-46DA-BA60-073337698628}"/>
            </c:ext>
          </c:extLst>
        </c:ser>
        <c:ser>
          <c:idx val="5"/>
          <c:order val="5"/>
          <c:spPr>
            <a:prstGeom prst="rect">
              <a:avLst/>
            </a:prstGeom>
            <a:solidFill>
              <a:srgbClr val="0070C0"/>
            </a:solidFill>
            <a:ln w="0">
              <a:noFill/>
            </a:ln>
          </c:spPr>
          <c:invertIfNegative val="0"/>
          <c:dLbls>
            <c:spPr>
              <a:noFill/>
              <a:ln>
                <a:noFill/>
              </a:ln>
              <a:effectLst/>
            </c:spPr>
            <c:txPr>
              <a:bodyPr wrap="square"/>
              <a:lstStyle/>
              <a:p>
                <a:pPr>
                  <a:defRPr sz="1000" b="0" u="none" strike="noStrike">
                    <a:solidFill>
                      <a:srgbClr val="000000"/>
                    </a:solidFill>
                    <a:latin typeface="Calibri"/>
                  </a:defRPr>
                </a:pPr>
                <a:endParaRPr lang="en-US"/>
              </a:p>
            </c:txPr>
            <c:dLblPos val="ctr"/>
            <c:showLegendKey val="0"/>
            <c:showVal val="0"/>
            <c:showCatName val="0"/>
            <c:showSerName val="0"/>
            <c:showPercent val="0"/>
            <c:showBubbleSize val="1"/>
            <c:separator>; </c:separator>
            <c:showLeaderLines val="0"/>
            <c:extLst>
              <c:ext xmlns:c15="http://schemas.microsoft.com/office/drawing/2012/chart" uri="{CE6537A1-D6FC-4f65-9D91-7224C49458BB}">
                <c15:spPr xmlns:c15="http://schemas.microsoft.com/office/drawing/2012/chart">
                  <a:prstGeom prst="rect">
                    <a:avLst/>
                  </a:prstGeom>
                </c15:spPr>
                <c15:showLeaderLines val="0"/>
              </c:ext>
            </c:extLst>
          </c:dLbls>
          <c:cat>
            <c:strRef>
              <c:f>'Painel de Gestão - 3'!$C$32:$C$41</c:f>
              <c:strCache>
                <c:ptCount val="10"/>
                <c:pt idx="0">
                  <c:v>OBJETIVO 1</c:v>
                </c:pt>
                <c:pt idx="1">
                  <c:v>OBJETIVO 2</c:v>
                </c:pt>
                <c:pt idx="2">
                  <c:v>OBJETIVO 3</c:v>
                </c:pt>
                <c:pt idx="3">
                  <c:v>OBJETIVO 4</c:v>
                </c:pt>
                <c:pt idx="4">
                  <c:v>OBJETIVO 5</c:v>
                </c:pt>
                <c:pt idx="5">
                  <c:v>OBJETIVO 6</c:v>
                </c:pt>
                <c:pt idx="6">
                  <c:v>OBJETIVO 7</c:v>
                </c:pt>
                <c:pt idx="7">
                  <c:v>OBJETIVO 8</c:v>
                </c:pt>
                <c:pt idx="8">
                  <c:v>OBJETIVO 9</c:v>
                </c:pt>
                <c:pt idx="9">
                  <c:v>OBJETIVO 10</c:v>
                </c:pt>
              </c:strCache>
            </c:strRef>
          </c:cat>
          <c:val>
            <c:numRef>
              <c:f>'Painel de Gestão - 3'!$J$32:$J$41</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5-A319-46DA-BA60-073337698628}"/>
            </c:ext>
          </c:extLst>
        </c:ser>
        <c:dLbls>
          <c:showLegendKey val="0"/>
          <c:showVal val="0"/>
          <c:showCatName val="0"/>
          <c:showSerName val="0"/>
          <c:showPercent val="0"/>
          <c:showBubbleSize val="0"/>
        </c:dLbls>
        <c:gapWidth val="150"/>
        <c:overlap val="100"/>
        <c:axId val="46586334"/>
        <c:axId val="80598156"/>
      </c:barChart>
      <c:catAx>
        <c:axId val="46586334"/>
        <c:scaling>
          <c:orientation val="maxMin"/>
        </c:scaling>
        <c:delete val="0"/>
        <c:axPos val="l"/>
        <c:numFmt formatCode="ge&quot;ral&quot;" sourceLinked="0"/>
        <c:majorTickMark val="out"/>
        <c:minorTickMark val="none"/>
        <c:tickLblPos val="nextTo"/>
        <c:spPr>
          <a:prstGeom prst="rect">
            <a:avLst/>
          </a:prstGeom>
          <a:ln w="9360">
            <a:solidFill>
              <a:srgbClr val="878787"/>
            </a:solidFill>
            <a:round/>
          </a:ln>
        </c:spPr>
        <c:txPr>
          <a:bodyPr/>
          <a:lstStyle/>
          <a:p>
            <a:pPr>
              <a:defRPr sz="1100" b="0" u="none" strike="noStrike">
                <a:solidFill>
                  <a:srgbClr val="000000"/>
                </a:solidFill>
                <a:latin typeface="Calibri"/>
              </a:defRPr>
            </a:pPr>
            <a:endParaRPr lang="en-US"/>
          </a:p>
        </c:txPr>
        <c:crossAx val="80598156"/>
        <c:crosses val="autoZero"/>
        <c:auto val="1"/>
        <c:lblAlgn val="ctr"/>
        <c:lblOffset val="100"/>
        <c:noMultiLvlLbl val="0"/>
      </c:catAx>
      <c:valAx>
        <c:axId val="80598156"/>
        <c:scaling>
          <c:orientation val="minMax"/>
        </c:scaling>
        <c:delete val="0"/>
        <c:axPos val="t"/>
        <c:majorGridlines>
          <c:spPr>
            <a:prstGeom prst="rect">
              <a:avLst/>
            </a:prstGeom>
            <a:ln w="9360">
              <a:solidFill>
                <a:srgbClr val="878787"/>
              </a:solidFill>
              <a:round/>
            </a:ln>
          </c:spPr>
        </c:majorGridlines>
        <c:numFmt formatCode="General" sourceLinked="0"/>
        <c:majorTickMark val="out"/>
        <c:minorTickMark val="none"/>
        <c:tickLblPos val="nextTo"/>
        <c:spPr>
          <a:prstGeom prst="rect">
            <a:avLst/>
          </a:prstGeom>
          <a:ln w="9360">
            <a:solidFill>
              <a:srgbClr val="878787"/>
            </a:solidFill>
            <a:round/>
          </a:ln>
        </c:spPr>
        <c:txPr>
          <a:bodyPr/>
          <a:lstStyle/>
          <a:p>
            <a:pPr>
              <a:defRPr sz="1000" b="0" u="none" strike="noStrike">
                <a:solidFill>
                  <a:srgbClr val="000000"/>
                </a:solidFill>
                <a:latin typeface="Calibri"/>
              </a:defRPr>
            </a:pPr>
            <a:endParaRPr lang="en-US"/>
          </a:p>
        </c:txPr>
        <c:crossAx val="46586334"/>
        <c:crosses val="autoZero"/>
        <c:crossBetween val="between"/>
        <c:majorUnit val="2"/>
      </c:valAx>
      <c:spPr>
        <a:prstGeom prst="rect">
          <a:avLst/>
        </a:prstGeom>
        <a:noFill/>
        <a:ln w="0">
          <a:noFill/>
        </a:ln>
      </c:spPr>
    </c:plotArea>
    <c:plotVisOnly val="1"/>
    <c:dispBlanksAs val="gap"/>
    <c:showDLblsOverMax val="1"/>
  </c:chart>
  <c:spPr>
    <a:xfrm>
      <a:off x="0" y="0"/>
      <a:ext cx="0" cy="0"/>
    </a:xfrm>
    <a:prstGeom prst="rect">
      <a:avLst/>
    </a:prstGeom>
    <a:solidFill>
      <a:srgbClr val="FFFFFF"/>
    </a:solidFill>
    <a:ln w="9360">
      <a:solidFill>
        <a:srgbClr val="D9D9D9"/>
      </a:solidFill>
      <a:round/>
    </a:ln>
  </c:sp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a:lstStyle/>
          <a:p>
            <a:pPr>
              <a:defRPr sz="1300" b="0" u="none" strike="noStrike">
                <a:latin typeface="Arial"/>
              </a:defRPr>
            </a:pPr>
            <a:r>
              <a:rPr lang="pt-BR" sz="1600" b="1" u="none" strike="noStrike">
                <a:solidFill>
                  <a:srgbClr val="000000"/>
                </a:solidFill>
                <a:latin typeface="Calibri"/>
              </a:rPr>
              <a:t>Situação atual do PAN </a:t>
            </a:r>
            <a:endParaRPr/>
          </a:p>
          <a:p>
            <a:pPr>
              <a:defRPr sz="1300" b="0" u="none" strike="noStrike">
                <a:latin typeface="Arial"/>
              </a:defRPr>
            </a:pPr>
            <a:r>
              <a:rPr lang="pt-BR" sz="1600" b="1" u="none" strike="noStrike">
                <a:solidFill>
                  <a:srgbClr val="000000"/>
                </a:solidFill>
                <a:latin typeface="Calibri"/>
              </a:rPr>
              <a:t>Monitoria atual</a:t>
            </a:r>
            <a:endParaRPr/>
          </a:p>
        </c:rich>
      </c:tx>
      <c:layout>
        <c:manualLayout>
          <c:xMode val="edge"/>
          <c:yMode val="edge"/>
          <c:x val="7.9190000000000007E-3"/>
          <c:y val="1.6435999999999999E-2"/>
        </c:manualLayout>
      </c:layout>
      <c:overlay val="0"/>
      <c:spPr>
        <a:prstGeom prst="rect">
          <a:avLst/>
        </a:prstGeom>
        <a:noFill/>
        <a:ln w="0">
          <a:noFill/>
        </a:ln>
      </c:spPr>
    </c:title>
    <c:autoTitleDeleted val="0"/>
    <c:plotArea>
      <c:layout>
        <c:manualLayout>
          <c:layoutTarget val="inner"/>
          <c:xMode val="edge"/>
          <c:yMode val="edge"/>
          <c:x val="8.1127000000000005E-2"/>
          <c:y val="0.219306"/>
          <c:w val="0.46168799999999999"/>
          <c:h val="0.68502399999999997"/>
        </c:manualLayout>
      </c:layout>
      <c:doughnutChart>
        <c:varyColors val="1"/>
        <c:ser>
          <c:idx val="0"/>
          <c:order val="0"/>
          <c:spPr>
            <a:prstGeom prst="rect">
              <a:avLst/>
            </a:prstGeom>
            <a:solidFill>
              <a:srgbClr val="FFFF00"/>
            </a:solidFill>
            <a:ln w="0">
              <a:noFill/>
            </a:ln>
          </c:spPr>
          <c:dPt>
            <c:idx val="0"/>
            <c:bubble3D val="0"/>
            <c:spPr>
              <a:prstGeom prst="rect">
                <a:avLst/>
              </a:prstGeom>
              <a:solidFill>
                <a:srgbClr val="808080"/>
              </a:solidFill>
              <a:ln w="0">
                <a:noFill/>
              </a:ln>
            </c:spPr>
            <c:extLst>
              <c:ext xmlns:c16="http://schemas.microsoft.com/office/drawing/2014/chart" uri="{C3380CC4-5D6E-409C-BE32-E72D297353CC}">
                <c16:uniqueId val="{00000001-6B95-4899-A4DD-FD104245124B}"/>
              </c:ext>
            </c:extLst>
          </c:dPt>
          <c:dPt>
            <c:idx val="1"/>
            <c:bubble3D val="0"/>
            <c:spPr>
              <a:prstGeom prst="rect">
                <a:avLst/>
              </a:prstGeom>
              <a:solidFill>
                <a:srgbClr val="FF0000"/>
              </a:solidFill>
              <a:ln w="0">
                <a:noFill/>
              </a:ln>
            </c:spPr>
            <c:extLst>
              <c:ext xmlns:c16="http://schemas.microsoft.com/office/drawing/2014/chart" uri="{C3380CC4-5D6E-409C-BE32-E72D297353CC}">
                <c16:uniqueId val="{00000003-6B95-4899-A4DD-FD104245124B}"/>
              </c:ext>
            </c:extLst>
          </c:dPt>
          <c:dPt>
            <c:idx val="2"/>
            <c:bubble3D val="0"/>
            <c:spPr>
              <a:prstGeom prst="rect">
                <a:avLst/>
              </a:prstGeom>
              <a:solidFill>
                <a:srgbClr val="9BBB59"/>
              </a:solidFill>
              <a:ln w="0">
                <a:noFill/>
              </a:ln>
            </c:spPr>
            <c:extLst>
              <c:ext xmlns:c16="http://schemas.microsoft.com/office/drawing/2014/chart" uri="{C3380CC4-5D6E-409C-BE32-E72D297353CC}">
                <c16:uniqueId val="{00000005-6B95-4899-A4DD-FD104245124B}"/>
              </c:ext>
            </c:extLst>
          </c:dPt>
          <c:dPt>
            <c:idx val="3"/>
            <c:bubble3D val="0"/>
            <c:spPr>
              <a:prstGeom prst="rect">
                <a:avLst/>
              </a:prstGeom>
              <a:solidFill>
                <a:srgbClr val="92D050"/>
              </a:solidFill>
              <a:ln w="0">
                <a:noFill/>
              </a:ln>
            </c:spPr>
            <c:extLst>
              <c:ext xmlns:c16="http://schemas.microsoft.com/office/drawing/2014/chart" uri="{C3380CC4-5D6E-409C-BE32-E72D297353CC}">
                <c16:uniqueId val="{00000007-6B95-4899-A4DD-FD104245124B}"/>
              </c:ext>
            </c:extLst>
          </c:dPt>
          <c:dPt>
            <c:idx val="4"/>
            <c:bubble3D val="0"/>
            <c:spPr>
              <a:prstGeom prst="rect">
                <a:avLst/>
              </a:prstGeom>
              <a:solidFill>
                <a:srgbClr val="0070C0"/>
              </a:solidFill>
              <a:ln w="0">
                <a:noFill/>
              </a:ln>
            </c:spPr>
            <c:extLst>
              <c:ext xmlns:c16="http://schemas.microsoft.com/office/drawing/2014/chart" uri="{C3380CC4-5D6E-409C-BE32-E72D297353CC}">
                <c16:uniqueId val="{00000009-6B95-4899-A4DD-FD104245124B}"/>
              </c:ext>
            </c:extLst>
          </c:dPt>
          <c:dLbls>
            <c:dLbl>
              <c:idx val="0"/>
              <c:spPr/>
              <c:txPr>
                <a:bodyPr wrap="square"/>
                <a:lstStyle/>
                <a:p>
                  <a:pPr>
                    <a:defRPr sz="1000" b="0" u="none" strike="noStrike">
                      <a:solidFill>
                        <a:srgbClr val="000000"/>
                      </a:solidFill>
                      <a:latin typeface="Calibri"/>
                    </a:defRPr>
                  </a:pPr>
                  <a:endParaRPr lang="en-US"/>
                </a:p>
              </c:txPr>
              <c:showLegendKey val="0"/>
              <c:showVal val="1"/>
              <c:showCatName val="0"/>
              <c:showSerName val="0"/>
              <c:showPercent val="0"/>
              <c:showBubbleSize val="1"/>
              <c:extLst>
                <c:ext xmlns:c15="http://schemas.microsoft.com/office/drawing/2012/chart" uri="{CE6537A1-D6FC-4f65-9D91-7224C49458BB}"/>
                <c:ext xmlns:c16="http://schemas.microsoft.com/office/drawing/2014/chart" uri="{C3380CC4-5D6E-409C-BE32-E72D297353CC}">
                  <c16:uniqueId val="{00000001-6B95-4899-A4DD-FD104245124B}"/>
                </c:ext>
              </c:extLst>
            </c:dLbl>
            <c:dLbl>
              <c:idx val="1"/>
              <c:spPr/>
              <c:txPr>
                <a:bodyPr wrap="square"/>
                <a:lstStyle/>
                <a:p>
                  <a:pPr>
                    <a:defRPr sz="1000" b="0" u="none" strike="noStrike">
                      <a:solidFill>
                        <a:srgbClr val="000000"/>
                      </a:solidFill>
                      <a:latin typeface="Calibri"/>
                    </a:defRPr>
                  </a:pPr>
                  <a:endParaRPr lang="en-US"/>
                </a:p>
              </c:txPr>
              <c:showLegendKey val="0"/>
              <c:showVal val="1"/>
              <c:showCatName val="0"/>
              <c:showSerName val="0"/>
              <c:showPercent val="0"/>
              <c:showBubbleSize val="1"/>
              <c:extLst>
                <c:ext xmlns:c15="http://schemas.microsoft.com/office/drawing/2012/chart" uri="{CE6537A1-D6FC-4f65-9D91-7224C49458BB}"/>
                <c:ext xmlns:c16="http://schemas.microsoft.com/office/drawing/2014/chart" uri="{C3380CC4-5D6E-409C-BE32-E72D297353CC}">
                  <c16:uniqueId val="{00000003-6B95-4899-A4DD-FD104245124B}"/>
                </c:ext>
              </c:extLst>
            </c:dLbl>
            <c:dLbl>
              <c:idx val="2"/>
              <c:spPr/>
              <c:txPr>
                <a:bodyPr wrap="square"/>
                <a:lstStyle/>
                <a:p>
                  <a:pPr>
                    <a:defRPr sz="1000" b="0" u="none" strike="noStrike">
                      <a:solidFill>
                        <a:srgbClr val="000000"/>
                      </a:solidFill>
                      <a:latin typeface="Calibri"/>
                    </a:defRPr>
                  </a:pPr>
                  <a:endParaRPr lang="en-US"/>
                </a:p>
              </c:txPr>
              <c:showLegendKey val="0"/>
              <c:showVal val="1"/>
              <c:showCatName val="0"/>
              <c:showSerName val="0"/>
              <c:showPercent val="0"/>
              <c:showBubbleSize val="1"/>
              <c:extLst>
                <c:ext xmlns:c15="http://schemas.microsoft.com/office/drawing/2012/chart" uri="{CE6537A1-D6FC-4f65-9D91-7224C49458BB}"/>
                <c:ext xmlns:c16="http://schemas.microsoft.com/office/drawing/2014/chart" uri="{C3380CC4-5D6E-409C-BE32-E72D297353CC}">
                  <c16:uniqueId val="{00000005-6B95-4899-A4DD-FD104245124B}"/>
                </c:ext>
              </c:extLst>
            </c:dLbl>
            <c:dLbl>
              <c:idx val="3"/>
              <c:spPr/>
              <c:txPr>
                <a:bodyPr wrap="square"/>
                <a:lstStyle/>
                <a:p>
                  <a:pPr>
                    <a:defRPr sz="1000" b="0" u="none" strike="noStrike">
                      <a:solidFill>
                        <a:srgbClr val="000000"/>
                      </a:solidFill>
                      <a:latin typeface="Calibri"/>
                    </a:defRPr>
                  </a:pPr>
                  <a:endParaRPr lang="en-US"/>
                </a:p>
              </c:txPr>
              <c:showLegendKey val="0"/>
              <c:showVal val="1"/>
              <c:showCatName val="0"/>
              <c:showSerName val="0"/>
              <c:showPercent val="0"/>
              <c:showBubbleSize val="1"/>
              <c:extLst>
                <c:ext xmlns:c15="http://schemas.microsoft.com/office/drawing/2012/chart" uri="{CE6537A1-D6FC-4f65-9D91-7224C49458BB}"/>
                <c:ext xmlns:c16="http://schemas.microsoft.com/office/drawing/2014/chart" uri="{C3380CC4-5D6E-409C-BE32-E72D297353CC}">
                  <c16:uniqueId val="{00000007-6B95-4899-A4DD-FD104245124B}"/>
                </c:ext>
              </c:extLst>
            </c:dLbl>
            <c:dLbl>
              <c:idx val="4"/>
              <c:spPr/>
              <c:txPr>
                <a:bodyPr wrap="square"/>
                <a:lstStyle/>
                <a:p>
                  <a:pPr>
                    <a:defRPr sz="1000" b="0" u="none" strike="noStrike">
                      <a:solidFill>
                        <a:srgbClr val="000000"/>
                      </a:solidFill>
                      <a:latin typeface="Calibri"/>
                    </a:defRPr>
                  </a:pPr>
                  <a:endParaRPr lang="en-US"/>
                </a:p>
              </c:txPr>
              <c:showLegendKey val="0"/>
              <c:showVal val="1"/>
              <c:showCatName val="0"/>
              <c:showSerName val="0"/>
              <c:showPercent val="0"/>
              <c:showBubbleSize val="1"/>
              <c:extLst>
                <c:ext xmlns:c15="http://schemas.microsoft.com/office/drawing/2012/chart" uri="{CE6537A1-D6FC-4f65-9D91-7224C49458BB}"/>
                <c:ext xmlns:c16="http://schemas.microsoft.com/office/drawing/2014/chart" uri="{C3380CC4-5D6E-409C-BE32-E72D297353CC}">
                  <c16:uniqueId val="{00000009-6B95-4899-A4DD-FD104245124B}"/>
                </c:ext>
              </c:extLst>
            </c:dLbl>
            <c:spPr>
              <a:noFill/>
              <a:ln>
                <a:noFill/>
              </a:ln>
              <a:effectLst/>
            </c:spPr>
            <c:txPr>
              <a:bodyPr wrap="square"/>
              <a:lstStyle/>
              <a:p>
                <a:pPr>
                  <a:defRPr sz="1000" b="0" u="none" strike="noStrike">
                    <a:solidFill>
                      <a:srgbClr val="000000"/>
                    </a:solidFill>
                    <a:latin typeface="Calibri"/>
                  </a:defRPr>
                </a:pPr>
                <a:endParaRPr lang="en-US"/>
              </a:p>
            </c:txPr>
            <c:showLegendKey val="0"/>
            <c:showVal val="1"/>
            <c:showCatName val="0"/>
            <c:showSerName val="0"/>
            <c:showPercent val="0"/>
            <c:showBubbleSize val="1"/>
            <c:separator>; </c:separator>
            <c:showLeaderLines val="0"/>
            <c:extLst>
              <c:ext xmlns:c15="http://schemas.microsoft.com/office/drawing/2012/chart" uri="{CE6537A1-D6FC-4f65-9D91-7224C49458BB}">
                <c15:spPr xmlns:c15="http://schemas.microsoft.com/office/drawing/2012/chart">
                  <a:prstGeom prst="rect">
                    <a:avLst/>
                  </a:prstGeom>
                </c15:spPr>
              </c:ext>
            </c:extLst>
          </c:dLbls>
          <c:cat>
            <c:strRef>
              <c:f>'Painel de Gestão - 3'!$C$16:$C$20</c:f>
              <c:strCache>
                <c:ptCount val="5"/>
                <c:pt idx="0">
                  <c:v> Início planejado é posterior ao período monitorado</c:v>
                </c:pt>
                <c:pt idx="1">
                  <c:v> Não iniciada ou não concluída</c:v>
                </c:pt>
                <c:pt idx="2">
                  <c:v> Em andamento com problemas de realização</c:v>
                </c:pt>
                <c:pt idx="3">
                  <c:v> Em andamento no período previsto </c:v>
                </c:pt>
                <c:pt idx="4">
                  <c:v> Concluída</c:v>
                </c:pt>
              </c:strCache>
            </c:strRef>
          </c:cat>
          <c:val>
            <c:numRef>
              <c:f>'Painel de Gestão - 3'!$E$16:$E$20</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A-6B95-4899-A4DD-FD104245124B}"/>
            </c:ext>
          </c:extLst>
        </c:ser>
        <c:dLbls>
          <c:showLegendKey val="0"/>
          <c:showVal val="0"/>
          <c:showCatName val="0"/>
          <c:showSerName val="0"/>
          <c:showPercent val="0"/>
          <c:showBubbleSize val="0"/>
          <c:showLeaderLines val="0"/>
        </c:dLbls>
        <c:firstSliceAng val="0"/>
        <c:holeSize val="50"/>
      </c:doughnutChart>
      <c:spPr>
        <a:prstGeom prst="rect">
          <a:avLst/>
        </a:prstGeom>
        <a:noFill/>
        <a:ln w="0">
          <a:noFill/>
        </a:ln>
      </c:spPr>
    </c:plotArea>
    <c:legend>
      <c:legendPos val="r"/>
      <c:layout>
        <c:manualLayout>
          <c:xMode val="edge"/>
          <c:yMode val="edge"/>
          <c:x val="0.57029200000000002"/>
          <c:y val="0.143677"/>
          <c:w val="0.40163100000000002"/>
          <c:h val="0.79544400000000004"/>
        </c:manualLayout>
      </c:layout>
      <c:overlay val="0"/>
      <c:spPr>
        <a:prstGeom prst="rect">
          <a:avLst/>
        </a:prstGeom>
        <a:noFill/>
        <a:ln w="0">
          <a:noFill/>
        </a:ln>
      </c:spPr>
      <c:txPr>
        <a:bodyPr/>
        <a:lstStyle/>
        <a:p>
          <a:pPr>
            <a:defRPr sz="1100" b="0" u="none" strike="noStrike">
              <a:solidFill>
                <a:srgbClr val="000000"/>
              </a:solidFill>
              <a:latin typeface="Calibri"/>
            </a:defRPr>
          </a:pPr>
          <a:endParaRPr lang="en-US"/>
        </a:p>
      </c:txPr>
    </c:legend>
    <c:plotVisOnly val="1"/>
    <c:dispBlanksAs val="zero"/>
    <c:showDLblsOverMax val="1"/>
  </c:chart>
  <c:spPr>
    <a:xfrm>
      <a:off x="0" y="0"/>
      <a:ext cx="0" cy="0"/>
    </a:xfrm>
    <a:prstGeom prst="rect">
      <a:avLst/>
    </a:prstGeom>
    <a:solidFill>
      <a:srgbClr val="FFFFFF"/>
    </a:solidFill>
    <a:ln w="9360">
      <a:solidFill>
        <a:srgbClr val="D9D9D9"/>
      </a:solidFill>
      <a:round/>
    </a:ln>
  </c:sp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a:lstStyle/>
          <a:p>
            <a:pPr>
              <a:defRPr sz="1300" b="0" u="none" strike="noStrike">
                <a:latin typeface="Arial"/>
              </a:defRPr>
            </a:pPr>
            <a:r>
              <a:rPr lang="pt-BR" sz="1600" b="1" u="none" strike="noStrike">
                <a:solidFill>
                  <a:srgbClr val="000000"/>
                </a:solidFill>
                <a:latin typeface="Calibri"/>
              </a:rPr>
              <a:t>Situação do PAN </a:t>
            </a:r>
            <a:endParaRPr/>
          </a:p>
          <a:p>
            <a:pPr>
              <a:defRPr sz="1300" b="0" u="none" strike="noStrike">
                <a:latin typeface="Arial"/>
              </a:defRPr>
            </a:pPr>
            <a:r>
              <a:rPr lang="pt-BR" sz="1600" b="1" u="none" strike="noStrike">
                <a:solidFill>
                  <a:srgbClr val="000000"/>
                </a:solidFill>
                <a:latin typeface="Calibri"/>
              </a:rPr>
              <a:t>Pós Monitoria</a:t>
            </a:r>
            <a:endParaRPr/>
          </a:p>
        </c:rich>
      </c:tx>
      <c:layout>
        <c:manualLayout>
          <c:xMode val="edge"/>
          <c:yMode val="edge"/>
          <c:x val="8.0079999999999995E-3"/>
          <c:y val="1.6435999999999999E-2"/>
        </c:manualLayout>
      </c:layout>
      <c:overlay val="0"/>
      <c:spPr>
        <a:prstGeom prst="rect">
          <a:avLst/>
        </a:prstGeom>
        <a:noFill/>
        <a:ln w="0">
          <a:noFill/>
        </a:ln>
      </c:spPr>
    </c:title>
    <c:autoTitleDeleted val="0"/>
    <c:plotArea>
      <c:layout>
        <c:manualLayout>
          <c:layoutTarget val="inner"/>
          <c:xMode val="edge"/>
          <c:yMode val="edge"/>
          <c:x val="9.5044000000000003E-2"/>
          <c:y val="0.219306"/>
          <c:w val="0.46161999999999997"/>
          <c:h val="0.68502399999999997"/>
        </c:manualLayout>
      </c:layout>
      <c:doughnutChart>
        <c:varyColors val="1"/>
        <c:ser>
          <c:idx val="0"/>
          <c:order val="0"/>
          <c:spPr>
            <a:prstGeom prst="rect">
              <a:avLst/>
            </a:prstGeom>
            <a:solidFill>
              <a:srgbClr val="4F81BD"/>
            </a:solidFill>
            <a:ln w="0">
              <a:noFill/>
            </a:ln>
          </c:spPr>
          <c:dPt>
            <c:idx val="0"/>
            <c:bubble3D val="0"/>
            <c:spPr>
              <a:prstGeom prst="rect">
                <a:avLst/>
              </a:prstGeom>
              <a:solidFill>
                <a:srgbClr val="A6A6A6"/>
              </a:solidFill>
              <a:ln w="0">
                <a:noFill/>
              </a:ln>
            </c:spPr>
            <c:extLst>
              <c:ext xmlns:c16="http://schemas.microsoft.com/office/drawing/2014/chart" uri="{C3380CC4-5D6E-409C-BE32-E72D297353CC}">
                <c16:uniqueId val="{00000001-6FC9-43AB-A122-5853F4E9D2D7}"/>
              </c:ext>
            </c:extLst>
          </c:dPt>
          <c:dPt>
            <c:idx val="1"/>
            <c:bubble3D val="0"/>
            <c:spPr>
              <a:prstGeom prst="rect">
                <a:avLst/>
              </a:prstGeom>
              <a:solidFill>
                <a:srgbClr val="FF0000"/>
              </a:solidFill>
              <a:ln w="0">
                <a:noFill/>
              </a:ln>
            </c:spPr>
            <c:extLst>
              <c:ext xmlns:c16="http://schemas.microsoft.com/office/drawing/2014/chart" uri="{C3380CC4-5D6E-409C-BE32-E72D297353CC}">
                <c16:uniqueId val="{00000003-6FC9-43AB-A122-5853F4E9D2D7}"/>
              </c:ext>
            </c:extLst>
          </c:dPt>
          <c:dPt>
            <c:idx val="2"/>
            <c:bubble3D val="0"/>
            <c:spPr>
              <a:prstGeom prst="rect">
                <a:avLst/>
              </a:prstGeom>
              <a:solidFill>
                <a:srgbClr val="FFFF00"/>
              </a:solidFill>
              <a:ln w="0">
                <a:noFill/>
              </a:ln>
            </c:spPr>
            <c:extLst>
              <c:ext xmlns:c16="http://schemas.microsoft.com/office/drawing/2014/chart" uri="{C3380CC4-5D6E-409C-BE32-E72D297353CC}">
                <c16:uniqueId val="{00000005-6FC9-43AB-A122-5853F4E9D2D7}"/>
              </c:ext>
            </c:extLst>
          </c:dPt>
          <c:dPt>
            <c:idx val="3"/>
            <c:bubble3D val="0"/>
            <c:spPr>
              <a:prstGeom prst="rect">
                <a:avLst/>
              </a:prstGeom>
              <a:solidFill>
                <a:srgbClr val="92D050"/>
              </a:solidFill>
              <a:ln w="0">
                <a:noFill/>
              </a:ln>
            </c:spPr>
            <c:extLst>
              <c:ext xmlns:c16="http://schemas.microsoft.com/office/drawing/2014/chart" uri="{C3380CC4-5D6E-409C-BE32-E72D297353CC}">
                <c16:uniqueId val="{00000007-6FC9-43AB-A122-5853F4E9D2D7}"/>
              </c:ext>
            </c:extLst>
          </c:dPt>
          <c:dPt>
            <c:idx val="4"/>
            <c:bubble3D val="0"/>
            <c:spPr>
              <a:prstGeom prst="rect">
                <a:avLst/>
              </a:prstGeom>
              <a:solidFill>
                <a:srgbClr val="0070C0"/>
              </a:solidFill>
              <a:ln w="0">
                <a:noFill/>
              </a:ln>
            </c:spPr>
            <c:extLst>
              <c:ext xmlns:c16="http://schemas.microsoft.com/office/drawing/2014/chart" uri="{C3380CC4-5D6E-409C-BE32-E72D297353CC}">
                <c16:uniqueId val="{00000009-6FC9-43AB-A122-5853F4E9D2D7}"/>
              </c:ext>
            </c:extLst>
          </c:dPt>
          <c:dPt>
            <c:idx val="5"/>
            <c:bubble3D val="0"/>
            <c:spPr>
              <a:prstGeom prst="rect">
                <a:avLst/>
              </a:prstGeom>
              <a:solidFill>
                <a:srgbClr val="FF99CC"/>
              </a:solidFill>
              <a:ln w="0">
                <a:noFill/>
              </a:ln>
            </c:spPr>
            <c:extLst>
              <c:ext xmlns:c16="http://schemas.microsoft.com/office/drawing/2014/chart" uri="{C3380CC4-5D6E-409C-BE32-E72D297353CC}">
                <c16:uniqueId val="{0000000B-6FC9-43AB-A122-5853F4E9D2D7}"/>
              </c:ext>
            </c:extLst>
          </c:dPt>
          <c:dLbls>
            <c:dLbl>
              <c:idx val="0"/>
              <c:layout>
                <c:manualLayout>
                  <c:x val="8.1410000000000007E-3"/>
                  <c:y val="-3.9446000000000002E-2"/>
                </c:manualLayout>
              </c:layout>
              <c:spPr/>
              <c:txPr>
                <a:bodyPr wrap="square"/>
                <a:lstStyle/>
                <a:p>
                  <a:pPr>
                    <a:defRPr sz="1000" b="0" u="none" strike="noStrike">
                      <a:solidFill>
                        <a:srgbClr val="000000"/>
                      </a:solidFill>
                      <a:latin typeface="Calibri"/>
                    </a:defRPr>
                  </a:pPr>
                  <a:endParaRPr lang="en-US"/>
                </a:p>
              </c:txPr>
              <c:showLegendKey val="0"/>
              <c:showVal val="1"/>
              <c:showCatName val="0"/>
              <c:showSerName val="0"/>
              <c:showPercent val="0"/>
              <c:showBubbleSize val="1"/>
              <c:separator>; </c:separator>
              <c:extLst>
                <c:ext xmlns:c15="http://schemas.microsoft.com/office/drawing/2012/chart" uri="{CE6537A1-D6FC-4f65-9D91-7224C49458BB}"/>
                <c:ext xmlns:c16="http://schemas.microsoft.com/office/drawing/2014/chart" uri="{C3380CC4-5D6E-409C-BE32-E72D297353CC}">
                  <c16:uniqueId val="{00000001-6FC9-43AB-A122-5853F4E9D2D7}"/>
                </c:ext>
              </c:extLst>
            </c:dLbl>
            <c:dLbl>
              <c:idx val="1"/>
              <c:spPr/>
              <c:txPr>
                <a:bodyPr wrap="square"/>
                <a:lstStyle/>
                <a:p>
                  <a:pPr>
                    <a:defRPr sz="1000" b="0" u="none" strike="noStrike">
                      <a:solidFill>
                        <a:srgbClr val="000000"/>
                      </a:solidFill>
                      <a:latin typeface="Calibri"/>
                    </a:defRPr>
                  </a:pPr>
                  <a:endParaRPr lang="en-US"/>
                </a:p>
              </c:txPr>
              <c:showLegendKey val="0"/>
              <c:showVal val="1"/>
              <c:showCatName val="0"/>
              <c:showSerName val="0"/>
              <c:showPercent val="0"/>
              <c:showBubbleSize val="1"/>
              <c:extLst>
                <c:ext xmlns:c15="http://schemas.microsoft.com/office/drawing/2012/chart" uri="{CE6537A1-D6FC-4f65-9D91-7224C49458BB}"/>
                <c:ext xmlns:c16="http://schemas.microsoft.com/office/drawing/2014/chart" uri="{C3380CC4-5D6E-409C-BE32-E72D297353CC}">
                  <c16:uniqueId val="{00000003-6FC9-43AB-A122-5853F4E9D2D7}"/>
                </c:ext>
              </c:extLst>
            </c:dLbl>
            <c:dLbl>
              <c:idx val="2"/>
              <c:spPr/>
              <c:txPr>
                <a:bodyPr wrap="square"/>
                <a:lstStyle/>
                <a:p>
                  <a:pPr>
                    <a:defRPr sz="1000" b="0" u="none" strike="noStrike">
                      <a:solidFill>
                        <a:srgbClr val="000000"/>
                      </a:solidFill>
                      <a:latin typeface="Calibri"/>
                    </a:defRPr>
                  </a:pPr>
                  <a:endParaRPr lang="en-US"/>
                </a:p>
              </c:txPr>
              <c:showLegendKey val="0"/>
              <c:showVal val="1"/>
              <c:showCatName val="0"/>
              <c:showSerName val="0"/>
              <c:showPercent val="0"/>
              <c:showBubbleSize val="1"/>
              <c:extLst>
                <c:ext xmlns:c15="http://schemas.microsoft.com/office/drawing/2012/chart" uri="{CE6537A1-D6FC-4f65-9D91-7224C49458BB}"/>
                <c:ext xmlns:c16="http://schemas.microsoft.com/office/drawing/2014/chart" uri="{C3380CC4-5D6E-409C-BE32-E72D297353CC}">
                  <c16:uniqueId val="{00000005-6FC9-43AB-A122-5853F4E9D2D7}"/>
                </c:ext>
              </c:extLst>
            </c:dLbl>
            <c:dLbl>
              <c:idx val="3"/>
              <c:spPr/>
              <c:txPr>
                <a:bodyPr wrap="square"/>
                <a:lstStyle/>
                <a:p>
                  <a:pPr>
                    <a:defRPr sz="1000" b="0" u="none" strike="noStrike">
                      <a:solidFill>
                        <a:srgbClr val="000000"/>
                      </a:solidFill>
                      <a:latin typeface="Calibri"/>
                    </a:defRPr>
                  </a:pPr>
                  <a:endParaRPr lang="en-US"/>
                </a:p>
              </c:txPr>
              <c:showLegendKey val="0"/>
              <c:showVal val="1"/>
              <c:showCatName val="0"/>
              <c:showSerName val="0"/>
              <c:showPercent val="0"/>
              <c:showBubbleSize val="1"/>
              <c:extLst>
                <c:ext xmlns:c15="http://schemas.microsoft.com/office/drawing/2012/chart" uri="{CE6537A1-D6FC-4f65-9D91-7224C49458BB}"/>
                <c:ext xmlns:c16="http://schemas.microsoft.com/office/drawing/2014/chart" uri="{C3380CC4-5D6E-409C-BE32-E72D297353CC}">
                  <c16:uniqueId val="{00000007-6FC9-43AB-A122-5853F4E9D2D7}"/>
                </c:ext>
              </c:extLst>
            </c:dLbl>
            <c:dLbl>
              <c:idx val="4"/>
              <c:spPr/>
              <c:txPr>
                <a:bodyPr wrap="square"/>
                <a:lstStyle/>
                <a:p>
                  <a:pPr>
                    <a:defRPr sz="1000" b="0" u="none" strike="noStrike">
                      <a:solidFill>
                        <a:srgbClr val="000000"/>
                      </a:solidFill>
                      <a:latin typeface="Calibri"/>
                    </a:defRPr>
                  </a:pPr>
                  <a:endParaRPr lang="en-US"/>
                </a:p>
              </c:txPr>
              <c:showLegendKey val="0"/>
              <c:showVal val="1"/>
              <c:showCatName val="0"/>
              <c:showSerName val="0"/>
              <c:showPercent val="0"/>
              <c:showBubbleSize val="1"/>
              <c:extLst>
                <c:ext xmlns:c15="http://schemas.microsoft.com/office/drawing/2012/chart" uri="{CE6537A1-D6FC-4f65-9D91-7224C49458BB}"/>
                <c:ext xmlns:c16="http://schemas.microsoft.com/office/drawing/2014/chart" uri="{C3380CC4-5D6E-409C-BE32-E72D297353CC}">
                  <c16:uniqueId val="{00000009-6FC9-43AB-A122-5853F4E9D2D7}"/>
                </c:ext>
              </c:extLst>
            </c:dLbl>
            <c:dLbl>
              <c:idx val="5"/>
              <c:spPr/>
              <c:txPr>
                <a:bodyPr wrap="square"/>
                <a:lstStyle/>
                <a:p>
                  <a:pPr>
                    <a:defRPr sz="1000" b="0" u="none" strike="noStrike">
                      <a:solidFill>
                        <a:srgbClr val="000000"/>
                      </a:solidFill>
                      <a:latin typeface="Calibri"/>
                    </a:defRPr>
                  </a:pPr>
                  <a:endParaRPr lang="en-US"/>
                </a:p>
              </c:txPr>
              <c:showLegendKey val="0"/>
              <c:showVal val="1"/>
              <c:showCatName val="0"/>
              <c:showSerName val="0"/>
              <c:showPercent val="0"/>
              <c:showBubbleSize val="1"/>
              <c:extLst>
                <c:ext xmlns:c15="http://schemas.microsoft.com/office/drawing/2012/chart" uri="{CE6537A1-D6FC-4f65-9D91-7224C49458BB}"/>
                <c:ext xmlns:c16="http://schemas.microsoft.com/office/drawing/2014/chart" uri="{C3380CC4-5D6E-409C-BE32-E72D297353CC}">
                  <c16:uniqueId val="{0000000B-6FC9-43AB-A122-5853F4E9D2D7}"/>
                </c:ext>
              </c:extLst>
            </c:dLbl>
            <c:spPr>
              <a:noFill/>
              <a:ln>
                <a:noFill/>
              </a:ln>
              <a:effectLst/>
            </c:spPr>
            <c:txPr>
              <a:bodyPr wrap="square"/>
              <a:lstStyle/>
              <a:p>
                <a:pPr>
                  <a:defRPr sz="1000" b="0" u="none" strike="noStrike">
                    <a:solidFill>
                      <a:srgbClr val="000000"/>
                    </a:solidFill>
                    <a:latin typeface="Calibri"/>
                  </a:defRPr>
                </a:pPr>
                <a:endParaRPr lang="en-US"/>
              </a:p>
            </c:txPr>
            <c:showLegendKey val="0"/>
            <c:showVal val="1"/>
            <c:showCatName val="0"/>
            <c:showSerName val="0"/>
            <c:showPercent val="0"/>
            <c:showBubbleSize val="1"/>
            <c:separator>; </c:separator>
            <c:showLeaderLines val="0"/>
            <c:extLst>
              <c:ext xmlns:c15="http://schemas.microsoft.com/office/drawing/2012/chart" uri="{CE6537A1-D6FC-4f65-9D91-7224C49458BB}">
                <c15:spPr xmlns:c15="http://schemas.microsoft.com/office/drawing/2012/chart">
                  <a:prstGeom prst="rect">
                    <a:avLst/>
                  </a:prstGeom>
                </c15:spPr>
              </c:ext>
            </c:extLst>
          </c:dLbls>
          <c:cat>
            <c:strRef>
              <c:f>'Painel de Gestão - 3'!$C$16:$C$21</c:f>
              <c:strCache>
                <c:ptCount val="6"/>
                <c:pt idx="0">
                  <c:v> Início planejado é posterior ao período monitorado</c:v>
                </c:pt>
                <c:pt idx="1">
                  <c:v> Não iniciada ou não concluída</c:v>
                </c:pt>
                <c:pt idx="2">
                  <c:v> Em andamento com problemas de realização</c:v>
                </c:pt>
                <c:pt idx="3">
                  <c:v> Em andamento no período previsto </c:v>
                </c:pt>
                <c:pt idx="4">
                  <c:v> Concluída</c:v>
                </c:pt>
                <c:pt idx="5">
                  <c:v> Ações Novas - Pós-monitoria</c:v>
                </c:pt>
              </c:strCache>
            </c:strRef>
          </c:cat>
          <c:val>
            <c:numRef>
              <c:f>'Painel de Gestão - 3'!$G$16:$G$21</c:f>
              <c:numCache>
                <c:formatCode>0%</c:formatCode>
                <c:ptCount val="6"/>
                <c:pt idx="0">
                  <c:v>0</c:v>
                </c:pt>
                <c:pt idx="1">
                  <c:v>0</c:v>
                </c:pt>
                <c:pt idx="2">
                  <c:v>0</c:v>
                </c:pt>
                <c:pt idx="3">
                  <c:v>0</c:v>
                </c:pt>
                <c:pt idx="4">
                  <c:v>0</c:v>
                </c:pt>
                <c:pt idx="5">
                  <c:v>1</c:v>
                </c:pt>
              </c:numCache>
            </c:numRef>
          </c:val>
          <c:extLst>
            <c:ext xmlns:c16="http://schemas.microsoft.com/office/drawing/2014/chart" uri="{C3380CC4-5D6E-409C-BE32-E72D297353CC}">
              <c16:uniqueId val="{0000000C-6FC9-43AB-A122-5853F4E9D2D7}"/>
            </c:ext>
          </c:extLst>
        </c:ser>
        <c:dLbls>
          <c:showLegendKey val="0"/>
          <c:showVal val="0"/>
          <c:showCatName val="0"/>
          <c:showSerName val="0"/>
          <c:showPercent val="0"/>
          <c:showBubbleSize val="0"/>
          <c:showLeaderLines val="0"/>
        </c:dLbls>
        <c:firstSliceAng val="0"/>
        <c:holeSize val="50"/>
      </c:doughnutChart>
      <c:spPr>
        <a:prstGeom prst="rect">
          <a:avLst/>
        </a:prstGeom>
        <a:noFill/>
        <a:ln w="25560">
          <a:noFill/>
        </a:ln>
      </c:spPr>
    </c:plotArea>
    <c:legend>
      <c:legendPos val="r"/>
      <c:layout>
        <c:manualLayout>
          <c:xMode val="edge"/>
          <c:yMode val="edge"/>
          <c:x val="0.59897800000000001"/>
          <c:y val="0.117683"/>
          <c:w val="0.38477699999999998"/>
          <c:h val="0.818492"/>
        </c:manualLayout>
      </c:layout>
      <c:overlay val="0"/>
      <c:spPr>
        <a:prstGeom prst="rect">
          <a:avLst/>
        </a:prstGeom>
        <a:noFill/>
        <a:ln w="0">
          <a:noFill/>
        </a:ln>
      </c:spPr>
      <c:txPr>
        <a:bodyPr/>
        <a:lstStyle/>
        <a:p>
          <a:pPr>
            <a:defRPr sz="1100" b="0" u="none" strike="noStrike">
              <a:solidFill>
                <a:srgbClr val="000000"/>
              </a:solidFill>
              <a:latin typeface="Calibri"/>
            </a:defRPr>
          </a:pPr>
          <a:endParaRPr lang="en-US"/>
        </a:p>
      </c:txPr>
    </c:legend>
    <c:plotVisOnly val="1"/>
    <c:dispBlanksAs val="zero"/>
    <c:showDLblsOverMax val="1"/>
  </c:chart>
  <c:spPr>
    <a:xfrm>
      <a:off x="0" y="0"/>
      <a:ext cx="0" cy="0"/>
    </a:xfrm>
    <a:prstGeom prst="rect">
      <a:avLst/>
    </a:prstGeom>
    <a:solidFill>
      <a:srgbClr val="FFFFFF"/>
    </a:solidFill>
    <a:ln w="9360">
      <a:solidFill>
        <a:srgbClr val="D9D9D9"/>
      </a:solidFill>
      <a:round/>
    </a:ln>
  </c:sp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stacked"/>
        <c:varyColors val="0"/>
        <c:ser>
          <c:idx val="0"/>
          <c:order val="0"/>
          <c:spPr>
            <a:prstGeom prst="rect">
              <a:avLst/>
            </a:prstGeom>
            <a:solidFill>
              <a:srgbClr val="B15407"/>
            </a:solidFill>
            <a:ln w="0">
              <a:noFill/>
            </a:ln>
          </c:spPr>
          <c:invertIfNegative val="0"/>
          <c:dLbls>
            <c:spPr>
              <a:noFill/>
              <a:ln>
                <a:noFill/>
              </a:ln>
              <a:effectLst/>
            </c:spPr>
            <c:txPr>
              <a:bodyPr wrap="square"/>
              <a:lstStyle/>
              <a:p>
                <a:pPr>
                  <a:defRPr sz="1000" b="0" u="none" strike="noStrike">
                    <a:solidFill>
                      <a:srgbClr val="000000"/>
                    </a:solidFill>
                    <a:latin typeface="Calibri"/>
                  </a:defRPr>
                </a:pPr>
                <a:endParaRPr lang="en-US"/>
              </a:p>
            </c:txPr>
            <c:dLblPos val="ctr"/>
            <c:showLegendKey val="0"/>
            <c:showVal val="0"/>
            <c:showCatName val="0"/>
            <c:showSerName val="0"/>
            <c:showPercent val="0"/>
            <c:showBubbleSize val="1"/>
            <c:separator>; </c:separator>
            <c:showLeaderLines val="0"/>
            <c:extLst>
              <c:ext xmlns:c15="http://schemas.microsoft.com/office/drawing/2012/chart" uri="{CE6537A1-D6FC-4f65-9D91-7224C49458BB}">
                <c15:spPr xmlns:c15="http://schemas.microsoft.com/office/drawing/2012/chart">
                  <a:prstGeom prst="rect">
                    <a:avLst/>
                  </a:prstGeom>
                </c15:spPr>
                <c15:showLeaderLines val="0"/>
              </c:ext>
            </c:extLst>
          </c:dLbls>
          <c:cat>
            <c:strRef>
              <c:f>'Painel de Gestão - 2'!$C$32:$C$41</c:f>
              <c:strCache>
                <c:ptCount val="10"/>
                <c:pt idx="0">
                  <c:v>OBJETIVO 1</c:v>
                </c:pt>
                <c:pt idx="1">
                  <c:v>OBJETIVO 2</c:v>
                </c:pt>
                <c:pt idx="2">
                  <c:v>OBJETIVO 3</c:v>
                </c:pt>
                <c:pt idx="3">
                  <c:v>OBJETIVO 4</c:v>
                </c:pt>
                <c:pt idx="4">
                  <c:v>OBJETIVO 5</c:v>
                </c:pt>
                <c:pt idx="5">
                  <c:v>OBJETIVO 6</c:v>
                </c:pt>
                <c:pt idx="6">
                  <c:v>OBJETIVO 7</c:v>
                </c:pt>
                <c:pt idx="7">
                  <c:v>OBJETIVO 8</c:v>
                </c:pt>
                <c:pt idx="8">
                  <c:v>OBJETIVO 9</c:v>
                </c:pt>
                <c:pt idx="9">
                  <c:v>OBJETIVO 10</c:v>
                </c:pt>
              </c:strCache>
            </c:strRef>
          </c:cat>
          <c:val>
            <c:numRef>
              <c:f>'Painel de Gestão - 2'!$E$32:$E$41</c:f>
              <c:numCache>
                <c:formatCode>General</c:formatCode>
                <c:ptCount val="10"/>
                <c:pt idx="0">
                  <c:v>0</c:v>
                </c:pt>
                <c:pt idx="1">
                  <c:v>1</c:v>
                </c:pt>
                <c:pt idx="2">
                  <c:v>0</c:v>
                </c:pt>
                <c:pt idx="3">
                  <c:v>0</c:v>
                </c:pt>
                <c:pt idx="4">
                  <c:v>0</c:v>
                </c:pt>
                <c:pt idx="5">
                  <c:v>1</c:v>
                </c:pt>
                <c:pt idx="6">
                  <c:v>1</c:v>
                </c:pt>
                <c:pt idx="7">
                  <c:v>1</c:v>
                </c:pt>
                <c:pt idx="8">
                  <c:v>1</c:v>
                </c:pt>
                <c:pt idx="9">
                  <c:v>1</c:v>
                </c:pt>
              </c:numCache>
            </c:numRef>
          </c:val>
          <c:extLst>
            <c:ext xmlns:c16="http://schemas.microsoft.com/office/drawing/2014/chart" uri="{C3380CC4-5D6E-409C-BE32-E72D297353CC}">
              <c16:uniqueId val="{00000000-BC7F-46D9-AC02-A14C003CC4EB}"/>
            </c:ext>
          </c:extLst>
        </c:ser>
        <c:ser>
          <c:idx val="1"/>
          <c:order val="1"/>
          <c:spPr>
            <a:prstGeom prst="rect">
              <a:avLst/>
            </a:prstGeom>
            <a:solidFill>
              <a:srgbClr val="A6A6A6"/>
            </a:solidFill>
            <a:ln w="0">
              <a:noFill/>
            </a:ln>
          </c:spPr>
          <c:invertIfNegative val="0"/>
          <c:dLbls>
            <c:spPr>
              <a:noFill/>
              <a:ln>
                <a:noFill/>
              </a:ln>
              <a:effectLst/>
            </c:spPr>
            <c:txPr>
              <a:bodyPr wrap="square"/>
              <a:lstStyle/>
              <a:p>
                <a:pPr>
                  <a:defRPr sz="1000" b="0" u="none" strike="noStrike">
                    <a:solidFill>
                      <a:srgbClr val="000000"/>
                    </a:solidFill>
                    <a:latin typeface="Calibri"/>
                  </a:defRPr>
                </a:pPr>
                <a:endParaRPr lang="en-US"/>
              </a:p>
            </c:txPr>
            <c:dLblPos val="ctr"/>
            <c:showLegendKey val="0"/>
            <c:showVal val="0"/>
            <c:showCatName val="0"/>
            <c:showSerName val="0"/>
            <c:showPercent val="0"/>
            <c:showBubbleSize val="1"/>
            <c:separator>; </c:separator>
            <c:showLeaderLines val="0"/>
            <c:extLst>
              <c:ext xmlns:c15="http://schemas.microsoft.com/office/drawing/2012/chart" uri="{CE6537A1-D6FC-4f65-9D91-7224C49458BB}">
                <c15:spPr xmlns:c15="http://schemas.microsoft.com/office/drawing/2012/chart">
                  <a:prstGeom prst="rect">
                    <a:avLst/>
                  </a:prstGeom>
                </c15:spPr>
                <c15:showLeaderLines val="0"/>
              </c:ext>
            </c:extLst>
          </c:dLbls>
          <c:cat>
            <c:strRef>
              <c:f>'Painel de Gestão - 2'!$C$32:$C$41</c:f>
              <c:strCache>
                <c:ptCount val="10"/>
                <c:pt idx="0">
                  <c:v>OBJETIVO 1</c:v>
                </c:pt>
                <c:pt idx="1">
                  <c:v>OBJETIVO 2</c:v>
                </c:pt>
                <c:pt idx="2">
                  <c:v>OBJETIVO 3</c:v>
                </c:pt>
                <c:pt idx="3">
                  <c:v>OBJETIVO 4</c:v>
                </c:pt>
                <c:pt idx="4">
                  <c:v>OBJETIVO 5</c:v>
                </c:pt>
                <c:pt idx="5">
                  <c:v>OBJETIVO 6</c:v>
                </c:pt>
                <c:pt idx="6">
                  <c:v>OBJETIVO 7</c:v>
                </c:pt>
                <c:pt idx="7">
                  <c:v>OBJETIVO 8</c:v>
                </c:pt>
                <c:pt idx="8">
                  <c:v>OBJETIVO 9</c:v>
                </c:pt>
                <c:pt idx="9">
                  <c:v>OBJETIVO 10</c:v>
                </c:pt>
              </c:strCache>
            </c:strRef>
          </c:cat>
          <c:val>
            <c:numRef>
              <c:f>'Painel de Gestão - 2'!$F$32:$F$41</c:f>
              <c:numCache>
                <c:formatCode>General</c:formatCode>
                <c:ptCount val="10"/>
                <c:pt idx="0">
                  <c:v>0</c:v>
                </c:pt>
                <c:pt idx="1">
                  <c:v>0</c:v>
                </c:pt>
                <c:pt idx="2">
                  <c:v>0</c:v>
                </c:pt>
                <c:pt idx="3">
                  <c:v>0</c:v>
                </c:pt>
                <c:pt idx="4">
                  <c:v>0</c:v>
                </c:pt>
                <c:pt idx="5">
                  <c:v>1</c:v>
                </c:pt>
                <c:pt idx="6">
                  <c:v>1</c:v>
                </c:pt>
                <c:pt idx="7">
                  <c:v>1</c:v>
                </c:pt>
                <c:pt idx="8">
                  <c:v>1</c:v>
                </c:pt>
                <c:pt idx="9">
                  <c:v>1</c:v>
                </c:pt>
              </c:numCache>
            </c:numRef>
          </c:val>
          <c:extLst>
            <c:ext xmlns:c16="http://schemas.microsoft.com/office/drawing/2014/chart" uri="{C3380CC4-5D6E-409C-BE32-E72D297353CC}">
              <c16:uniqueId val="{00000001-BC7F-46D9-AC02-A14C003CC4EB}"/>
            </c:ext>
          </c:extLst>
        </c:ser>
        <c:ser>
          <c:idx val="2"/>
          <c:order val="2"/>
          <c:spPr>
            <a:prstGeom prst="rect">
              <a:avLst/>
            </a:prstGeom>
            <a:solidFill>
              <a:srgbClr val="FF0000"/>
            </a:solidFill>
            <a:ln w="0">
              <a:noFill/>
            </a:ln>
          </c:spPr>
          <c:invertIfNegative val="0"/>
          <c:dLbls>
            <c:spPr>
              <a:noFill/>
              <a:ln>
                <a:noFill/>
              </a:ln>
              <a:effectLst/>
            </c:spPr>
            <c:txPr>
              <a:bodyPr wrap="square"/>
              <a:lstStyle/>
              <a:p>
                <a:pPr>
                  <a:defRPr sz="1000" b="0" u="none" strike="noStrike">
                    <a:solidFill>
                      <a:srgbClr val="000000"/>
                    </a:solidFill>
                    <a:latin typeface="Calibri"/>
                  </a:defRPr>
                </a:pPr>
                <a:endParaRPr lang="en-US"/>
              </a:p>
            </c:txPr>
            <c:dLblPos val="ctr"/>
            <c:showLegendKey val="0"/>
            <c:showVal val="0"/>
            <c:showCatName val="0"/>
            <c:showSerName val="0"/>
            <c:showPercent val="0"/>
            <c:showBubbleSize val="1"/>
            <c:separator>; </c:separator>
            <c:showLeaderLines val="0"/>
            <c:extLst>
              <c:ext xmlns:c15="http://schemas.microsoft.com/office/drawing/2012/chart" uri="{CE6537A1-D6FC-4f65-9D91-7224C49458BB}">
                <c15:spPr xmlns:c15="http://schemas.microsoft.com/office/drawing/2012/chart">
                  <a:prstGeom prst="rect">
                    <a:avLst/>
                  </a:prstGeom>
                </c15:spPr>
                <c15:showLeaderLines val="0"/>
              </c:ext>
            </c:extLst>
          </c:dLbls>
          <c:cat>
            <c:strRef>
              <c:f>'Painel de Gestão - 2'!$C$32:$C$41</c:f>
              <c:strCache>
                <c:ptCount val="10"/>
                <c:pt idx="0">
                  <c:v>OBJETIVO 1</c:v>
                </c:pt>
                <c:pt idx="1">
                  <c:v>OBJETIVO 2</c:v>
                </c:pt>
                <c:pt idx="2">
                  <c:v>OBJETIVO 3</c:v>
                </c:pt>
                <c:pt idx="3">
                  <c:v>OBJETIVO 4</c:v>
                </c:pt>
                <c:pt idx="4">
                  <c:v>OBJETIVO 5</c:v>
                </c:pt>
                <c:pt idx="5">
                  <c:v>OBJETIVO 6</c:v>
                </c:pt>
                <c:pt idx="6">
                  <c:v>OBJETIVO 7</c:v>
                </c:pt>
                <c:pt idx="7">
                  <c:v>OBJETIVO 8</c:v>
                </c:pt>
                <c:pt idx="8">
                  <c:v>OBJETIVO 9</c:v>
                </c:pt>
                <c:pt idx="9">
                  <c:v>OBJETIVO 10</c:v>
                </c:pt>
              </c:strCache>
            </c:strRef>
          </c:cat>
          <c:val>
            <c:numRef>
              <c:f>'Painel de Gestão - 2'!$G$32:$G$41</c:f>
              <c:numCache>
                <c:formatCode>General</c:formatCode>
                <c:ptCount val="10"/>
                <c:pt idx="0">
                  <c:v>2</c:v>
                </c:pt>
                <c:pt idx="1">
                  <c:v>2</c:v>
                </c:pt>
                <c:pt idx="2">
                  <c:v>0</c:v>
                </c:pt>
                <c:pt idx="3">
                  <c:v>1</c:v>
                </c:pt>
                <c:pt idx="4">
                  <c:v>3</c:v>
                </c:pt>
                <c:pt idx="5">
                  <c:v>1</c:v>
                </c:pt>
                <c:pt idx="6">
                  <c:v>1</c:v>
                </c:pt>
                <c:pt idx="7">
                  <c:v>1</c:v>
                </c:pt>
                <c:pt idx="8">
                  <c:v>1</c:v>
                </c:pt>
                <c:pt idx="9">
                  <c:v>1</c:v>
                </c:pt>
              </c:numCache>
            </c:numRef>
          </c:val>
          <c:extLst>
            <c:ext xmlns:c16="http://schemas.microsoft.com/office/drawing/2014/chart" uri="{C3380CC4-5D6E-409C-BE32-E72D297353CC}">
              <c16:uniqueId val="{00000002-BC7F-46D9-AC02-A14C003CC4EB}"/>
            </c:ext>
          </c:extLst>
        </c:ser>
        <c:ser>
          <c:idx val="3"/>
          <c:order val="3"/>
          <c:spPr>
            <a:prstGeom prst="rect">
              <a:avLst/>
            </a:prstGeom>
            <a:solidFill>
              <a:srgbClr val="FFC000"/>
            </a:solidFill>
            <a:ln w="0">
              <a:noFill/>
            </a:ln>
          </c:spPr>
          <c:invertIfNegative val="0"/>
          <c:dLbls>
            <c:spPr>
              <a:noFill/>
              <a:ln>
                <a:noFill/>
              </a:ln>
              <a:effectLst/>
            </c:spPr>
            <c:txPr>
              <a:bodyPr wrap="square"/>
              <a:lstStyle/>
              <a:p>
                <a:pPr>
                  <a:defRPr sz="1000" b="0" u="none" strike="noStrike">
                    <a:solidFill>
                      <a:srgbClr val="000000"/>
                    </a:solidFill>
                    <a:latin typeface="Calibri"/>
                  </a:defRPr>
                </a:pPr>
                <a:endParaRPr lang="en-US"/>
              </a:p>
            </c:txPr>
            <c:dLblPos val="ctr"/>
            <c:showLegendKey val="0"/>
            <c:showVal val="0"/>
            <c:showCatName val="0"/>
            <c:showSerName val="0"/>
            <c:showPercent val="0"/>
            <c:showBubbleSize val="1"/>
            <c:separator>; </c:separator>
            <c:showLeaderLines val="0"/>
            <c:extLst>
              <c:ext xmlns:c15="http://schemas.microsoft.com/office/drawing/2012/chart" uri="{CE6537A1-D6FC-4f65-9D91-7224C49458BB}">
                <c15:spPr xmlns:c15="http://schemas.microsoft.com/office/drawing/2012/chart">
                  <a:prstGeom prst="rect">
                    <a:avLst/>
                  </a:prstGeom>
                </c15:spPr>
                <c15:showLeaderLines val="0"/>
              </c:ext>
            </c:extLst>
          </c:dLbls>
          <c:cat>
            <c:strRef>
              <c:f>'Painel de Gestão - 2'!$C$32:$C$41</c:f>
              <c:strCache>
                <c:ptCount val="10"/>
                <c:pt idx="0">
                  <c:v>OBJETIVO 1</c:v>
                </c:pt>
                <c:pt idx="1">
                  <c:v>OBJETIVO 2</c:v>
                </c:pt>
                <c:pt idx="2">
                  <c:v>OBJETIVO 3</c:v>
                </c:pt>
                <c:pt idx="3">
                  <c:v>OBJETIVO 4</c:v>
                </c:pt>
                <c:pt idx="4">
                  <c:v>OBJETIVO 5</c:v>
                </c:pt>
                <c:pt idx="5">
                  <c:v>OBJETIVO 6</c:v>
                </c:pt>
                <c:pt idx="6">
                  <c:v>OBJETIVO 7</c:v>
                </c:pt>
                <c:pt idx="7">
                  <c:v>OBJETIVO 8</c:v>
                </c:pt>
                <c:pt idx="8">
                  <c:v>OBJETIVO 9</c:v>
                </c:pt>
                <c:pt idx="9">
                  <c:v>OBJETIVO 10</c:v>
                </c:pt>
              </c:strCache>
            </c:strRef>
          </c:cat>
          <c:val>
            <c:numRef>
              <c:f>'Painel de Gestão - 2'!$H$32:$H$41</c:f>
              <c:numCache>
                <c:formatCode>General</c:formatCode>
                <c:ptCount val="10"/>
                <c:pt idx="0">
                  <c:v>1</c:v>
                </c:pt>
                <c:pt idx="1">
                  <c:v>5</c:v>
                </c:pt>
                <c:pt idx="2">
                  <c:v>3</c:v>
                </c:pt>
                <c:pt idx="3">
                  <c:v>3</c:v>
                </c:pt>
                <c:pt idx="4">
                  <c:v>2</c:v>
                </c:pt>
                <c:pt idx="5">
                  <c:v>1</c:v>
                </c:pt>
                <c:pt idx="6">
                  <c:v>1</c:v>
                </c:pt>
                <c:pt idx="7">
                  <c:v>1</c:v>
                </c:pt>
                <c:pt idx="8">
                  <c:v>1</c:v>
                </c:pt>
                <c:pt idx="9">
                  <c:v>1</c:v>
                </c:pt>
              </c:numCache>
            </c:numRef>
          </c:val>
          <c:extLst>
            <c:ext xmlns:c16="http://schemas.microsoft.com/office/drawing/2014/chart" uri="{C3380CC4-5D6E-409C-BE32-E72D297353CC}">
              <c16:uniqueId val="{00000003-BC7F-46D9-AC02-A14C003CC4EB}"/>
            </c:ext>
          </c:extLst>
        </c:ser>
        <c:ser>
          <c:idx val="4"/>
          <c:order val="4"/>
          <c:spPr>
            <a:prstGeom prst="rect">
              <a:avLst/>
            </a:prstGeom>
            <a:solidFill>
              <a:srgbClr val="92D050"/>
            </a:solidFill>
            <a:ln w="0">
              <a:noFill/>
            </a:ln>
          </c:spPr>
          <c:invertIfNegative val="0"/>
          <c:dLbls>
            <c:spPr>
              <a:noFill/>
              <a:ln>
                <a:noFill/>
              </a:ln>
              <a:effectLst/>
            </c:spPr>
            <c:txPr>
              <a:bodyPr wrap="square"/>
              <a:lstStyle/>
              <a:p>
                <a:pPr>
                  <a:defRPr sz="1000" b="0" u="none" strike="noStrike">
                    <a:solidFill>
                      <a:srgbClr val="000000"/>
                    </a:solidFill>
                    <a:latin typeface="Calibri"/>
                  </a:defRPr>
                </a:pPr>
                <a:endParaRPr lang="en-US"/>
              </a:p>
            </c:txPr>
            <c:dLblPos val="ctr"/>
            <c:showLegendKey val="0"/>
            <c:showVal val="0"/>
            <c:showCatName val="0"/>
            <c:showSerName val="0"/>
            <c:showPercent val="0"/>
            <c:showBubbleSize val="1"/>
            <c:separator>; </c:separator>
            <c:showLeaderLines val="0"/>
            <c:extLst>
              <c:ext xmlns:c15="http://schemas.microsoft.com/office/drawing/2012/chart" uri="{CE6537A1-D6FC-4f65-9D91-7224C49458BB}">
                <c15:spPr xmlns:c15="http://schemas.microsoft.com/office/drawing/2012/chart">
                  <a:prstGeom prst="rect">
                    <a:avLst/>
                  </a:prstGeom>
                </c15:spPr>
                <c15:showLeaderLines val="0"/>
              </c:ext>
            </c:extLst>
          </c:dLbls>
          <c:cat>
            <c:strRef>
              <c:f>'Painel de Gestão - 2'!$C$32:$C$41</c:f>
              <c:strCache>
                <c:ptCount val="10"/>
                <c:pt idx="0">
                  <c:v>OBJETIVO 1</c:v>
                </c:pt>
                <c:pt idx="1">
                  <c:v>OBJETIVO 2</c:v>
                </c:pt>
                <c:pt idx="2">
                  <c:v>OBJETIVO 3</c:v>
                </c:pt>
                <c:pt idx="3">
                  <c:v>OBJETIVO 4</c:v>
                </c:pt>
                <c:pt idx="4">
                  <c:v>OBJETIVO 5</c:v>
                </c:pt>
                <c:pt idx="5">
                  <c:v>OBJETIVO 6</c:v>
                </c:pt>
                <c:pt idx="6">
                  <c:v>OBJETIVO 7</c:v>
                </c:pt>
                <c:pt idx="7">
                  <c:v>OBJETIVO 8</c:v>
                </c:pt>
                <c:pt idx="8">
                  <c:v>OBJETIVO 9</c:v>
                </c:pt>
                <c:pt idx="9">
                  <c:v>OBJETIVO 10</c:v>
                </c:pt>
              </c:strCache>
            </c:strRef>
          </c:cat>
          <c:val>
            <c:numRef>
              <c:f>'Painel de Gestão - 2'!$I$32:$I$41</c:f>
              <c:numCache>
                <c:formatCode>General</c:formatCode>
                <c:ptCount val="10"/>
                <c:pt idx="0">
                  <c:v>0</c:v>
                </c:pt>
                <c:pt idx="1">
                  <c:v>6</c:v>
                </c:pt>
                <c:pt idx="2">
                  <c:v>3</c:v>
                </c:pt>
                <c:pt idx="3">
                  <c:v>0</c:v>
                </c:pt>
                <c:pt idx="4">
                  <c:v>0</c:v>
                </c:pt>
                <c:pt idx="5">
                  <c:v>1</c:v>
                </c:pt>
                <c:pt idx="6">
                  <c:v>1</c:v>
                </c:pt>
                <c:pt idx="7">
                  <c:v>1</c:v>
                </c:pt>
                <c:pt idx="8">
                  <c:v>1</c:v>
                </c:pt>
                <c:pt idx="9">
                  <c:v>1</c:v>
                </c:pt>
              </c:numCache>
            </c:numRef>
          </c:val>
          <c:extLst>
            <c:ext xmlns:c16="http://schemas.microsoft.com/office/drawing/2014/chart" uri="{C3380CC4-5D6E-409C-BE32-E72D297353CC}">
              <c16:uniqueId val="{00000004-BC7F-46D9-AC02-A14C003CC4EB}"/>
            </c:ext>
          </c:extLst>
        </c:ser>
        <c:ser>
          <c:idx val="5"/>
          <c:order val="5"/>
          <c:spPr>
            <a:prstGeom prst="rect">
              <a:avLst/>
            </a:prstGeom>
            <a:solidFill>
              <a:srgbClr val="0070C0"/>
            </a:solidFill>
            <a:ln w="0">
              <a:noFill/>
            </a:ln>
          </c:spPr>
          <c:invertIfNegative val="0"/>
          <c:dLbls>
            <c:spPr>
              <a:noFill/>
              <a:ln>
                <a:noFill/>
              </a:ln>
              <a:effectLst/>
            </c:spPr>
            <c:txPr>
              <a:bodyPr wrap="square"/>
              <a:lstStyle/>
              <a:p>
                <a:pPr>
                  <a:defRPr sz="1000" b="0" u="none" strike="noStrike">
                    <a:solidFill>
                      <a:srgbClr val="000000"/>
                    </a:solidFill>
                    <a:latin typeface="Calibri"/>
                  </a:defRPr>
                </a:pPr>
                <a:endParaRPr lang="en-US"/>
              </a:p>
            </c:txPr>
            <c:dLblPos val="ctr"/>
            <c:showLegendKey val="0"/>
            <c:showVal val="0"/>
            <c:showCatName val="0"/>
            <c:showSerName val="0"/>
            <c:showPercent val="0"/>
            <c:showBubbleSize val="1"/>
            <c:separator>; </c:separator>
            <c:showLeaderLines val="0"/>
            <c:extLst>
              <c:ext xmlns:c15="http://schemas.microsoft.com/office/drawing/2012/chart" uri="{CE6537A1-D6FC-4f65-9D91-7224C49458BB}">
                <c15:spPr xmlns:c15="http://schemas.microsoft.com/office/drawing/2012/chart">
                  <a:prstGeom prst="rect">
                    <a:avLst/>
                  </a:prstGeom>
                </c15:spPr>
                <c15:showLeaderLines val="0"/>
              </c:ext>
            </c:extLst>
          </c:dLbls>
          <c:cat>
            <c:strRef>
              <c:f>'Painel de Gestão - 2'!$C$32:$C$41</c:f>
              <c:strCache>
                <c:ptCount val="10"/>
                <c:pt idx="0">
                  <c:v>OBJETIVO 1</c:v>
                </c:pt>
                <c:pt idx="1">
                  <c:v>OBJETIVO 2</c:v>
                </c:pt>
                <c:pt idx="2">
                  <c:v>OBJETIVO 3</c:v>
                </c:pt>
                <c:pt idx="3">
                  <c:v>OBJETIVO 4</c:v>
                </c:pt>
                <c:pt idx="4">
                  <c:v>OBJETIVO 5</c:v>
                </c:pt>
                <c:pt idx="5">
                  <c:v>OBJETIVO 6</c:v>
                </c:pt>
                <c:pt idx="6">
                  <c:v>OBJETIVO 7</c:v>
                </c:pt>
                <c:pt idx="7">
                  <c:v>OBJETIVO 8</c:v>
                </c:pt>
                <c:pt idx="8">
                  <c:v>OBJETIVO 9</c:v>
                </c:pt>
                <c:pt idx="9">
                  <c:v>OBJETIVO 10</c:v>
                </c:pt>
              </c:strCache>
            </c:strRef>
          </c:cat>
          <c:val>
            <c:numRef>
              <c:f>'Painel de Gestão - 2'!$J$32:$J$41</c:f>
              <c:numCache>
                <c:formatCode>General</c:formatCode>
                <c:ptCount val="10"/>
                <c:pt idx="0">
                  <c:v>0</c:v>
                </c:pt>
                <c:pt idx="1">
                  <c:v>0</c:v>
                </c:pt>
                <c:pt idx="2">
                  <c:v>1</c:v>
                </c:pt>
                <c:pt idx="3">
                  <c:v>1</c:v>
                </c:pt>
                <c:pt idx="4">
                  <c:v>0</c:v>
                </c:pt>
                <c:pt idx="5">
                  <c:v>1</c:v>
                </c:pt>
                <c:pt idx="6">
                  <c:v>1</c:v>
                </c:pt>
                <c:pt idx="7">
                  <c:v>1</c:v>
                </c:pt>
                <c:pt idx="8">
                  <c:v>1</c:v>
                </c:pt>
                <c:pt idx="9">
                  <c:v>1</c:v>
                </c:pt>
              </c:numCache>
            </c:numRef>
          </c:val>
          <c:extLst>
            <c:ext xmlns:c16="http://schemas.microsoft.com/office/drawing/2014/chart" uri="{C3380CC4-5D6E-409C-BE32-E72D297353CC}">
              <c16:uniqueId val="{00000005-BC7F-46D9-AC02-A14C003CC4EB}"/>
            </c:ext>
          </c:extLst>
        </c:ser>
        <c:dLbls>
          <c:showLegendKey val="0"/>
          <c:showVal val="0"/>
          <c:showCatName val="0"/>
          <c:showSerName val="0"/>
          <c:showPercent val="0"/>
          <c:showBubbleSize val="0"/>
        </c:dLbls>
        <c:gapWidth val="150"/>
        <c:overlap val="100"/>
        <c:axId val="43029599"/>
        <c:axId val="45063531"/>
      </c:barChart>
      <c:catAx>
        <c:axId val="43029599"/>
        <c:scaling>
          <c:orientation val="maxMin"/>
        </c:scaling>
        <c:delete val="0"/>
        <c:axPos val="l"/>
        <c:numFmt formatCode="ge&quot;ral&quot;" sourceLinked="0"/>
        <c:majorTickMark val="out"/>
        <c:minorTickMark val="none"/>
        <c:tickLblPos val="nextTo"/>
        <c:spPr>
          <a:prstGeom prst="rect">
            <a:avLst/>
          </a:prstGeom>
          <a:ln w="9360">
            <a:solidFill>
              <a:srgbClr val="878787"/>
            </a:solidFill>
            <a:round/>
          </a:ln>
        </c:spPr>
        <c:txPr>
          <a:bodyPr/>
          <a:lstStyle/>
          <a:p>
            <a:pPr>
              <a:defRPr sz="1100" b="0" u="none" strike="noStrike">
                <a:solidFill>
                  <a:srgbClr val="000000"/>
                </a:solidFill>
                <a:latin typeface="Calibri"/>
              </a:defRPr>
            </a:pPr>
            <a:endParaRPr lang="en-US"/>
          </a:p>
        </c:txPr>
        <c:crossAx val="45063531"/>
        <c:crosses val="autoZero"/>
        <c:auto val="1"/>
        <c:lblAlgn val="ctr"/>
        <c:lblOffset val="100"/>
        <c:noMultiLvlLbl val="0"/>
      </c:catAx>
      <c:valAx>
        <c:axId val="45063531"/>
        <c:scaling>
          <c:orientation val="minMax"/>
        </c:scaling>
        <c:delete val="0"/>
        <c:axPos val="t"/>
        <c:majorGridlines>
          <c:spPr>
            <a:prstGeom prst="rect">
              <a:avLst/>
            </a:prstGeom>
            <a:ln w="9360">
              <a:solidFill>
                <a:srgbClr val="878787"/>
              </a:solidFill>
              <a:round/>
            </a:ln>
          </c:spPr>
        </c:majorGridlines>
        <c:numFmt formatCode="General" sourceLinked="0"/>
        <c:majorTickMark val="out"/>
        <c:minorTickMark val="none"/>
        <c:tickLblPos val="nextTo"/>
        <c:spPr>
          <a:prstGeom prst="rect">
            <a:avLst/>
          </a:prstGeom>
          <a:ln w="9360">
            <a:solidFill>
              <a:srgbClr val="878787"/>
            </a:solidFill>
            <a:round/>
          </a:ln>
        </c:spPr>
        <c:txPr>
          <a:bodyPr/>
          <a:lstStyle/>
          <a:p>
            <a:pPr>
              <a:defRPr sz="1000" b="0" u="none" strike="noStrike">
                <a:solidFill>
                  <a:srgbClr val="000000"/>
                </a:solidFill>
                <a:latin typeface="Calibri"/>
              </a:defRPr>
            </a:pPr>
            <a:endParaRPr lang="en-US"/>
          </a:p>
        </c:txPr>
        <c:crossAx val="43029599"/>
        <c:crosses val="autoZero"/>
        <c:crossBetween val="between"/>
        <c:majorUnit val="2"/>
      </c:valAx>
      <c:spPr>
        <a:prstGeom prst="rect">
          <a:avLst/>
        </a:prstGeom>
        <a:noFill/>
        <a:ln w="0">
          <a:noFill/>
        </a:ln>
      </c:spPr>
    </c:plotArea>
    <c:plotVisOnly val="1"/>
    <c:dispBlanksAs val="gap"/>
    <c:showDLblsOverMax val="1"/>
  </c:chart>
  <c:spPr>
    <a:xfrm>
      <a:off x="0" y="0"/>
      <a:ext cx="0" cy="0"/>
    </a:xfrm>
    <a:prstGeom prst="rect">
      <a:avLst/>
    </a:prstGeom>
    <a:solidFill>
      <a:srgbClr val="FFFFFF"/>
    </a:solidFill>
    <a:ln w="9360">
      <a:solidFill>
        <a:srgbClr val="D9D9D9"/>
      </a:solidFill>
      <a:round/>
    </a:ln>
  </c:sp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a:lstStyle/>
          <a:p>
            <a:pPr>
              <a:defRPr sz="1300" b="0" u="none" strike="noStrike">
                <a:latin typeface="Arial"/>
              </a:defRPr>
            </a:pPr>
            <a:r>
              <a:rPr lang="pt-BR" sz="1600" b="1" u="none" strike="noStrike">
                <a:solidFill>
                  <a:srgbClr val="000000"/>
                </a:solidFill>
                <a:latin typeface="Calibri"/>
              </a:rPr>
              <a:t>Situação atual do PAN </a:t>
            </a:r>
            <a:endParaRPr/>
          </a:p>
          <a:p>
            <a:pPr>
              <a:defRPr sz="1300" b="0" u="none" strike="noStrike">
                <a:latin typeface="Arial"/>
              </a:defRPr>
            </a:pPr>
            <a:r>
              <a:rPr lang="pt-BR" sz="1600" b="1" u="none" strike="noStrike">
                <a:solidFill>
                  <a:srgbClr val="000000"/>
                </a:solidFill>
                <a:latin typeface="Calibri"/>
              </a:rPr>
              <a:t>Monitoria atual</a:t>
            </a:r>
            <a:endParaRPr/>
          </a:p>
        </c:rich>
      </c:tx>
      <c:layout>
        <c:manualLayout>
          <c:xMode val="edge"/>
          <c:yMode val="edge"/>
          <c:x val="7.9190000000000007E-3"/>
          <c:y val="1.6435999999999999E-2"/>
        </c:manualLayout>
      </c:layout>
      <c:overlay val="0"/>
      <c:spPr>
        <a:prstGeom prst="rect">
          <a:avLst/>
        </a:prstGeom>
        <a:noFill/>
        <a:ln w="0">
          <a:noFill/>
        </a:ln>
      </c:spPr>
    </c:title>
    <c:autoTitleDeleted val="0"/>
    <c:plotArea>
      <c:layout>
        <c:manualLayout>
          <c:layoutTarget val="inner"/>
          <c:xMode val="edge"/>
          <c:yMode val="edge"/>
          <c:x val="8.1127000000000005E-2"/>
          <c:y val="0.219306"/>
          <c:w val="0.46168799999999999"/>
          <c:h val="0.68502399999999997"/>
        </c:manualLayout>
      </c:layout>
      <c:doughnutChart>
        <c:varyColors val="1"/>
        <c:ser>
          <c:idx val="0"/>
          <c:order val="0"/>
          <c:spPr>
            <a:prstGeom prst="rect">
              <a:avLst/>
            </a:prstGeom>
            <a:solidFill>
              <a:srgbClr val="FFFF00"/>
            </a:solidFill>
            <a:ln w="0">
              <a:noFill/>
            </a:ln>
          </c:spPr>
          <c:dPt>
            <c:idx val="0"/>
            <c:bubble3D val="0"/>
            <c:spPr>
              <a:prstGeom prst="rect">
                <a:avLst/>
              </a:prstGeom>
              <a:solidFill>
                <a:srgbClr val="808080"/>
              </a:solidFill>
              <a:ln w="0">
                <a:noFill/>
              </a:ln>
            </c:spPr>
            <c:extLst>
              <c:ext xmlns:c16="http://schemas.microsoft.com/office/drawing/2014/chart" uri="{C3380CC4-5D6E-409C-BE32-E72D297353CC}">
                <c16:uniqueId val="{00000001-46D2-4101-BBAE-D99A338A4449}"/>
              </c:ext>
            </c:extLst>
          </c:dPt>
          <c:dPt>
            <c:idx val="1"/>
            <c:bubble3D val="0"/>
            <c:spPr>
              <a:prstGeom prst="rect">
                <a:avLst/>
              </a:prstGeom>
              <a:solidFill>
                <a:srgbClr val="FF0000"/>
              </a:solidFill>
              <a:ln w="0">
                <a:noFill/>
              </a:ln>
            </c:spPr>
            <c:extLst>
              <c:ext xmlns:c16="http://schemas.microsoft.com/office/drawing/2014/chart" uri="{C3380CC4-5D6E-409C-BE32-E72D297353CC}">
                <c16:uniqueId val="{00000003-46D2-4101-BBAE-D99A338A4449}"/>
              </c:ext>
            </c:extLst>
          </c:dPt>
          <c:dPt>
            <c:idx val="2"/>
            <c:bubble3D val="0"/>
            <c:spPr>
              <a:prstGeom prst="rect">
                <a:avLst/>
              </a:prstGeom>
              <a:solidFill>
                <a:srgbClr val="9BBB59"/>
              </a:solidFill>
              <a:ln w="0">
                <a:noFill/>
              </a:ln>
            </c:spPr>
            <c:extLst>
              <c:ext xmlns:c16="http://schemas.microsoft.com/office/drawing/2014/chart" uri="{C3380CC4-5D6E-409C-BE32-E72D297353CC}">
                <c16:uniqueId val="{00000005-46D2-4101-BBAE-D99A338A4449}"/>
              </c:ext>
            </c:extLst>
          </c:dPt>
          <c:dPt>
            <c:idx val="3"/>
            <c:bubble3D val="0"/>
            <c:spPr>
              <a:prstGeom prst="rect">
                <a:avLst/>
              </a:prstGeom>
              <a:solidFill>
                <a:srgbClr val="92D050"/>
              </a:solidFill>
              <a:ln w="0">
                <a:noFill/>
              </a:ln>
            </c:spPr>
            <c:extLst>
              <c:ext xmlns:c16="http://schemas.microsoft.com/office/drawing/2014/chart" uri="{C3380CC4-5D6E-409C-BE32-E72D297353CC}">
                <c16:uniqueId val="{00000007-46D2-4101-BBAE-D99A338A4449}"/>
              </c:ext>
            </c:extLst>
          </c:dPt>
          <c:dPt>
            <c:idx val="4"/>
            <c:bubble3D val="0"/>
            <c:spPr>
              <a:prstGeom prst="rect">
                <a:avLst/>
              </a:prstGeom>
              <a:solidFill>
                <a:srgbClr val="0070C0"/>
              </a:solidFill>
              <a:ln w="0">
                <a:noFill/>
              </a:ln>
            </c:spPr>
            <c:extLst>
              <c:ext xmlns:c16="http://schemas.microsoft.com/office/drawing/2014/chart" uri="{C3380CC4-5D6E-409C-BE32-E72D297353CC}">
                <c16:uniqueId val="{00000009-46D2-4101-BBAE-D99A338A4449}"/>
              </c:ext>
            </c:extLst>
          </c:dPt>
          <c:dLbls>
            <c:dLbl>
              <c:idx val="0"/>
              <c:spPr/>
              <c:txPr>
                <a:bodyPr wrap="square"/>
                <a:lstStyle/>
                <a:p>
                  <a:pPr>
                    <a:defRPr sz="1000" b="0" u="none" strike="noStrike">
                      <a:solidFill>
                        <a:srgbClr val="000000"/>
                      </a:solidFill>
                      <a:latin typeface="Calibri"/>
                    </a:defRPr>
                  </a:pPr>
                  <a:endParaRPr lang="en-US"/>
                </a:p>
              </c:txPr>
              <c:showLegendKey val="0"/>
              <c:showVal val="1"/>
              <c:showCatName val="0"/>
              <c:showSerName val="0"/>
              <c:showPercent val="0"/>
              <c:showBubbleSize val="1"/>
              <c:extLst>
                <c:ext xmlns:c15="http://schemas.microsoft.com/office/drawing/2012/chart" uri="{CE6537A1-D6FC-4f65-9D91-7224C49458BB}"/>
                <c:ext xmlns:c16="http://schemas.microsoft.com/office/drawing/2014/chart" uri="{C3380CC4-5D6E-409C-BE32-E72D297353CC}">
                  <c16:uniqueId val="{00000001-46D2-4101-BBAE-D99A338A4449}"/>
                </c:ext>
              </c:extLst>
            </c:dLbl>
            <c:dLbl>
              <c:idx val="1"/>
              <c:spPr/>
              <c:txPr>
                <a:bodyPr wrap="square"/>
                <a:lstStyle/>
                <a:p>
                  <a:pPr>
                    <a:defRPr sz="1000" b="0" u="none" strike="noStrike">
                      <a:solidFill>
                        <a:srgbClr val="000000"/>
                      </a:solidFill>
                      <a:latin typeface="Calibri"/>
                    </a:defRPr>
                  </a:pPr>
                  <a:endParaRPr lang="en-US"/>
                </a:p>
              </c:txPr>
              <c:showLegendKey val="0"/>
              <c:showVal val="1"/>
              <c:showCatName val="0"/>
              <c:showSerName val="0"/>
              <c:showPercent val="0"/>
              <c:showBubbleSize val="1"/>
              <c:extLst>
                <c:ext xmlns:c15="http://schemas.microsoft.com/office/drawing/2012/chart" uri="{CE6537A1-D6FC-4f65-9D91-7224C49458BB}"/>
                <c:ext xmlns:c16="http://schemas.microsoft.com/office/drawing/2014/chart" uri="{C3380CC4-5D6E-409C-BE32-E72D297353CC}">
                  <c16:uniqueId val="{00000003-46D2-4101-BBAE-D99A338A4449}"/>
                </c:ext>
              </c:extLst>
            </c:dLbl>
            <c:dLbl>
              <c:idx val="2"/>
              <c:spPr/>
              <c:txPr>
                <a:bodyPr wrap="square"/>
                <a:lstStyle/>
                <a:p>
                  <a:pPr>
                    <a:defRPr sz="1000" b="0" u="none" strike="noStrike">
                      <a:solidFill>
                        <a:srgbClr val="000000"/>
                      </a:solidFill>
                      <a:latin typeface="Calibri"/>
                    </a:defRPr>
                  </a:pPr>
                  <a:endParaRPr lang="en-US"/>
                </a:p>
              </c:txPr>
              <c:showLegendKey val="0"/>
              <c:showVal val="1"/>
              <c:showCatName val="0"/>
              <c:showSerName val="0"/>
              <c:showPercent val="0"/>
              <c:showBubbleSize val="1"/>
              <c:extLst>
                <c:ext xmlns:c15="http://schemas.microsoft.com/office/drawing/2012/chart" uri="{CE6537A1-D6FC-4f65-9D91-7224C49458BB}"/>
                <c:ext xmlns:c16="http://schemas.microsoft.com/office/drawing/2014/chart" uri="{C3380CC4-5D6E-409C-BE32-E72D297353CC}">
                  <c16:uniqueId val="{00000005-46D2-4101-BBAE-D99A338A4449}"/>
                </c:ext>
              </c:extLst>
            </c:dLbl>
            <c:dLbl>
              <c:idx val="3"/>
              <c:spPr/>
              <c:txPr>
                <a:bodyPr wrap="square"/>
                <a:lstStyle/>
                <a:p>
                  <a:pPr>
                    <a:defRPr sz="1000" b="0" u="none" strike="noStrike">
                      <a:solidFill>
                        <a:srgbClr val="000000"/>
                      </a:solidFill>
                      <a:latin typeface="Calibri"/>
                    </a:defRPr>
                  </a:pPr>
                  <a:endParaRPr lang="en-US"/>
                </a:p>
              </c:txPr>
              <c:showLegendKey val="0"/>
              <c:showVal val="1"/>
              <c:showCatName val="0"/>
              <c:showSerName val="0"/>
              <c:showPercent val="0"/>
              <c:showBubbleSize val="1"/>
              <c:extLst>
                <c:ext xmlns:c15="http://schemas.microsoft.com/office/drawing/2012/chart" uri="{CE6537A1-D6FC-4f65-9D91-7224C49458BB}"/>
                <c:ext xmlns:c16="http://schemas.microsoft.com/office/drawing/2014/chart" uri="{C3380CC4-5D6E-409C-BE32-E72D297353CC}">
                  <c16:uniqueId val="{00000007-46D2-4101-BBAE-D99A338A4449}"/>
                </c:ext>
              </c:extLst>
            </c:dLbl>
            <c:dLbl>
              <c:idx val="4"/>
              <c:spPr/>
              <c:txPr>
                <a:bodyPr wrap="square"/>
                <a:lstStyle/>
                <a:p>
                  <a:pPr>
                    <a:defRPr sz="1000" b="0" u="none" strike="noStrike">
                      <a:solidFill>
                        <a:srgbClr val="000000"/>
                      </a:solidFill>
                      <a:latin typeface="Calibri"/>
                    </a:defRPr>
                  </a:pPr>
                  <a:endParaRPr lang="en-US"/>
                </a:p>
              </c:txPr>
              <c:showLegendKey val="0"/>
              <c:showVal val="1"/>
              <c:showCatName val="0"/>
              <c:showSerName val="0"/>
              <c:showPercent val="0"/>
              <c:showBubbleSize val="1"/>
              <c:extLst>
                <c:ext xmlns:c15="http://schemas.microsoft.com/office/drawing/2012/chart" uri="{CE6537A1-D6FC-4f65-9D91-7224C49458BB}"/>
                <c:ext xmlns:c16="http://schemas.microsoft.com/office/drawing/2014/chart" uri="{C3380CC4-5D6E-409C-BE32-E72D297353CC}">
                  <c16:uniqueId val="{00000009-46D2-4101-BBAE-D99A338A4449}"/>
                </c:ext>
              </c:extLst>
            </c:dLbl>
            <c:spPr>
              <a:noFill/>
              <a:ln>
                <a:noFill/>
              </a:ln>
              <a:effectLst/>
            </c:spPr>
            <c:txPr>
              <a:bodyPr wrap="square"/>
              <a:lstStyle/>
              <a:p>
                <a:pPr>
                  <a:defRPr sz="1000" b="0" u="none" strike="noStrike">
                    <a:solidFill>
                      <a:srgbClr val="000000"/>
                    </a:solidFill>
                    <a:latin typeface="Calibri"/>
                  </a:defRPr>
                </a:pPr>
                <a:endParaRPr lang="en-US"/>
              </a:p>
            </c:txPr>
            <c:showLegendKey val="0"/>
            <c:showVal val="1"/>
            <c:showCatName val="0"/>
            <c:showSerName val="0"/>
            <c:showPercent val="0"/>
            <c:showBubbleSize val="1"/>
            <c:separator>; </c:separator>
            <c:showLeaderLines val="0"/>
            <c:extLst>
              <c:ext xmlns:c15="http://schemas.microsoft.com/office/drawing/2012/chart" uri="{CE6537A1-D6FC-4f65-9D91-7224C49458BB}">
                <c15:spPr xmlns:c15="http://schemas.microsoft.com/office/drawing/2012/chart">
                  <a:prstGeom prst="rect">
                    <a:avLst/>
                  </a:prstGeom>
                </c15:spPr>
              </c:ext>
            </c:extLst>
          </c:dLbls>
          <c:cat>
            <c:strRef>
              <c:f>'Painel de Gestão - 2'!$C$16:$C$20</c:f>
              <c:strCache>
                <c:ptCount val="5"/>
                <c:pt idx="0">
                  <c:v> Início planejado é posterior ao período monitorado</c:v>
                </c:pt>
                <c:pt idx="1">
                  <c:v> Não iniciada ou não concluída</c:v>
                </c:pt>
                <c:pt idx="2">
                  <c:v> Em andamento com problemas de realização</c:v>
                </c:pt>
                <c:pt idx="3">
                  <c:v> Em andamento no período previsto </c:v>
                </c:pt>
                <c:pt idx="4">
                  <c:v> Concluída</c:v>
                </c:pt>
              </c:strCache>
            </c:strRef>
          </c:cat>
          <c:val>
            <c:numRef>
              <c:f>'Painel de Gestão - 2'!$E$16:$E$20</c:f>
              <c:numCache>
                <c:formatCode>0%</c:formatCode>
                <c:ptCount val="5"/>
                <c:pt idx="0">
                  <c:v>0</c:v>
                </c:pt>
                <c:pt idx="1">
                  <c:v>0.24242424242424243</c:v>
                </c:pt>
                <c:pt idx="2">
                  <c:v>0.42424242424242425</c:v>
                </c:pt>
                <c:pt idx="3">
                  <c:v>0.27272727272727271</c:v>
                </c:pt>
                <c:pt idx="4">
                  <c:v>6.0606060606060608E-2</c:v>
                </c:pt>
              </c:numCache>
            </c:numRef>
          </c:val>
          <c:extLst>
            <c:ext xmlns:c16="http://schemas.microsoft.com/office/drawing/2014/chart" uri="{C3380CC4-5D6E-409C-BE32-E72D297353CC}">
              <c16:uniqueId val="{0000000A-46D2-4101-BBAE-D99A338A4449}"/>
            </c:ext>
          </c:extLst>
        </c:ser>
        <c:dLbls>
          <c:showLegendKey val="0"/>
          <c:showVal val="0"/>
          <c:showCatName val="0"/>
          <c:showSerName val="0"/>
          <c:showPercent val="0"/>
          <c:showBubbleSize val="0"/>
          <c:showLeaderLines val="0"/>
        </c:dLbls>
        <c:firstSliceAng val="0"/>
        <c:holeSize val="50"/>
      </c:doughnutChart>
      <c:spPr>
        <a:prstGeom prst="rect">
          <a:avLst/>
        </a:prstGeom>
        <a:noFill/>
        <a:ln w="0">
          <a:noFill/>
        </a:ln>
      </c:spPr>
    </c:plotArea>
    <c:legend>
      <c:legendPos val="r"/>
      <c:layout>
        <c:manualLayout>
          <c:xMode val="edge"/>
          <c:yMode val="edge"/>
          <c:x val="0.57029200000000002"/>
          <c:y val="0.143677"/>
          <c:w val="0.40163100000000002"/>
          <c:h val="0.79544400000000004"/>
        </c:manualLayout>
      </c:layout>
      <c:overlay val="0"/>
      <c:spPr>
        <a:prstGeom prst="rect">
          <a:avLst/>
        </a:prstGeom>
        <a:noFill/>
        <a:ln w="0">
          <a:noFill/>
        </a:ln>
      </c:spPr>
      <c:txPr>
        <a:bodyPr/>
        <a:lstStyle/>
        <a:p>
          <a:pPr>
            <a:defRPr sz="1100" b="0" u="none" strike="noStrike">
              <a:solidFill>
                <a:srgbClr val="000000"/>
              </a:solidFill>
              <a:latin typeface="Calibri"/>
            </a:defRPr>
          </a:pPr>
          <a:endParaRPr lang="en-US"/>
        </a:p>
      </c:txPr>
    </c:legend>
    <c:plotVisOnly val="1"/>
    <c:dispBlanksAs val="zero"/>
    <c:showDLblsOverMax val="1"/>
  </c:chart>
  <c:spPr>
    <a:xfrm>
      <a:off x="0" y="0"/>
      <a:ext cx="0" cy="0"/>
    </a:xfrm>
    <a:prstGeom prst="rect">
      <a:avLst/>
    </a:prstGeom>
    <a:solidFill>
      <a:srgbClr val="FFFFFF"/>
    </a:solidFill>
    <a:ln w="9360">
      <a:solidFill>
        <a:srgbClr val="D9D9D9"/>
      </a:solidFill>
      <a:round/>
    </a:ln>
  </c:sp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a:lstStyle/>
          <a:p>
            <a:pPr>
              <a:defRPr sz="1300" b="0" u="none" strike="noStrike">
                <a:latin typeface="Arial"/>
              </a:defRPr>
            </a:pPr>
            <a:r>
              <a:rPr lang="pt-BR" sz="1600" b="1" u="none" strike="noStrike">
                <a:solidFill>
                  <a:srgbClr val="000000"/>
                </a:solidFill>
                <a:latin typeface="Calibri"/>
              </a:rPr>
              <a:t>Situação do PAN </a:t>
            </a:r>
            <a:endParaRPr/>
          </a:p>
          <a:p>
            <a:pPr>
              <a:defRPr sz="1300" b="0" u="none" strike="noStrike">
                <a:latin typeface="Arial"/>
              </a:defRPr>
            </a:pPr>
            <a:r>
              <a:rPr lang="pt-BR" sz="1600" b="1" u="none" strike="noStrike">
                <a:solidFill>
                  <a:srgbClr val="000000"/>
                </a:solidFill>
                <a:latin typeface="Calibri"/>
              </a:rPr>
              <a:t>Pós Monitoria</a:t>
            </a:r>
            <a:endParaRPr/>
          </a:p>
        </c:rich>
      </c:tx>
      <c:layout>
        <c:manualLayout>
          <c:xMode val="edge"/>
          <c:yMode val="edge"/>
          <c:x val="8.0079999999999995E-3"/>
          <c:y val="1.6435999999999999E-2"/>
        </c:manualLayout>
      </c:layout>
      <c:overlay val="0"/>
      <c:spPr>
        <a:prstGeom prst="rect">
          <a:avLst/>
        </a:prstGeom>
        <a:noFill/>
        <a:ln w="0">
          <a:noFill/>
        </a:ln>
      </c:spPr>
    </c:title>
    <c:autoTitleDeleted val="0"/>
    <c:plotArea>
      <c:layout>
        <c:manualLayout>
          <c:layoutTarget val="inner"/>
          <c:xMode val="edge"/>
          <c:yMode val="edge"/>
          <c:x val="9.5044000000000003E-2"/>
          <c:y val="0.219306"/>
          <c:w val="0.46161999999999997"/>
          <c:h val="0.68502399999999997"/>
        </c:manualLayout>
      </c:layout>
      <c:doughnutChart>
        <c:varyColors val="1"/>
        <c:ser>
          <c:idx val="0"/>
          <c:order val="0"/>
          <c:spPr>
            <a:prstGeom prst="rect">
              <a:avLst/>
            </a:prstGeom>
            <a:solidFill>
              <a:srgbClr val="4F81BD"/>
            </a:solidFill>
            <a:ln w="0">
              <a:noFill/>
            </a:ln>
          </c:spPr>
          <c:dPt>
            <c:idx val="0"/>
            <c:bubble3D val="0"/>
            <c:spPr>
              <a:prstGeom prst="rect">
                <a:avLst/>
              </a:prstGeom>
              <a:solidFill>
                <a:srgbClr val="A6A6A6"/>
              </a:solidFill>
              <a:ln w="0">
                <a:noFill/>
              </a:ln>
            </c:spPr>
            <c:extLst>
              <c:ext xmlns:c16="http://schemas.microsoft.com/office/drawing/2014/chart" uri="{C3380CC4-5D6E-409C-BE32-E72D297353CC}">
                <c16:uniqueId val="{00000001-7CBE-42DE-9696-77C7ABD2E4C0}"/>
              </c:ext>
            </c:extLst>
          </c:dPt>
          <c:dPt>
            <c:idx val="1"/>
            <c:bubble3D val="0"/>
            <c:spPr>
              <a:prstGeom prst="rect">
                <a:avLst/>
              </a:prstGeom>
              <a:solidFill>
                <a:srgbClr val="FF0000"/>
              </a:solidFill>
              <a:ln w="0">
                <a:noFill/>
              </a:ln>
            </c:spPr>
            <c:extLst>
              <c:ext xmlns:c16="http://schemas.microsoft.com/office/drawing/2014/chart" uri="{C3380CC4-5D6E-409C-BE32-E72D297353CC}">
                <c16:uniqueId val="{00000003-7CBE-42DE-9696-77C7ABD2E4C0}"/>
              </c:ext>
            </c:extLst>
          </c:dPt>
          <c:dPt>
            <c:idx val="2"/>
            <c:bubble3D val="0"/>
            <c:spPr>
              <a:prstGeom prst="rect">
                <a:avLst/>
              </a:prstGeom>
              <a:solidFill>
                <a:srgbClr val="FFFF00"/>
              </a:solidFill>
              <a:ln w="0">
                <a:noFill/>
              </a:ln>
            </c:spPr>
            <c:extLst>
              <c:ext xmlns:c16="http://schemas.microsoft.com/office/drawing/2014/chart" uri="{C3380CC4-5D6E-409C-BE32-E72D297353CC}">
                <c16:uniqueId val="{00000005-7CBE-42DE-9696-77C7ABD2E4C0}"/>
              </c:ext>
            </c:extLst>
          </c:dPt>
          <c:dPt>
            <c:idx val="3"/>
            <c:bubble3D val="0"/>
            <c:spPr>
              <a:prstGeom prst="rect">
                <a:avLst/>
              </a:prstGeom>
              <a:solidFill>
                <a:srgbClr val="92D050"/>
              </a:solidFill>
              <a:ln w="0">
                <a:noFill/>
              </a:ln>
            </c:spPr>
            <c:extLst>
              <c:ext xmlns:c16="http://schemas.microsoft.com/office/drawing/2014/chart" uri="{C3380CC4-5D6E-409C-BE32-E72D297353CC}">
                <c16:uniqueId val="{00000007-7CBE-42DE-9696-77C7ABD2E4C0}"/>
              </c:ext>
            </c:extLst>
          </c:dPt>
          <c:dPt>
            <c:idx val="4"/>
            <c:bubble3D val="0"/>
            <c:spPr>
              <a:prstGeom prst="rect">
                <a:avLst/>
              </a:prstGeom>
              <a:solidFill>
                <a:srgbClr val="0070C0"/>
              </a:solidFill>
              <a:ln w="0">
                <a:noFill/>
              </a:ln>
            </c:spPr>
            <c:extLst>
              <c:ext xmlns:c16="http://schemas.microsoft.com/office/drawing/2014/chart" uri="{C3380CC4-5D6E-409C-BE32-E72D297353CC}">
                <c16:uniqueId val="{00000009-7CBE-42DE-9696-77C7ABD2E4C0}"/>
              </c:ext>
            </c:extLst>
          </c:dPt>
          <c:dPt>
            <c:idx val="5"/>
            <c:bubble3D val="0"/>
            <c:spPr>
              <a:prstGeom prst="rect">
                <a:avLst/>
              </a:prstGeom>
              <a:solidFill>
                <a:srgbClr val="FF99CC"/>
              </a:solidFill>
              <a:ln w="0">
                <a:noFill/>
              </a:ln>
            </c:spPr>
            <c:extLst>
              <c:ext xmlns:c16="http://schemas.microsoft.com/office/drawing/2014/chart" uri="{C3380CC4-5D6E-409C-BE32-E72D297353CC}">
                <c16:uniqueId val="{0000000B-7CBE-42DE-9696-77C7ABD2E4C0}"/>
              </c:ext>
            </c:extLst>
          </c:dPt>
          <c:dLbls>
            <c:dLbl>
              <c:idx val="0"/>
              <c:layout>
                <c:manualLayout>
                  <c:x val="8.1410000000000007E-3"/>
                  <c:y val="-3.9446000000000002E-2"/>
                </c:manualLayout>
              </c:layout>
              <c:spPr/>
              <c:txPr>
                <a:bodyPr wrap="square"/>
                <a:lstStyle/>
                <a:p>
                  <a:pPr>
                    <a:defRPr sz="1000" b="0" u="none" strike="noStrike">
                      <a:solidFill>
                        <a:srgbClr val="000000"/>
                      </a:solidFill>
                      <a:latin typeface="Calibri"/>
                    </a:defRPr>
                  </a:pPr>
                  <a:endParaRPr lang="en-US"/>
                </a:p>
              </c:txPr>
              <c:showLegendKey val="0"/>
              <c:showVal val="1"/>
              <c:showCatName val="0"/>
              <c:showSerName val="0"/>
              <c:showPercent val="0"/>
              <c:showBubbleSize val="1"/>
              <c:separator>; </c:separator>
              <c:extLst>
                <c:ext xmlns:c15="http://schemas.microsoft.com/office/drawing/2012/chart" uri="{CE6537A1-D6FC-4f65-9D91-7224C49458BB}"/>
                <c:ext xmlns:c16="http://schemas.microsoft.com/office/drawing/2014/chart" uri="{C3380CC4-5D6E-409C-BE32-E72D297353CC}">
                  <c16:uniqueId val="{00000001-7CBE-42DE-9696-77C7ABD2E4C0}"/>
                </c:ext>
              </c:extLst>
            </c:dLbl>
            <c:dLbl>
              <c:idx val="1"/>
              <c:spPr/>
              <c:txPr>
                <a:bodyPr wrap="square"/>
                <a:lstStyle/>
                <a:p>
                  <a:pPr>
                    <a:defRPr sz="1000" b="0" u="none" strike="noStrike">
                      <a:solidFill>
                        <a:srgbClr val="000000"/>
                      </a:solidFill>
                      <a:latin typeface="Calibri"/>
                    </a:defRPr>
                  </a:pPr>
                  <a:endParaRPr lang="en-US"/>
                </a:p>
              </c:txPr>
              <c:showLegendKey val="0"/>
              <c:showVal val="1"/>
              <c:showCatName val="0"/>
              <c:showSerName val="0"/>
              <c:showPercent val="0"/>
              <c:showBubbleSize val="1"/>
              <c:extLst>
                <c:ext xmlns:c15="http://schemas.microsoft.com/office/drawing/2012/chart" uri="{CE6537A1-D6FC-4f65-9D91-7224C49458BB}"/>
                <c:ext xmlns:c16="http://schemas.microsoft.com/office/drawing/2014/chart" uri="{C3380CC4-5D6E-409C-BE32-E72D297353CC}">
                  <c16:uniqueId val="{00000003-7CBE-42DE-9696-77C7ABD2E4C0}"/>
                </c:ext>
              </c:extLst>
            </c:dLbl>
            <c:dLbl>
              <c:idx val="2"/>
              <c:spPr/>
              <c:txPr>
                <a:bodyPr wrap="square"/>
                <a:lstStyle/>
                <a:p>
                  <a:pPr>
                    <a:defRPr sz="1000" b="0" u="none" strike="noStrike">
                      <a:solidFill>
                        <a:srgbClr val="000000"/>
                      </a:solidFill>
                      <a:latin typeface="Calibri"/>
                    </a:defRPr>
                  </a:pPr>
                  <a:endParaRPr lang="en-US"/>
                </a:p>
              </c:txPr>
              <c:showLegendKey val="0"/>
              <c:showVal val="1"/>
              <c:showCatName val="0"/>
              <c:showSerName val="0"/>
              <c:showPercent val="0"/>
              <c:showBubbleSize val="1"/>
              <c:extLst>
                <c:ext xmlns:c15="http://schemas.microsoft.com/office/drawing/2012/chart" uri="{CE6537A1-D6FC-4f65-9D91-7224C49458BB}"/>
                <c:ext xmlns:c16="http://schemas.microsoft.com/office/drawing/2014/chart" uri="{C3380CC4-5D6E-409C-BE32-E72D297353CC}">
                  <c16:uniqueId val="{00000005-7CBE-42DE-9696-77C7ABD2E4C0}"/>
                </c:ext>
              </c:extLst>
            </c:dLbl>
            <c:dLbl>
              <c:idx val="3"/>
              <c:spPr/>
              <c:txPr>
                <a:bodyPr wrap="square"/>
                <a:lstStyle/>
                <a:p>
                  <a:pPr>
                    <a:defRPr sz="1000" b="0" u="none" strike="noStrike">
                      <a:solidFill>
                        <a:srgbClr val="000000"/>
                      </a:solidFill>
                      <a:latin typeface="Calibri"/>
                    </a:defRPr>
                  </a:pPr>
                  <a:endParaRPr lang="en-US"/>
                </a:p>
              </c:txPr>
              <c:showLegendKey val="0"/>
              <c:showVal val="1"/>
              <c:showCatName val="0"/>
              <c:showSerName val="0"/>
              <c:showPercent val="0"/>
              <c:showBubbleSize val="1"/>
              <c:extLst>
                <c:ext xmlns:c15="http://schemas.microsoft.com/office/drawing/2012/chart" uri="{CE6537A1-D6FC-4f65-9D91-7224C49458BB}"/>
                <c:ext xmlns:c16="http://schemas.microsoft.com/office/drawing/2014/chart" uri="{C3380CC4-5D6E-409C-BE32-E72D297353CC}">
                  <c16:uniqueId val="{00000007-7CBE-42DE-9696-77C7ABD2E4C0}"/>
                </c:ext>
              </c:extLst>
            </c:dLbl>
            <c:dLbl>
              <c:idx val="4"/>
              <c:spPr/>
              <c:txPr>
                <a:bodyPr wrap="square"/>
                <a:lstStyle/>
                <a:p>
                  <a:pPr>
                    <a:defRPr sz="1000" b="0" u="none" strike="noStrike">
                      <a:solidFill>
                        <a:srgbClr val="000000"/>
                      </a:solidFill>
                      <a:latin typeface="Calibri"/>
                    </a:defRPr>
                  </a:pPr>
                  <a:endParaRPr lang="en-US"/>
                </a:p>
              </c:txPr>
              <c:showLegendKey val="0"/>
              <c:showVal val="1"/>
              <c:showCatName val="0"/>
              <c:showSerName val="0"/>
              <c:showPercent val="0"/>
              <c:showBubbleSize val="1"/>
              <c:extLst>
                <c:ext xmlns:c15="http://schemas.microsoft.com/office/drawing/2012/chart" uri="{CE6537A1-D6FC-4f65-9D91-7224C49458BB}"/>
                <c:ext xmlns:c16="http://schemas.microsoft.com/office/drawing/2014/chart" uri="{C3380CC4-5D6E-409C-BE32-E72D297353CC}">
                  <c16:uniqueId val="{00000009-7CBE-42DE-9696-77C7ABD2E4C0}"/>
                </c:ext>
              </c:extLst>
            </c:dLbl>
            <c:dLbl>
              <c:idx val="5"/>
              <c:spPr/>
              <c:txPr>
                <a:bodyPr wrap="square"/>
                <a:lstStyle/>
                <a:p>
                  <a:pPr>
                    <a:defRPr sz="1000" b="0" u="none" strike="noStrike">
                      <a:solidFill>
                        <a:srgbClr val="000000"/>
                      </a:solidFill>
                      <a:latin typeface="Calibri"/>
                    </a:defRPr>
                  </a:pPr>
                  <a:endParaRPr lang="en-US"/>
                </a:p>
              </c:txPr>
              <c:showLegendKey val="0"/>
              <c:showVal val="1"/>
              <c:showCatName val="0"/>
              <c:showSerName val="0"/>
              <c:showPercent val="0"/>
              <c:showBubbleSize val="1"/>
              <c:extLst>
                <c:ext xmlns:c15="http://schemas.microsoft.com/office/drawing/2012/chart" uri="{CE6537A1-D6FC-4f65-9D91-7224C49458BB}"/>
                <c:ext xmlns:c16="http://schemas.microsoft.com/office/drawing/2014/chart" uri="{C3380CC4-5D6E-409C-BE32-E72D297353CC}">
                  <c16:uniqueId val="{0000000B-7CBE-42DE-9696-77C7ABD2E4C0}"/>
                </c:ext>
              </c:extLst>
            </c:dLbl>
            <c:spPr>
              <a:noFill/>
              <a:ln>
                <a:noFill/>
              </a:ln>
              <a:effectLst/>
            </c:spPr>
            <c:txPr>
              <a:bodyPr wrap="square"/>
              <a:lstStyle/>
              <a:p>
                <a:pPr>
                  <a:defRPr sz="1000" b="0" u="none" strike="noStrike">
                    <a:solidFill>
                      <a:srgbClr val="000000"/>
                    </a:solidFill>
                    <a:latin typeface="Calibri"/>
                  </a:defRPr>
                </a:pPr>
                <a:endParaRPr lang="en-US"/>
              </a:p>
            </c:txPr>
            <c:showLegendKey val="0"/>
            <c:showVal val="1"/>
            <c:showCatName val="0"/>
            <c:showSerName val="0"/>
            <c:showPercent val="0"/>
            <c:showBubbleSize val="1"/>
            <c:separator>; </c:separator>
            <c:showLeaderLines val="0"/>
            <c:extLst>
              <c:ext xmlns:c15="http://schemas.microsoft.com/office/drawing/2012/chart" uri="{CE6537A1-D6FC-4f65-9D91-7224C49458BB}">
                <c15:spPr xmlns:c15="http://schemas.microsoft.com/office/drawing/2012/chart">
                  <a:prstGeom prst="rect">
                    <a:avLst/>
                  </a:prstGeom>
                </c15:spPr>
              </c:ext>
            </c:extLst>
          </c:dLbls>
          <c:cat>
            <c:strRef>
              <c:f>'Painel de Gestão - 2'!$C$16:$C$21</c:f>
              <c:strCache>
                <c:ptCount val="6"/>
                <c:pt idx="0">
                  <c:v> Início planejado é posterior ao período monitorado</c:v>
                </c:pt>
                <c:pt idx="1">
                  <c:v> Não iniciada ou não concluída</c:v>
                </c:pt>
                <c:pt idx="2">
                  <c:v> Em andamento com problemas de realização</c:v>
                </c:pt>
                <c:pt idx="3">
                  <c:v> Em andamento no período previsto </c:v>
                </c:pt>
                <c:pt idx="4">
                  <c:v> Concluída</c:v>
                </c:pt>
                <c:pt idx="5">
                  <c:v> Ações Novas - Pós-monitoria</c:v>
                </c:pt>
              </c:strCache>
            </c:strRef>
          </c:cat>
          <c:val>
            <c:numRef>
              <c:f>'Painel de Gestão - 2'!$G$16:$G$21</c:f>
              <c:numCache>
                <c:formatCode>0%</c:formatCode>
                <c:ptCount val="6"/>
                <c:pt idx="0">
                  <c:v>0</c:v>
                </c:pt>
                <c:pt idx="1">
                  <c:v>0.23529411764705882</c:v>
                </c:pt>
                <c:pt idx="2">
                  <c:v>0.41176470588235292</c:v>
                </c:pt>
                <c:pt idx="3">
                  <c:v>0.26470588235294118</c:v>
                </c:pt>
                <c:pt idx="4">
                  <c:v>5.8823529411764705E-2</c:v>
                </c:pt>
                <c:pt idx="5">
                  <c:v>2.9411764705882353E-2</c:v>
                </c:pt>
              </c:numCache>
            </c:numRef>
          </c:val>
          <c:extLst>
            <c:ext xmlns:c16="http://schemas.microsoft.com/office/drawing/2014/chart" uri="{C3380CC4-5D6E-409C-BE32-E72D297353CC}">
              <c16:uniqueId val="{0000000C-7CBE-42DE-9696-77C7ABD2E4C0}"/>
            </c:ext>
          </c:extLst>
        </c:ser>
        <c:dLbls>
          <c:showLegendKey val="0"/>
          <c:showVal val="0"/>
          <c:showCatName val="0"/>
          <c:showSerName val="0"/>
          <c:showPercent val="0"/>
          <c:showBubbleSize val="0"/>
          <c:showLeaderLines val="0"/>
        </c:dLbls>
        <c:firstSliceAng val="0"/>
        <c:holeSize val="50"/>
      </c:doughnutChart>
      <c:spPr>
        <a:prstGeom prst="rect">
          <a:avLst/>
        </a:prstGeom>
        <a:noFill/>
        <a:ln w="25560">
          <a:noFill/>
        </a:ln>
      </c:spPr>
    </c:plotArea>
    <c:legend>
      <c:legendPos val="r"/>
      <c:layout>
        <c:manualLayout>
          <c:xMode val="edge"/>
          <c:yMode val="edge"/>
          <c:x val="0.59897800000000001"/>
          <c:y val="0.117683"/>
          <c:w val="0.38477699999999998"/>
          <c:h val="0.818492"/>
        </c:manualLayout>
      </c:layout>
      <c:overlay val="0"/>
      <c:spPr>
        <a:prstGeom prst="rect">
          <a:avLst/>
        </a:prstGeom>
        <a:noFill/>
        <a:ln w="0">
          <a:noFill/>
        </a:ln>
      </c:spPr>
      <c:txPr>
        <a:bodyPr/>
        <a:lstStyle/>
        <a:p>
          <a:pPr>
            <a:defRPr sz="1100" b="0" u="none" strike="noStrike">
              <a:solidFill>
                <a:srgbClr val="000000"/>
              </a:solidFill>
              <a:latin typeface="Calibri"/>
            </a:defRPr>
          </a:pPr>
          <a:endParaRPr lang="en-US"/>
        </a:p>
      </c:txPr>
    </c:legend>
    <c:plotVisOnly val="1"/>
    <c:dispBlanksAs val="zero"/>
    <c:showDLblsOverMax val="1"/>
  </c:chart>
  <c:spPr>
    <a:xfrm>
      <a:off x="0" y="0"/>
      <a:ext cx="0" cy="0"/>
    </a:xfrm>
    <a:prstGeom prst="rect">
      <a:avLst/>
    </a:prstGeom>
    <a:solidFill>
      <a:srgbClr val="FFFFFF"/>
    </a:solidFill>
    <a:ln w="9360">
      <a:solidFill>
        <a:srgbClr val="D9D9D9"/>
      </a:solidFill>
      <a:round/>
    </a:ln>
  </c:sp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stacked"/>
        <c:varyColors val="0"/>
        <c:ser>
          <c:idx val="0"/>
          <c:order val="0"/>
          <c:spPr>
            <a:prstGeom prst="rect">
              <a:avLst/>
            </a:prstGeom>
            <a:solidFill>
              <a:srgbClr val="B15407"/>
            </a:solidFill>
            <a:ln w="0">
              <a:noFill/>
            </a:ln>
          </c:spPr>
          <c:invertIfNegative val="0"/>
          <c:dLbls>
            <c:spPr>
              <a:noFill/>
              <a:ln>
                <a:noFill/>
              </a:ln>
              <a:effectLst/>
            </c:spPr>
            <c:txPr>
              <a:bodyPr wrap="square"/>
              <a:lstStyle/>
              <a:p>
                <a:pPr>
                  <a:defRPr sz="1000" b="0" u="none" strike="noStrike">
                    <a:solidFill>
                      <a:srgbClr val="000000"/>
                    </a:solidFill>
                    <a:latin typeface="Calibri"/>
                  </a:defRPr>
                </a:pPr>
                <a:endParaRPr lang="en-US"/>
              </a:p>
            </c:txPr>
            <c:dLblPos val="ctr"/>
            <c:showLegendKey val="0"/>
            <c:showVal val="0"/>
            <c:showCatName val="0"/>
            <c:showSerName val="0"/>
            <c:showPercent val="0"/>
            <c:showBubbleSize val="1"/>
            <c:separator>; </c:separator>
            <c:showLeaderLines val="0"/>
            <c:extLst>
              <c:ext xmlns:c15="http://schemas.microsoft.com/office/drawing/2012/chart" uri="{CE6537A1-D6FC-4f65-9D91-7224C49458BB}">
                <c15:spPr xmlns:c15="http://schemas.microsoft.com/office/drawing/2012/chart">
                  <a:prstGeom prst="rect">
                    <a:avLst/>
                  </a:prstGeom>
                </c15:spPr>
                <c15:showLeaderLines val="0"/>
              </c:ext>
            </c:extLst>
          </c:dLbls>
          <c:cat>
            <c:strRef>
              <c:f>'Painel de Gestão - 1'!$C$32:$C$36</c:f>
              <c:strCache>
                <c:ptCount val="5"/>
                <c:pt idx="0">
                  <c:v>OBJETIVO 1</c:v>
                </c:pt>
                <c:pt idx="1">
                  <c:v>OBJETIVO 2</c:v>
                </c:pt>
                <c:pt idx="2">
                  <c:v>OBJETIVO 3</c:v>
                </c:pt>
                <c:pt idx="3">
                  <c:v>OBJETIVO 4</c:v>
                </c:pt>
                <c:pt idx="4">
                  <c:v>OBJETIVO 5</c:v>
                </c:pt>
              </c:strCache>
            </c:strRef>
          </c:cat>
          <c:val>
            <c:numRef>
              <c:f>'Painel de Gestão - 1'!$E$32:$E$36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5AD7-4AD5-8018-C2524F0372AA}"/>
            </c:ext>
          </c:extLst>
        </c:ser>
        <c:ser>
          <c:idx val="1"/>
          <c:order val="1"/>
          <c:spPr>
            <a:prstGeom prst="rect">
              <a:avLst/>
            </a:prstGeom>
            <a:solidFill>
              <a:srgbClr val="A6A6A6"/>
            </a:solidFill>
            <a:ln w="0">
              <a:noFill/>
            </a:ln>
          </c:spPr>
          <c:invertIfNegative val="0"/>
          <c:dLbls>
            <c:spPr>
              <a:noFill/>
              <a:ln>
                <a:noFill/>
              </a:ln>
              <a:effectLst/>
            </c:spPr>
            <c:txPr>
              <a:bodyPr wrap="square"/>
              <a:lstStyle/>
              <a:p>
                <a:pPr>
                  <a:defRPr sz="1000" b="0" u="none" strike="noStrike">
                    <a:solidFill>
                      <a:srgbClr val="000000"/>
                    </a:solidFill>
                    <a:latin typeface="Calibri"/>
                  </a:defRPr>
                </a:pPr>
                <a:endParaRPr lang="en-US"/>
              </a:p>
            </c:txPr>
            <c:dLblPos val="ctr"/>
            <c:showLegendKey val="0"/>
            <c:showVal val="0"/>
            <c:showCatName val="0"/>
            <c:showSerName val="0"/>
            <c:showPercent val="0"/>
            <c:showBubbleSize val="1"/>
            <c:separator>; </c:separator>
            <c:showLeaderLines val="0"/>
            <c:extLst>
              <c:ext xmlns:c15="http://schemas.microsoft.com/office/drawing/2012/chart" uri="{CE6537A1-D6FC-4f65-9D91-7224C49458BB}">
                <c15:spPr xmlns:c15="http://schemas.microsoft.com/office/drawing/2012/chart">
                  <a:prstGeom prst="rect">
                    <a:avLst/>
                  </a:prstGeom>
                </c15:spPr>
                <c15:showLeaderLines val="0"/>
              </c:ext>
            </c:extLst>
          </c:dLbls>
          <c:cat>
            <c:strRef>
              <c:f>'Painel de Gestão - 1'!$C$32:$C$36</c:f>
              <c:strCache>
                <c:ptCount val="5"/>
                <c:pt idx="0">
                  <c:v>OBJETIVO 1</c:v>
                </c:pt>
                <c:pt idx="1">
                  <c:v>OBJETIVO 2</c:v>
                </c:pt>
                <c:pt idx="2">
                  <c:v>OBJETIVO 3</c:v>
                </c:pt>
                <c:pt idx="3">
                  <c:v>OBJETIVO 4</c:v>
                </c:pt>
                <c:pt idx="4">
                  <c:v>OBJETIVO 5</c:v>
                </c:pt>
              </c:strCache>
            </c:strRef>
          </c:cat>
          <c:val>
            <c:numRef>
              <c:f>'Painel de Gestão - 1'!$F$32:$F$36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5AD7-4AD5-8018-C2524F0372AA}"/>
            </c:ext>
          </c:extLst>
        </c:ser>
        <c:ser>
          <c:idx val="2"/>
          <c:order val="2"/>
          <c:spPr>
            <a:prstGeom prst="rect">
              <a:avLst/>
            </a:prstGeom>
            <a:solidFill>
              <a:srgbClr val="FF0000"/>
            </a:solidFill>
            <a:ln w="0">
              <a:noFill/>
            </a:ln>
          </c:spPr>
          <c:invertIfNegative val="0"/>
          <c:dLbls>
            <c:spPr>
              <a:noFill/>
              <a:ln>
                <a:noFill/>
              </a:ln>
              <a:effectLst/>
            </c:spPr>
            <c:txPr>
              <a:bodyPr wrap="square"/>
              <a:lstStyle/>
              <a:p>
                <a:pPr>
                  <a:defRPr sz="1000" b="0" u="none" strike="noStrike">
                    <a:solidFill>
                      <a:srgbClr val="000000"/>
                    </a:solidFill>
                    <a:latin typeface="Calibri"/>
                  </a:defRPr>
                </a:pPr>
                <a:endParaRPr lang="en-US"/>
              </a:p>
            </c:txPr>
            <c:dLblPos val="ctr"/>
            <c:showLegendKey val="0"/>
            <c:showVal val="0"/>
            <c:showCatName val="0"/>
            <c:showSerName val="0"/>
            <c:showPercent val="0"/>
            <c:showBubbleSize val="1"/>
            <c:separator>; </c:separator>
            <c:showLeaderLines val="0"/>
            <c:extLst>
              <c:ext xmlns:c15="http://schemas.microsoft.com/office/drawing/2012/chart" uri="{CE6537A1-D6FC-4f65-9D91-7224C49458BB}">
                <c15:spPr xmlns:c15="http://schemas.microsoft.com/office/drawing/2012/chart">
                  <a:prstGeom prst="rect">
                    <a:avLst/>
                  </a:prstGeom>
                </c15:spPr>
                <c15:showLeaderLines val="0"/>
              </c:ext>
            </c:extLst>
          </c:dLbls>
          <c:cat>
            <c:strRef>
              <c:f>'Painel de Gestão - 1'!$C$32:$C$36</c:f>
              <c:strCache>
                <c:ptCount val="5"/>
                <c:pt idx="0">
                  <c:v>OBJETIVO 1</c:v>
                </c:pt>
                <c:pt idx="1">
                  <c:v>OBJETIVO 2</c:v>
                </c:pt>
                <c:pt idx="2">
                  <c:v>OBJETIVO 3</c:v>
                </c:pt>
                <c:pt idx="3">
                  <c:v>OBJETIVO 4</c:v>
                </c:pt>
                <c:pt idx="4">
                  <c:v>OBJETIVO 5</c:v>
                </c:pt>
              </c:strCache>
            </c:strRef>
          </c:cat>
          <c:val>
            <c:numRef>
              <c:f>'Painel de Gestão - 1'!$G$32:$G$36</c:f>
              <c:numCache>
                <c:formatCode>General</c:formatCode>
                <c:ptCount val="5"/>
                <c:pt idx="0">
                  <c:v>3</c:v>
                </c:pt>
                <c:pt idx="1">
                  <c:v>7</c:v>
                </c:pt>
                <c:pt idx="2">
                  <c:v>0</c:v>
                </c:pt>
                <c:pt idx="3">
                  <c:v>1</c:v>
                </c:pt>
                <c:pt idx="4">
                  <c:v>4</c:v>
                </c:pt>
              </c:numCache>
            </c:numRef>
          </c:val>
          <c:extLst>
            <c:ext xmlns:c16="http://schemas.microsoft.com/office/drawing/2014/chart" uri="{C3380CC4-5D6E-409C-BE32-E72D297353CC}">
              <c16:uniqueId val="{00000002-5AD7-4AD5-8018-C2524F0372AA}"/>
            </c:ext>
          </c:extLst>
        </c:ser>
        <c:ser>
          <c:idx val="3"/>
          <c:order val="3"/>
          <c:spPr>
            <a:prstGeom prst="rect">
              <a:avLst/>
            </a:prstGeom>
            <a:solidFill>
              <a:srgbClr val="FFC000"/>
            </a:solidFill>
            <a:ln w="0">
              <a:noFill/>
            </a:ln>
          </c:spPr>
          <c:invertIfNegative val="0"/>
          <c:dLbls>
            <c:spPr>
              <a:noFill/>
              <a:ln>
                <a:noFill/>
              </a:ln>
              <a:effectLst/>
            </c:spPr>
            <c:txPr>
              <a:bodyPr wrap="square"/>
              <a:lstStyle/>
              <a:p>
                <a:pPr>
                  <a:defRPr sz="1000" b="0" u="none" strike="noStrike">
                    <a:solidFill>
                      <a:srgbClr val="000000"/>
                    </a:solidFill>
                    <a:latin typeface="Calibri"/>
                  </a:defRPr>
                </a:pPr>
                <a:endParaRPr lang="en-US"/>
              </a:p>
            </c:txPr>
            <c:dLblPos val="ctr"/>
            <c:showLegendKey val="0"/>
            <c:showVal val="0"/>
            <c:showCatName val="0"/>
            <c:showSerName val="0"/>
            <c:showPercent val="0"/>
            <c:showBubbleSize val="1"/>
            <c:separator>; </c:separator>
            <c:showLeaderLines val="0"/>
            <c:extLst>
              <c:ext xmlns:c15="http://schemas.microsoft.com/office/drawing/2012/chart" uri="{CE6537A1-D6FC-4f65-9D91-7224C49458BB}">
                <c15:spPr xmlns:c15="http://schemas.microsoft.com/office/drawing/2012/chart">
                  <a:prstGeom prst="rect">
                    <a:avLst/>
                  </a:prstGeom>
                </c15:spPr>
                <c15:showLeaderLines val="0"/>
              </c:ext>
            </c:extLst>
          </c:dLbls>
          <c:cat>
            <c:strRef>
              <c:f>'Painel de Gestão - 1'!$C$32:$C$36</c:f>
              <c:strCache>
                <c:ptCount val="5"/>
                <c:pt idx="0">
                  <c:v>OBJETIVO 1</c:v>
                </c:pt>
                <c:pt idx="1">
                  <c:v>OBJETIVO 2</c:v>
                </c:pt>
                <c:pt idx="2">
                  <c:v>OBJETIVO 3</c:v>
                </c:pt>
                <c:pt idx="3">
                  <c:v>OBJETIVO 4</c:v>
                </c:pt>
                <c:pt idx="4">
                  <c:v>OBJETIVO 5</c:v>
                </c:pt>
              </c:strCache>
            </c:strRef>
          </c:cat>
          <c:val>
            <c:numRef>
              <c:f>'Painel de Gestão - 1'!$H$32:$H$36</c:f>
              <c:numCache>
                <c:formatCode>General</c:formatCode>
                <c:ptCount val="5"/>
                <c:pt idx="0">
                  <c:v>0</c:v>
                </c:pt>
                <c:pt idx="1">
                  <c:v>6</c:v>
                </c:pt>
                <c:pt idx="2">
                  <c:v>6</c:v>
                </c:pt>
                <c:pt idx="3">
                  <c:v>2</c:v>
                </c:pt>
                <c:pt idx="4">
                  <c:v>1</c:v>
                </c:pt>
              </c:numCache>
            </c:numRef>
          </c:val>
          <c:extLst>
            <c:ext xmlns:c16="http://schemas.microsoft.com/office/drawing/2014/chart" uri="{C3380CC4-5D6E-409C-BE32-E72D297353CC}">
              <c16:uniqueId val="{00000003-5AD7-4AD5-8018-C2524F0372AA}"/>
            </c:ext>
          </c:extLst>
        </c:ser>
        <c:ser>
          <c:idx val="4"/>
          <c:order val="4"/>
          <c:spPr>
            <a:prstGeom prst="rect">
              <a:avLst/>
            </a:prstGeom>
            <a:solidFill>
              <a:srgbClr val="92D050"/>
            </a:solidFill>
            <a:ln w="0">
              <a:noFill/>
            </a:ln>
          </c:spPr>
          <c:invertIfNegative val="0"/>
          <c:dLbls>
            <c:spPr>
              <a:noFill/>
              <a:ln>
                <a:noFill/>
              </a:ln>
              <a:effectLst/>
            </c:spPr>
            <c:txPr>
              <a:bodyPr wrap="square"/>
              <a:lstStyle/>
              <a:p>
                <a:pPr>
                  <a:defRPr sz="1000" b="0" u="none" strike="noStrike">
                    <a:solidFill>
                      <a:srgbClr val="000000"/>
                    </a:solidFill>
                    <a:latin typeface="Calibri"/>
                  </a:defRPr>
                </a:pPr>
                <a:endParaRPr lang="en-US"/>
              </a:p>
            </c:txPr>
            <c:dLblPos val="ctr"/>
            <c:showLegendKey val="0"/>
            <c:showVal val="0"/>
            <c:showCatName val="0"/>
            <c:showSerName val="0"/>
            <c:showPercent val="0"/>
            <c:showBubbleSize val="1"/>
            <c:separator>; </c:separator>
            <c:showLeaderLines val="0"/>
            <c:extLst>
              <c:ext xmlns:c15="http://schemas.microsoft.com/office/drawing/2012/chart" uri="{CE6537A1-D6FC-4f65-9D91-7224C49458BB}">
                <c15:spPr xmlns:c15="http://schemas.microsoft.com/office/drawing/2012/chart">
                  <a:prstGeom prst="rect">
                    <a:avLst/>
                  </a:prstGeom>
                </c15:spPr>
                <c15:showLeaderLines val="0"/>
              </c:ext>
            </c:extLst>
          </c:dLbls>
          <c:cat>
            <c:strRef>
              <c:f>'Painel de Gestão - 1'!$C$32:$C$36</c:f>
              <c:strCache>
                <c:ptCount val="5"/>
                <c:pt idx="0">
                  <c:v>OBJETIVO 1</c:v>
                </c:pt>
                <c:pt idx="1">
                  <c:v>OBJETIVO 2</c:v>
                </c:pt>
                <c:pt idx="2">
                  <c:v>OBJETIVO 3</c:v>
                </c:pt>
                <c:pt idx="3">
                  <c:v>OBJETIVO 4</c:v>
                </c:pt>
                <c:pt idx="4">
                  <c:v>OBJETIVO 5</c:v>
                </c:pt>
              </c:strCache>
            </c:strRef>
          </c:cat>
          <c:val>
            <c:numRef>
              <c:f>'Painel de Gestão - 1'!$I$32:$I$36</c:f>
              <c:numCache>
                <c:formatCode>General</c:formatCode>
                <c:ptCount val="5"/>
                <c:pt idx="0">
                  <c:v>0</c:v>
                </c:pt>
                <c:pt idx="1">
                  <c:v>0</c:v>
                </c:pt>
                <c:pt idx="2">
                  <c:v>0</c:v>
                </c:pt>
                <c:pt idx="3">
                  <c:v>2</c:v>
                </c:pt>
                <c:pt idx="4">
                  <c:v>0</c:v>
                </c:pt>
              </c:numCache>
            </c:numRef>
          </c:val>
          <c:extLst>
            <c:ext xmlns:c16="http://schemas.microsoft.com/office/drawing/2014/chart" uri="{C3380CC4-5D6E-409C-BE32-E72D297353CC}">
              <c16:uniqueId val="{00000004-5AD7-4AD5-8018-C2524F0372AA}"/>
            </c:ext>
          </c:extLst>
        </c:ser>
        <c:ser>
          <c:idx val="5"/>
          <c:order val="5"/>
          <c:spPr>
            <a:prstGeom prst="rect">
              <a:avLst/>
            </a:prstGeom>
            <a:solidFill>
              <a:srgbClr val="0070C0"/>
            </a:solidFill>
            <a:ln w="0">
              <a:noFill/>
            </a:ln>
          </c:spPr>
          <c:invertIfNegative val="0"/>
          <c:dLbls>
            <c:spPr>
              <a:noFill/>
              <a:ln>
                <a:noFill/>
              </a:ln>
              <a:effectLst/>
            </c:spPr>
            <c:txPr>
              <a:bodyPr wrap="square"/>
              <a:lstStyle/>
              <a:p>
                <a:pPr>
                  <a:defRPr sz="1000" b="0" u="none" strike="noStrike">
                    <a:solidFill>
                      <a:srgbClr val="000000"/>
                    </a:solidFill>
                    <a:latin typeface="Calibri"/>
                  </a:defRPr>
                </a:pPr>
                <a:endParaRPr lang="en-US"/>
              </a:p>
            </c:txPr>
            <c:dLblPos val="ctr"/>
            <c:showLegendKey val="0"/>
            <c:showVal val="0"/>
            <c:showCatName val="0"/>
            <c:showSerName val="0"/>
            <c:showPercent val="0"/>
            <c:showBubbleSize val="1"/>
            <c:separator>; </c:separator>
            <c:showLeaderLines val="0"/>
            <c:extLst>
              <c:ext xmlns:c15="http://schemas.microsoft.com/office/drawing/2012/chart" uri="{CE6537A1-D6FC-4f65-9D91-7224C49458BB}">
                <c15:spPr xmlns:c15="http://schemas.microsoft.com/office/drawing/2012/chart">
                  <a:prstGeom prst="rect">
                    <a:avLst/>
                  </a:prstGeom>
                </c15:spPr>
                <c15:showLeaderLines val="0"/>
              </c:ext>
            </c:extLst>
          </c:dLbls>
          <c:cat>
            <c:strRef>
              <c:f>'Painel de Gestão - 1'!$C$32:$C$36</c:f>
              <c:strCache>
                <c:ptCount val="5"/>
                <c:pt idx="0">
                  <c:v>OBJETIVO 1</c:v>
                </c:pt>
                <c:pt idx="1">
                  <c:v>OBJETIVO 2</c:v>
                </c:pt>
                <c:pt idx="2">
                  <c:v>OBJETIVO 3</c:v>
                </c:pt>
                <c:pt idx="3">
                  <c:v>OBJETIVO 4</c:v>
                </c:pt>
                <c:pt idx="4">
                  <c:v>OBJETIVO 5</c:v>
                </c:pt>
              </c:strCache>
            </c:strRef>
          </c:cat>
          <c:val>
            <c:numRef>
              <c:f>'Painel de Gestão - 1'!$J$32:$J$36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5-5AD7-4AD5-8018-C2524F0372AA}"/>
            </c:ext>
          </c:extLst>
        </c:ser>
        <c:dLbls>
          <c:showLegendKey val="0"/>
          <c:showVal val="0"/>
          <c:showCatName val="0"/>
          <c:showSerName val="0"/>
          <c:showPercent val="0"/>
          <c:showBubbleSize val="0"/>
        </c:dLbls>
        <c:gapWidth val="150"/>
        <c:overlap val="100"/>
        <c:axId val="25132374"/>
        <c:axId val="57949813"/>
      </c:barChart>
      <c:catAx>
        <c:axId val="25132374"/>
        <c:scaling>
          <c:orientation val="maxMin"/>
        </c:scaling>
        <c:delete val="0"/>
        <c:axPos val="l"/>
        <c:numFmt formatCode="ge&quot;ral&quot;" sourceLinked="0"/>
        <c:majorTickMark val="out"/>
        <c:minorTickMark val="none"/>
        <c:tickLblPos val="nextTo"/>
        <c:spPr>
          <a:prstGeom prst="rect">
            <a:avLst/>
          </a:prstGeom>
          <a:ln w="9360">
            <a:solidFill>
              <a:srgbClr val="878787"/>
            </a:solidFill>
            <a:round/>
          </a:ln>
        </c:spPr>
        <c:txPr>
          <a:bodyPr/>
          <a:lstStyle/>
          <a:p>
            <a:pPr>
              <a:defRPr sz="1100" b="0" u="none" strike="noStrike">
                <a:solidFill>
                  <a:srgbClr val="000000"/>
                </a:solidFill>
                <a:latin typeface="Calibri"/>
              </a:defRPr>
            </a:pPr>
            <a:endParaRPr lang="en-US"/>
          </a:p>
        </c:txPr>
        <c:crossAx val="57949813"/>
        <c:crosses val="autoZero"/>
        <c:auto val="1"/>
        <c:lblAlgn val="ctr"/>
        <c:lblOffset val="100"/>
        <c:noMultiLvlLbl val="0"/>
      </c:catAx>
      <c:valAx>
        <c:axId val="57949813"/>
        <c:scaling>
          <c:orientation val="minMax"/>
        </c:scaling>
        <c:delete val="0"/>
        <c:axPos val="t"/>
        <c:majorGridlines>
          <c:spPr>
            <a:prstGeom prst="rect">
              <a:avLst/>
            </a:prstGeom>
            <a:ln w="9360">
              <a:solidFill>
                <a:srgbClr val="878787"/>
              </a:solidFill>
              <a:round/>
            </a:ln>
          </c:spPr>
        </c:majorGridlines>
        <c:numFmt formatCode="General" sourceLinked="0"/>
        <c:majorTickMark val="out"/>
        <c:minorTickMark val="none"/>
        <c:tickLblPos val="nextTo"/>
        <c:spPr>
          <a:prstGeom prst="rect">
            <a:avLst/>
          </a:prstGeom>
          <a:ln w="9360">
            <a:solidFill>
              <a:srgbClr val="878787"/>
            </a:solidFill>
            <a:round/>
          </a:ln>
        </c:spPr>
        <c:txPr>
          <a:bodyPr/>
          <a:lstStyle/>
          <a:p>
            <a:pPr>
              <a:defRPr sz="1000" b="0" u="none" strike="noStrike">
                <a:solidFill>
                  <a:srgbClr val="000000"/>
                </a:solidFill>
                <a:latin typeface="Calibri"/>
              </a:defRPr>
            </a:pPr>
            <a:endParaRPr lang="en-US"/>
          </a:p>
        </c:txPr>
        <c:crossAx val="25132374"/>
        <c:crosses val="autoZero"/>
        <c:crossBetween val="between"/>
        <c:majorUnit val="2"/>
      </c:valAx>
      <c:spPr>
        <a:prstGeom prst="rect">
          <a:avLst/>
        </a:prstGeom>
        <a:noFill/>
        <a:ln w="0">
          <a:noFill/>
        </a:ln>
      </c:spPr>
    </c:plotArea>
    <c:plotVisOnly val="1"/>
    <c:dispBlanksAs val="gap"/>
    <c:showDLblsOverMax val="1"/>
  </c:chart>
  <c:spPr>
    <a:xfrm>
      <a:off x="0" y="0"/>
      <a:ext cx="0" cy="0"/>
    </a:xfrm>
    <a:prstGeom prst="rect">
      <a:avLst/>
    </a:prstGeom>
    <a:solidFill>
      <a:srgbClr val="FFFFFF"/>
    </a:solidFill>
    <a:ln w="9360">
      <a:solidFill>
        <a:srgbClr val="D9D9D9"/>
      </a:solidFill>
      <a:round/>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a:lstStyle/>
          <a:p>
            <a:pPr>
              <a:defRPr sz="1300" b="0" u="none" strike="noStrike">
                <a:latin typeface="Arial"/>
              </a:defRPr>
            </a:pPr>
            <a:r>
              <a:rPr lang="pt-BR" sz="1600" b="1" u="none" strike="noStrike">
                <a:solidFill>
                  <a:srgbClr val="000000"/>
                </a:solidFill>
                <a:latin typeface="Calibri"/>
              </a:rPr>
              <a:t>Situação atual do PAN </a:t>
            </a:r>
            <a:endParaRPr/>
          </a:p>
          <a:p>
            <a:pPr>
              <a:defRPr sz="1300" b="0" u="none" strike="noStrike">
                <a:latin typeface="Arial"/>
              </a:defRPr>
            </a:pPr>
            <a:r>
              <a:rPr lang="pt-BR" sz="1600" b="1" u="none" strike="noStrike">
                <a:solidFill>
                  <a:srgbClr val="000000"/>
                </a:solidFill>
                <a:latin typeface="Calibri"/>
              </a:rPr>
              <a:t>Monitoria atual</a:t>
            </a:r>
            <a:endParaRPr/>
          </a:p>
        </c:rich>
      </c:tx>
      <c:layout>
        <c:manualLayout>
          <c:xMode val="edge"/>
          <c:yMode val="edge"/>
          <c:x val="7.9190000000000007E-3"/>
          <c:y val="1.6435999999999999E-2"/>
        </c:manualLayout>
      </c:layout>
      <c:overlay val="0"/>
      <c:spPr>
        <a:prstGeom prst="rect">
          <a:avLst/>
        </a:prstGeom>
        <a:noFill/>
        <a:ln w="0">
          <a:noFill/>
        </a:ln>
      </c:spPr>
    </c:title>
    <c:autoTitleDeleted val="0"/>
    <c:plotArea>
      <c:layout>
        <c:manualLayout>
          <c:layoutTarget val="inner"/>
          <c:xMode val="edge"/>
          <c:yMode val="edge"/>
          <c:x val="8.1127000000000005E-2"/>
          <c:y val="0.219306"/>
          <c:w val="0.46168799999999999"/>
          <c:h val="0.68502399999999997"/>
        </c:manualLayout>
      </c:layout>
      <c:doughnutChart>
        <c:varyColors val="1"/>
        <c:ser>
          <c:idx val="0"/>
          <c:order val="0"/>
          <c:dPt>
            <c:idx val="0"/>
            <c:bubble3D val="0"/>
            <c:extLst>
              <c:ext xmlns:c16="http://schemas.microsoft.com/office/drawing/2014/chart" uri="{C3380CC4-5D6E-409C-BE32-E72D297353CC}">
                <c16:uniqueId val="{00000000-6729-4619-9186-C1062C8A5C72}"/>
              </c:ext>
            </c:extLst>
          </c:dPt>
          <c:dPt>
            <c:idx val="1"/>
            <c:bubble3D val="0"/>
            <c:spPr>
              <a:prstGeom prst="rect">
                <a:avLst/>
              </a:prstGeom>
              <a:solidFill>
                <a:srgbClr val="FF0000"/>
              </a:solidFill>
            </c:spPr>
            <c:extLst>
              <c:ext xmlns:c16="http://schemas.microsoft.com/office/drawing/2014/chart" uri="{C3380CC4-5D6E-409C-BE32-E72D297353CC}">
                <c16:uniqueId val="{00000002-6729-4619-9186-C1062C8A5C72}"/>
              </c:ext>
            </c:extLst>
          </c:dPt>
          <c:dPt>
            <c:idx val="2"/>
            <c:bubble3D val="0"/>
            <c:spPr>
              <a:prstGeom prst="rect">
                <a:avLst/>
              </a:prstGeom>
              <a:solidFill>
                <a:srgbClr val="FFC000"/>
              </a:solidFill>
            </c:spPr>
            <c:extLst>
              <c:ext xmlns:c16="http://schemas.microsoft.com/office/drawing/2014/chart" uri="{C3380CC4-5D6E-409C-BE32-E72D297353CC}">
                <c16:uniqueId val="{00000004-6729-4619-9186-C1062C8A5C72}"/>
              </c:ext>
            </c:extLst>
          </c:dPt>
          <c:dPt>
            <c:idx val="3"/>
            <c:bubble3D val="0"/>
            <c:spPr>
              <a:prstGeom prst="rect">
                <a:avLst/>
              </a:prstGeom>
              <a:solidFill>
                <a:srgbClr val="92D050"/>
              </a:solidFill>
            </c:spPr>
            <c:extLst>
              <c:ext xmlns:c16="http://schemas.microsoft.com/office/drawing/2014/chart" uri="{C3380CC4-5D6E-409C-BE32-E72D297353CC}">
                <c16:uniqueId val="{00000006-6729-4619-9186-C1062C8A5C72}"/>
              </c:ext>
            </c:extLst>
          </c:dPt>
          <c:dPt>
            <c:idx val="4"/>
            <c:bubble3D val="0"/>
            <c:extLst>
              <c:ext xmlns:c16="http://schemas.microsoft.com/office/drawing/2014/chart" uri="{C3380CC4-5D6E-409C-BE32-E72D297353CC}">
                <c16:uniqueId val="{00000007-6729-4619-9186-C1062C8A5C72}"/>
              </c:ext>
            </c:extLst>
          </c:dPt>
          <c:dLbls>
            <c:dLbl>
              <c:idx val="0"/>
              <c:spPr/>
              <c:txPr>
                <a:bodyPr wrap="square"/>
                <a:lstStyle/>
                <a:p>
                  <a:pPr>
                    <a:defRPr sz="1000" b="0" u="none" strike="noStrike">
                      <a:solidFill>
                        <a:srgbClr val="000000"/>
                      </a:solidFill>
                      <a:latin typeface="Calibri"/>
                    </a:defRPr>
                  </a:pPr>
                  <a:endParaRPr lang="en-US"/>
                </a:p>
              </c:txPr>
              <c:showLegendKey val="0"/>
              <c:showVal val="1"/>
              <c:showCatName val="0"/>
              <c:showSerName val="0"/>
              <c:showPercent val="0"/>
              <c:showBubbleSize val="1"/>
              <c:extLst>
                <c:ext xmlns:c15="http://schemas.microsoft.com/office/drawing/2012/chart" uri="{CE6537A1-D6FC-4f65-9D91-7224C49458BB}"/>
                <c:ext xmlns:c16="http://schemas.microsoft.com/office/drawing/2014/chart" uri="{C3380CC4-5D6E-409C-BE32-E72D297353CC}">
                  <c16:uniqueId val="{00000000-6729-4619-9186-C1062C8A5C72}"/>
                </c:ext>
              </c:extLst>
            </c:dLbl>
            <c:dLbl>
              <c:idx val="1"/>
              <c:spPr/>
              <c:txPr>
                <a:bodyPr wrap="square"/>
                <a:lstStyle/>
                <a:p>
                  <a:pPr>
                    <a:defRPr sz="1000" b="0" u="none" strike="noStrike">
                      <a:solidFill>
                        <a:srgbClr val="000000"/>
                      </a:solidFill>
                      <a:latin typeface="Calibri"/>
                    </a:defRPr>
                  </a:pPr>
                  <a:endParaRPr lang="en-US"/>
                </a:p>
              </c:txPr>
              <c:showLegendKey val="0"/>
              <c:showVal val="1"/>
              <c:showCatName val="0"/>
              <c:showSerName val="0"/>
              <c:showPercent val="0"/>
              <c:showBubbleSize val="1"/>
              <c:extLst>
                <c:ext xmlns:c15="http://schemas.microsoft.com/office/drawing/2012/chart" uri="{CE6537A1-D6FC-4f65-9D91-7224C49458BB}"/>
                <c:ext xmlns:c16="http://schemas.microsoft.com/office/drawing/2014/chart" uri="{C3380CC4-5D6E-409C-BE32-E72D297353CC}">
                  <c16:uniqueId val="{00000002-6729-4619-9186-C1062C8A5C72}"/>
                </c:ext>
              </c:extLst>
            </c:dLbl>
            <c:dLbl>
              <c:idx val="2"/>
              <c:spPr/>
              <c:txPr>
                <a:bodyPr wrap="square"/>
                <a:lstStyle/>
                <a:p>
                  <a:pPr>
                    <a:defRPr sz="1000" b="0" u="none" strike="noStrike">
                      <a:solidFill>
                        <a:srgbClr val="000000"/>
                      </a:solidFill>
                      <a:latin typeface="Calibri"/>
                    </a:defRPr>
                  </a:pPr>
                  <a:endParaRPr lang="en-US"/>
                </a:p>
              </c:txPr>
              <c:showLegendKey val="0"/>
              <c:showVal val="1"/>
              <c:showCatName val="0"/>
              <c:showSerName val="0"/>
              <c:showPercent val="0"/>
              <c:showBubbleSize val="1"/>
              <c:extLst>
                <c:ext xmlns:c15="http://schemas.microsoft.com/office/drawing/2012/chart" uri="{CE6537A1-D6FC-4f65-9D91-7224C49458BB}"/>
                <c:ext xmlns:c16="http://schemas.microsoft.com/office/drawing/2014/chart" uri="{C3380CC4-5D6E-409C-BE32-E72D297353CC}">
                  <c16:uniqueId val="{00000004-6729-4619-9186-C1062C8A5C72}"/>
                </c:ext>
              </c:extLst>
            </c:dLbl>
            <c:dLbl>
              <c:idx val="3"/>
              <c:spPr/>
              <c:txPr>
                <a:bodyPr wrap="square"/>
                <a:lstStyle/>
                <a:p>
                  <a:pPr>
                    <a:defRPr sz="1000" b="0" u="none" strike="noStrike">
                      <a:solidFill>
                        <a:srgbClr val="000000"/>
                      </a:solidFill>
                      <a:latin typeface="Calibri"/>
                    </a:defRPr>
                  </a:pPr>
                  <a:endParaRPr lang="en-US"/>
                </a:p>
              </c:txPr>
              <c:showLegendKey val="0"/>
              <c:showVal val="1"/>
              <c:showCatName val="0"/>
              <c:showSerName val="0"/>
              <c:showPercent val="0"/>
              <c:showBubbleSize val="1"/>
              <c:extLst>
                <c:ext xmlns:c15="http://schemas.microsoft.com/office/drawing/2012/chart" uri="{CE6537A1-D6FC-4f65-9D91-7224C49458BB}"/>
                <c:ext xmlns:c16="http://schemas.microsoft.com/office/drawing/2014/chart" uri="{C3380CC4-5D6E-409C-BE32-E72D297353CC}">
                  <c16:uniqueId val="{00000006-6729-4619-9186-C1062C8A5C72}"/>
                </c:ext>
              </c:extLst>
            </c:dLbl>
            <c:dLbl>
              <c:idx val="4"/>
              <c:spPr/>
              <c:txPr>
                <a:bodyPr wrap="square"/>
                <a:lstStyle/>
                <a:p>
                  <a:pPr>
                    <a:defRPr sz="1000" b="0" u="none" strike="noStrike">
                      <a:solidFill>
                        <a:srgbClr val="000000"/>
                      </a:solidFill>
                      <a:latin typeface="Calibri"/>
                    </a:defRPr>
                  </a:pPr>
                  <a:endParaRPr lang="en-US"/>
                </a:p>
              </c:txPr>
              <c:showLegendKey val="0"/>
              <c:showVal val="1"/>
              <c:showCatName val="0"/>
              <c:showSerName val="0"/>
              <c:showPercent val="0"/>
              <c:showBubbleSize val="1"/>
              <c:extLst>
                <c:ext xmlns:c15="http://schemas.microsoft.com/office/drawing/2012/chart" uri="{CE6537A1-D6FC-4f65-9D91-7224C49458BB}"/>
                <c:ext xmlns:c16="http://schemas.microsoft.com/office/drawing/2014/chart" uri="{C3380CC4-5D6E-409C-BE32-E72D297353CC}">
                  <c16:uniqueId val="{00000007-6729-4619-9186-C1062C8A5C72}"/>
                </c:ext>
              </c:extLst>
            </c:dLbl>
            <c:spPr>
              <a:noFill/>
              <a:ln>
                <a:noFill/>
              </a:ln>
              <a:effectLst/>
            </c:spPr>
            <c:txPr>
              <a:bodyPr wrap="square"/>
              <a:lstStyle/>
              <a:p>
                <a:pPr>
                  <a:defRPr sz="1000" b="0" u="none" strike="noStrike">
                    <a:solidFill>
                      <a:srgbClr val="000000"/>
                    </a:solidFill>
                    <a:latin typeface="Calibri"/>
                  </a:defRPr>
                </a:pPr>
                <a:endParaRPr lang="en-US"/>
              </a:p>
            </c:txPr>
            <c:showLegendKey val="0"/>
            <c:showVal val="1"/>
            <c:showCatName val="0"/>
            <c:showSerName val="0"/>
            <c:showPercent val="0"/>
            <c:showBubbleSize val="1"/>
            <c:separator>; </c:separator>
            <c:showLeaderLines val="0"/>
            <c:extLst>
              <c:ext xmlns:c15="http://schemas.microsoft.com/office/drawing/2012/chart" uri="{CE6537A1-D6FC-4f65-9D91-7224C49458BB}">
                <c15:spPr xmlns:c15="http://schemas.microsoft.com/office/drawing/2012/chart">
                  <a:prstGeom prst="rect">
                    <a:avLst/>
                  </a:prstGeom>
                </c15:spPr>
              </c:ext>
            </c:extLst>
          </c:dLbls>
          <c:cat>
            <c:strRef>
              <c:f>'Painel de Gestão - 1'!$C$16:$C$20</c:f>
              <c:strCache>
                <c:ptCount val="5"/>
                <c:pt idx="0">
                  <c:v> Início planejado é posterior ao período monitorado</c:v>
                </c:pt>
                <c:pt idx="1">
                  <c:v> Não iniciada ou não concluída</c:v>
                </c:pt>
                <c:pt idx="2">
                  <c:v> Em andamento com problemas de realização</c:v>
                </c:pt>
                <c:pt idx="3">
                  <c:v> Em andamento no período previsto </c:v>
                </c:pt>
                <c:pt idx="4">
                  <c:v> Concluída</c:v>
                </c:pt>
              </c:strCache>
            </c:strRef>
          </c:cat>
          <c:val>
            <c:numRef>
              <c:f>'Painel de Gestão - 1'!$E$16:$E$20</c:f>
              <c:numCache>
                <c:formatCode>0%</c:formatCode>
                <c:ptCount val="5"/>
                <c:pt idx="0">
                  <c:v>0</c:v>
                </c:pt>
                <c:pt idx="1">
                  <c:v>0.46875</c:v>
                </c:pt>
                <c:pt idx="2">
                  <c:v>0.46875</c:v>
                </c:pt>
                <c:pt idx="3">
                  <c:v>6.25E-2</c:v>
                </c:pt>
                <c:pt idx="4">
                  <c:v>0</c:v>
                </c:pt>
              </c:numCache>
            </c:numRef>
          </c:val>
          <c:extLst>
            <c:ext xmlns:c16="http://schemas.microsoft.com/office/drawing/2014/chart" uri="{C3380CC4-5D6E-409C-BE32-E72D297353CC}">
              <c16:uniqueId val="{00000008-6729-4619-9186-C1062C8A5C72}"/>
            </c:ext>
          </c:extLst>
        </c:ser>
        <c:dLbls>
          <c:showLegendKey val="0"/>
          <c:showVal val="0"/>
          <c:showCatName val="0"/>
          <c:showSerName val="0"/>
          <c:showPercent val="0"/>
          <c:showBubbleSize val="0"/>
          <c:showLeaderLines val="0"/>
        </c:dLbls>
        <c:firstSliceAng val="0"/>
        <c:holeSize val="50"/>
      </c:doughnutChart>
      <c:spPr>
        <a:prstGeom prst="rect">
          <a:avLst/>
        </a:prstGeom>
        <a:noFill/>
        <a:ln w="0">
          <a:noFill/>
        </a:ln>
      </c:spPr>
    </c:plotArea>
    <c:legend>
      <c:legendPos val="r"/>
      <c:layout>
        <c:manualLayout>
          <c:xMode val="edge"/>
          <c:yMode val="edge"/>
          <c:x val="0.57029200000000002"/>
          <c:y val="0.143677"/>
          <c:w val="0.40163100000000002"/>
          <c:h val="0.79544400000000004"/>
        </c:manualLayout>
      </c:layout>
      <c:overlay val="0"/>
      <c:spPr>
        <a:prstGeom prst="rect">
          <a:avLst/>
        </a:prstGeom>
        <a:noFill/>
        <a:ln w="0">
          <a:noFill/>
        </a:ln>
      </c:spPr>
      <c:txPr>
        <a:bodyPr/>
        <a:lstStyle/>
        <a:p>
          <a:pPr>
            <a:defRPr sz="1100" b="0" u="none" strike="noStrike">
              <a:solidFill>
                <a:srgbClr val="000000"/>
              </a:solidFill>
              <a:latin typeface="Calibri"/>
            </a:defRPr>
          </a:pPr>
          <a:endParaRPr lang="en-US"/>
        </a:p>
      </c:txPr>
    </c:legend>
    <c:plotVisOnly val="1"/>
    <c:dispBlanksAs val="zero"/>
    <c:showDLblsOverMax val="1"/>
  </c:chart>
  <c:spPr>
    <a:xfrm>
      <a:off x="0" y="0"/>
      <a:ext cx="0" cy="0"/>
    </a:xfrm>
    <a:prstGeom prst="rect">
      <a:avLst/>
    </a:prstGeom>
    <a:solidFill>
      <a:srgbClr val="FFFFFF"/>
    </a:solidFill>
    <a:ln w="9360">
      <a:solidFill>
        <a:srgbClr val="D9D9D9"/>
      </a:solidFill>
      <a:round/>
    </a:ln>
  </c:sp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a:lstStyle/>
          <a:p>
            <a:pPr>
              <a:defRPr sz="1300" b="0" u="none" strike="noStrike">
                <a:latin typeface="Arial"/>
              </a:defRPr>
            </a:pPr>
            <a:r>
              <a:rPr lang="pt-BR" sz="1600" b="1" u="none" strike="noStrike">
                <a:solidFill>
                  <a:srgbClr val="000000"/>
                </a:solidFill>
                <a:latin typeface="Calibri"/>
              </a:rPr>
              <a:t>Situação atual do PAN </a:t>
            </a:r>
            <a:endParaRPr/>
          </a:p>
          <a:p>
            <a:pPr>
              <a:defRPr sz="1300" b="0" u="none" strike="noStrike">
                <a:latin typeface="Arial"/>
              </a:defRPr>
            </a:pPr>
            <a:r>
              <a:rPr lang="pt-BR" sz="1600" b="1" u="none" strike="noStrike">
                <a:solidFill>
                  <a:srgbClr val="000000"/>
                </a:solidFill>
                <a:latin typeface="Calibri"/>
              </a:rPr>
              <a:t>Monitoria atual</a:t>
            </a:r>
            <a:endParaRPr/>
          </a:p>
        </c:rich>
      </c:tx>
      <c:layout>
        <c:manualLayout>
          <c:xMode val="edge"/>
          <c:yMode val="edge"/>
          <c:x val="7.9190000000000007E-3"/>
          <c:y val="1.6435999999999999E-2"/>
        </c:manualLayout>
      </c:layout>
      <c:overlay val="0"/>
      <c:spPr>
        <a:prstGeom prst="rect">
          <a:avLst/>
        </a:prstGeom>
        <a:noFill/>
        <a:ln w="0">
          <a:noFill/>
        </a:ln>
      </c:spPr>
    </c:title>
    <c:autoTitleDeleted val="0"/>
    <c:plotArea>
      <c:layout>
        <c:manualLayout>
          <c:layoutTarget val="inner"/>
          <c:xMode val="edge"/>
          <c:yMode val="edge"/>
          <c:x val="8.1127000000000005E-2"/>
          <c:y val="0.219306"/>
          <c:w val="0.46168799999999999"/>
          <c:h val="0.68502399999999997"/>
        </c:manualLayout>
      </c:layout>
      <c:doughnutChart>
        <c:varyColors val="1"/>
        <c:ser>
          <c:idx val="0"/>
          <c:order val="0"/>
          <c:spPr>
            <a:prstGeom prst="rect">
              <a:avLst/>
            </a:prstGeom>
            <a:solidFill>
              <a:srgbClr val="FFFF00"/>
            </a:solidFill>
            <a:ln w="0">
              <a:noFill/>
            </a:ln>
          </c:spPr>
          <c:dPt>
            <c:idx val="0"/>
            <c:bubble3D val="0"/>
            <c:spPr>
              <a:prstGeom prst="rect">
                <a:avLst/>
              </a:prstGeom>
              <a:solidFill>
                <a:srgbClr val="808080"/>
              </a:solidFill>
              <a:ln w="0">
                <a:noFill/>
              </a:ln>
            </c:spPr>
            <c:extLst>
              <c:ext xmlns:c16="http://schemas.microsoft.com/office/drawing/2014/chart" uri="{C3380CC4-5D6E-409C-BE32-E72D297353CC}">
                <c16:uniqueId val="{00000001-DB81-4DB7-B485-2788343A8CAA}"/>
              </c:ext>
            </c:extLst>
          </c:dPt>
          <c:dPt>
            <c:idx val="1"/>
            <c:bubble3D val="0"/>
            <c:spPr>
              <a:prstGeom prst="rect">
                <a:avLst/>
              </a:prstGeom>
              <a:solidFill>
                <a:srgbClr val="FF0000"/>
              </a:solidFill>
              <a:ln w="0">
                <a:noFill/>
              </a:ln>
            </c:spPr>
            <c:extLst>
              <c:ext xmlns:c16="http://schemas.microsoft.com/office/drawing/2014/chart" uri="{C3380CC4-5D6E-409C-BE32-E72D297353CC}">
                <c16:uniqueId val="{00000003-DB81-4DB7-B485-2788343A8CAA}"/>
              </c:ext>
            </c:extLst>
          </c:dPt>
          <c:dPt>
            <c:idx val="2"/>
            <c:bubble3D val="0"/>
            <c:spPr>
              <a:prstGeom prst="rect">
                <a:avLst/>
              </a:prstGeom>
              <a:solidFill>
                <a:srgbClr val="9BBB59"/>
              </a:solidFill>
              <a:ln w="0">
                <a:noFill/>
              </a:ln>
            </c:spPr>
            <c:extLst>
              <c:ext xmlns:c16="http://schemas.microsoft.com/office/drawing/2014/chart" uri="{C3380CC4-5D6E-409C-BE32-E72D297353CC}">
                <c16:uniqueId val="{00000005-DB81-4DB7-B485-2788343A8CAA}"/>
              </c:ext>
            </c:extLst>
          </c:dPt>
          <c:dPt>
            <c:idx val="3"/>
            <c:bubble3D val="0"/>
            <c:spPr>
              <a:prstGeom prst="rect">
                <a:avLst/>
              </a:prstGeom>
              <a:solidFill>
                <a:srgbClr val="92D050"/>
              </a:solidFill>
              <a:ln w="0">
                <a:noFill/>
              </a:ln>
            </c:spPr>
            <c:extLst>
              <c:ext xmlns:c16="http://schemas.microsoft.com/office/drawing/2014/chart" uri="{C3380CC4-5D6E-409C-BE32-E72D297353CC}">
                <c16:uniqueId val="{00000007-DB81-4DB7-B485-2788343A8CAA}"/>
              </c:ext>
            </c:extLst>
          </c:dPt>
          <c:dPt>
            <c:idx val="4"/>
            <c:bubble3D val="0"/>
            <c:spPr>
              <a:prstGeom prst="rect">
                <a:avLst/>
              </a:prstGeom>
              <a:solidFill>
                <a:srgbClr val="0070C0"/>
              </a:solidFill>
              <a:ln w="0">
                <a:noFill/>
              </a:ln>
            </c:spPr>
            <c:extLst>
              <c:ext xmlns:c16="http://schemas.microsoft.com/office/drawing/2014/chart" uri="{C3380CC4-5D6E-409C-BE32-E72D297353CC}">
                <c16:uniqueId val="{00000009-DB81-4DB7-B485-2788343A8CAA}"/>
              </c:ext>
            </c:extLst>
          </c:dPt>
          <c:dLbls>
            <c:dLbl>
              <c:idx val="0"/>
              <c:spPr/>
              <c:txPr>
                <a:bodyPr wrap="square"/>
                <a:lstStyle/>
                <a:p>
                  <a:pPr>
                    <a:defRPr sz="1000" b="0" u="none" strike="noStrike">
                      <a:solidFill>
                        <a:srgbClr val="000000"/>
                      </a:solidFill>
                      <a:latin typeface="Calibri"/>
                    </a:defRPr>
                  </a:pPr>
                  <a:endParaRPr lang="en-US"/>
                </a:p>
              </c:txPr>
              <c:showLegendKey val="0"/>
              <c:showVal val="1"/>
              <c:showCatName val="0"/>
              <c:showSerName val="0"/>
              <c:showPercent val="0"/>
              <c:showBubbleSize val="1"/>
              <c:extLst>
                <c:ext xmlns:c15="http://schemas.microsoft.com/office/drawing/2012/chart" uri="{CE6537A1-D6FC-4f65-9D91-7224C49458BB}"/>
                <c:ext xmlns:c16="http://schemas.microsoft.com/office/drawing/2014/chart" uri="{C3380CC4-5D6E-409C-BE32-E72D297353CC}">
                  <c16:uniqueId val="{00000001-DB81-4DB7-B485-2788343A8CAA}"/>
                </c:ext>
              </c:extLst>
            </c:dLbl>
            <c:dLbl>
              <c:idx val="1"/>
              <c:spPr/>
              <c:txPr>
                <a:bodyPr wrap="square"/>
                <a:lstStyle/>
                <a:p>
                  <a:pPr>
                    <a:defRPr sz="1000" b="0" u="none" strike="noStrike">
                      <a:solidFill>
                        <a:srgbClr val="000000"/>
                      </a:solidFill>
                      <a:latin typeface="Calibri"/>
                    </a:defRPr>
                  </a:pPr>
                  <a:endParaRPr lang="en-US"/>
                </a:p>
              </c:txPr>
              <c:showLegendKey val="0"/>
              <c:showVal val="1"/>
              <c:showCatName val="0"/>
              <c:showSerName val="0"/>
              <c:showPercent val="0"/>
              <c:showBubbleSize val="1"/>
              <c:extLst>
                <c:ext xmlns:c15="http://schemas.microsoft.com/office/drawing/2012/chart" uri="{CE6537A1-D6FC-4f65-9D91-7224C49458BB}"/>
                <c:ext xmlns:c16="http://schemas.microsoft.com/office/drawing/2014/chart" uri="{C3380CC4-5D6E-409C-BE32-E72D297353CC}">
                  <c16:uniqueId val="{00000003-DB81-4DB7-B485-2788343A8CAA}"/>
                </c:ext>
              </c:extLst>
            </c:dLbl>
            <c:dLbl>
              <c:idx val="2"/>
              <c:spPr/>
              <c:txPr>
                <a:bodyPr wrap="square"/>
                <a:lstStyle/>
                <a:p>
                  <a:pPr>
                    <a:defRPr sz="1000" b="0" u="none" strike="noStrike">
                      <a:solidFill>
                        <a:srgbClr val="000000"/>
                      </a:solidFill>
                      <a:latin typeface="Calibri"/>
                    </a:defRPr>
                  </a:pPr>
                  <a:endParaRPr lang="en-US"/>
                </a:p>
              </c:txPr>
              <c:showLegendKey val="0"/>
              <c:showVal val="1"/>
              <c:showCatName val="0"/>
              <c:showSerName val="0"/>
              <c:showPercent val="0"/>
              <c:showBubbleSize val="1"/>
              <c:extLst>
                <c:ext xmlns:c15="http://schemas.microsoft.com/office/drawing/2012/chart" uri="{CE6537A1-D6FC-4f65-9D91-7224C49458BB}"/>
                <c:ext xmlns:c16="http://schemas.microsoft.com/office/drawing/2014/chart" uri="{C3380CC4-5D6E-409C-BE32-E72D297353CC}">
                  <c16:uniqueId val="{00000005-DB81-4DB7-B485-2788343A8CAA}"/>
                </c:ext>
              </c:extLst>
            </c:dLbl>
            <c:dLbl>
              <c:idx val="3"/>
              <c:spPr/>
              <c:txPr>
                <a:bodyPr wrap="square"/>
                <a:lstStyle/>
                <a:p>
                  <a:pPr>
                    <a:defRPr sz="1000" b="0" u="none" strike="noStrike">
                      <a:solidFill>
                        <a:srgbClr val="000000"/>
                      </a:solidFill>
                      <a:latin typeface="Calibri"/>
                    </a:defRPr>
                  </a:pPr>
                  <a:endParaRPr lang="en-US"/>
                </a:p>
              </c:txPr>
              <c:showLegendKey val="0"/>
              <c:showVal val="1"/>
              <c:showCatName val="0"/>
              <c:showSerName val="0"/>
              <c:showPercent val="0"/>
              <c:showBubbleSize val="1"/>
              <c:extLst>
                <c:ext xmlns:c15="http://schemas.microsoft.com/office/drawing/2012/chart" uri="{CE6537A1-D6FC-4f65-9D91-7224C49458BB}"/>
                <c:ext xmlns:c16="http://schemas.microsoft.com/office/drawing/2014/chart" uri="{C3380CC4-5D6E-409C-BE32-E72D297353CC}">
                  <c16:uniqueId val="{00000007-DB81-4DB7-B485-2788343A8CAA}"/>
                </c:ext>
              </c:extLst>
            </c:dLbl>
            <c:dLbl>
              <c:idx val="4"/>
              <c:spPr/>
              <c:txPr>
                <a:bodyPr wrap="square"/>
                <a:lstStyle/>
                <a:p>
                  <a:pPr>
                    <a:defRPr sz="1000" b="0" u="none" strike="noStrike">
                      <a:solidFill>
                        <a:srgbClr val="000000"/>
                      </a:solidFill>
                      <a:latin typeface="Calibri"/>
                    </a:defRPr>
                  </a:pPr>
                  <a:endParaRPr lang="en-US"/>
                </a:p>
              </c:txPr>
              <c:showLegendKey val="0"/>
              <c:showVal val="1"/>
              <c:showCatName val="0"/>
              <c:showSerName val="0"/>
              <c:showPercent val="0"/>
              <c:showBubbleSize val="1"/>
              <c:extLst>
                <c:ext xmlns:c15="http://schemas.microsoft.com/office/drawing/2012/chart" uri="{CE6537A1-D6FC-4f65-9D91-7224C49458BB}"/>
                <c:ext xmlns:c16="http://schemas.microsoft.com/office/drawing/2014/chart" uri="{C3380CC4-5D6E-409C-BE32-E72D297353CC}">
                  <c16:uniqueId val="{00000009-DB81-4DB7-B485-2788343A8CAA}"/>
                </c:ext>
              </c:extLst>
            </c:dLbl>
            <c:spPr>
              <a:noFill/>
              <a:ln>
                <a:noFill/>
              </a:ln>
              <a:effectLst/>
            </c:spPr>
            <c:txPr>
              <a:bodyPr wrap="square"/>
              <a:lstStyle/>
              <a:p>
                <a:pPr>
                  <a:defRPr sz="1000" b="0" u="none" strike="noStrike">
                    <a:solidFill>
                      <a:srgbClr val="000000"/>
                    </a:solidFill>
                    <a:latin typeface="Calibri"/>
                  </a:defRPr>
                </a:pPr>
                <a:endParaRPr lang="en-US"/>
              </a:p>
            </c:txPr>
            <c:showLegendKey val="0"/>
            <c:showVal val="1"/>
            <c:showCatName val="0"/>
            <c:showSerName val="0"/>
            <c:showPercent val="0"/>
            <c:showBubbleSize val="1"/>
            <c:separator>; </c:separator>
            <c:showLeaderLines val="0"/>
            <c:extLst>
              <c:ext xmlns:c15="http://schemas.microsoft.com/office/drawing/2012/chart" uri="{CE6537A1-D6FC-4f65-9D91-7224C49458BB}">
                <c15:spPr xmlns:c15="http://schemas.microsoft.com/office/drawing/2012/chart">
                  <a:prstGeom prst="rect">
                    <a:avLst/>
                  </a:prstGeom>
                </c15:spPr>
              </c:ext>
            </c:extLst>
          </c:dLbls>
          <c:cat>
            <c:strRef>
              <c:f>'Painel de Gestão - 1'!$C$16:$C$20</c:f>
              <c:strCache>
                <c:ptCount val="5"/>
                <c:pt idx="0">
                  <c:v> Início planejado é posterior ao período monitorado</c:v>
                </c:pt>
                <c:pt idx="1">
                  <c:v> Não iniciada ou não concluída</c:v>
                </c:pt>
                <c:pt idx="2">
                  <c:v> Em andamento com problemas de realização</c:v>
                </c:pt>
                <c:pt idx="3">
                  <c:v> Em andamento no período previsto </c:v>
                </c:pt>
                <c:pt idx="4">
                  <c:v> Concluída</c:v>
                </c:pt>
              </c:strCache>
            </c:strRef>
          </c:cat>
          <c:val>
            <c:numRef>
              <c:f>'Painel de Gestão - 1'!$E$16:$E$20</c:f>
              <c:numCache>
                <c:formatCode>0%</c:formatCode>
                <c:ptCount val="5"/>
                <c:pt idx="0">
                  <c:v>0</c:v>
                </c:pt>
                <c:pt idx="1">
                  <c:v>0.46875</c:v>
                </c:pt>
                <c:pt idx="2">
                  <c:v>0.46875</c:v>
                </c:pt>
                <c:pt idx="3">
                  <c:v>6.25E-2</c:v>
                </c:pt>
                <c:pt idx="4">
                  <c:v>0</c:v>
                </c:pt>
              </c:numCache>
            </c:numRef>
          </c:val>
          <c:extLst>
            <c:ext xmlns:c16="http://schemas.microsoft.com/office/drawing/2014/chart" uri="{C3380CC4-5D6E-409C-BE32-E72D297353CC}">
              <c16:uniqueId val="{0000000A-DB81-4DB7-B485-2788343A8CAA}"/>
            </c:ext>
          </c:extLst>
        </c:ser>
        <c:dLbls>
          <c:showLegendKey val="0"/>
          <c:showVal val="0"/>
          <c:showCatName val="0"/>
          <c:showSerName val="0"/>
          <c:showPercent val="0"/>
          <c:showBubbleSize val="0"/>
          <c:showLeaderLines val="0"/>
        </c:dLbls>
        <c:firstSliceAng val="0"/>
        <c:holeSize val="50"/>
      </c:doughnutChart>
      <c:spPr>
        <a:prstGeom prst="rect">
          <a:avLst/>
        </a:prstGeom>
        <a:noFill/>
        <a:ln w="0">
          <a:noFill/>
        </a:ln>
      </c:spPr>
    </c:plotArea>
    <c:legend>
      <c:legendPos val="r"/>
      <c:layout>
        <c:manualLayout>
          <c:xMode val="edge"/>
          <c:yMode val="edge"/>
          <c:x val="0.57029200000000002"/>
          <c:y val="0.143677"/>
          <c:w val="0.40163100000000002"/>
          <c:h val="0.79544400000000004"/>
        </c:manualLayout>
      </c:layout>
      <c:overlay val="0"/>
      <c:spPr>
        <a:prstGeom prst="rect">
          <a:avLst/>
        </a:prstGeom>
        <a:noFill/>
        <a:ln w="0">
          <a:noFill/>
        </a:ln>
      </c:spPr>
      <c:txPr>
        <a:bodyPr/>
        <a:lstStyle/>
        <a:p>
          <a:pPr>
            <a:defRPr sz="1100" b="0" u="none" strike="noStrike">
              <a:solidFill>
                <a:srgbClr val="000000"/>
              </a:solidFill>
              <a:latin typeface="Calibri"/>
            </a:defRPr>
          </a:pPr>
          <a:endParaRPr lang="en-US"/>
        </a:p>
      </c:txPr>
    </c:legend>
    <c:plotVisOnly val="1"/>
    <c:dispBlanksAs val="zero"/>
    <c:showDLblsOverMax val="1"/>
  </c:chart>
  <c:spPr>
    <a:xfrm>
      <a:off x="0" y="0"/>
      <a:ext cx="0" cy="0"/>
    </a:xfrm>
    <a:prstGeom prst="rect">
      <a:avLst/>
    </a:prstGeom>
    <a:solidFill>
      <a:srgbClr val="FFFFFF"/>
    </a:solidFill>
    <a:ln w="9360">
      <a:solidFill>
        <a:srgbClr val="D9D9D9"/>
      </a:solidFill>
      <a:round/>
    </a:ln>
  </c:sp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a:lstStyle/>
          <a:p>
            <a:pPr>
              <a:defRPr sz="1300" b="0" u="none" strike="noStrike">
                <a:latin typeface="Arial"/>
              </a:defRPr>
            </a:pPr>
            <a:r>
              <a:rPr lang="pt-BR" sz="1600" b="1" u="none" strike="noStrike">
                <a:solidFill>
                  <a:srgbClr val="000000"/>
                </a:solidFill>
                <a:latin typeface="Calibri"/>
              </a:rPr>
              <a:t>Situação do PAN </a:t>
            </a:r>
            <a:endParaRPr/>
          </a:p>
          <a:p>
            <a:pPr>
              <a:defRPr sz="1300" b="0" u="none" strike="noStrike">
                <a:latin typeface="Arial"/>
              </a:defRPr>
            </a:pPr>
            <a:r>
              <a:rPr lang="pt-BR" sz="1600" b="1" u="none" strike="noStrike">
                <a:solidFill>
                  <a:srgbClr val="000000"/>
                </a:solidFill>
                <a:latin typeface="Calibri"/>
              </a:rPr>
              <a:t>Pós Monitoria</a:t>
            </a:r>
            <a:endParaRPr/>
          </a:p>
        </c:rich>
      </c:tx>
      <c:layout>
        <c:manualLayout>
          <c:xMode val="edge"/>
          <c:yMode val="edge"/>
          <c:x val="8.0079999999999995E-3"/>
          <c:y val="1.6435999999999999E-2"/>
        </c:manualLayout>
      </c:layout>
      <c:overlay val="0"/>
      <c:spPr>
        <a:prstGeom prst="rect">
          <a:avLst/>
        </a:prstGeom>
        <a:noFill/>
        <a:ln w="0">
          <a:noFill/>
        </a:ln>
      </c:spPr>
    </c:title>
    <c:autoTitleDeleted val="0"/>
    <c:plotArea>
      <c:layout>
        <c:manualLayout>
          <c:layoutTarget val="inner"/>
          <c:xMode val="edge"/>
          <c:yMode val="edge"/>
          <c:x val="9.5044000000000003E-2"/>
          <c:y val="0.219306"/>
          <c:w val="0.46161999999999997"/>
          <c:h val="0.68502399999999997"/>
        </c:manualLayout>
      </c:layout>
      <c:doughnutChart>
        <c:varyColors val="1"/>
        <c:ser>
          <c:idx val="0"/>
          <c:order val="0"/>
          <c:spPr>
            <a:prstGeom prst="rect">
              <a:avLst/>
            </a:prstGeom>
            <a:solidFill>
              <a:srgbClr val="4F81BD"/>
            </a:solidFill>
            <a:ln w="0">
              <a:noFill/>
            </a:ln>
          </c:spPr>
          <c:dPt>
            <c:idx val="0"/>
            <c:bubble3D val="0"/>
            <c:spPr>
              <a:prstGeom prst="rect">
                <a:avLst/>
              </a:prstGeom>
              <a:solidFill>
                <a:srgbClr val="A6A6A6"/>
              </a:solidFill>
              <a:ln w="0">
                <a:noFill/>
              </a:ln>
            </c:spPr>
            <c:extLst>
              <c:ext xmlns:c16="http://schemas.microsoft.com/office/drawing/2014/chart" uri="{C3380CC4-5D6E-409C-BE32-E72D297353CC}">
                <c16:uniqueId val="{00000001-C60A-4368-B3FF-9373F6ED432D}"/>
              </c:ext>
            </c:extLst>
          </c:dPt>
          <c:dPt>
            <c:idx val="1"/>
            <c:bubble3D val="0"/>
            <c:spPr>
              <a:prstGeom prst="rect">
                <a:avLst/>
              </a:prstGeom>
              <a:solidFill>
                <a:srgbClr val="FF0000"/>
              </a:solidFill>
              <a:ln w="0">
                <a:noFill/>
              </a:ln>
            </c:spPr>
            <c:extLst>
              <c:ext xmlns:c16="http://schemas.microsoft.com/office/drawing/2014/chart" uri="{C3380CC4-5D6E-409C-BE32-E72D297353CC}">
                <c16:uniqueId val="{00000003-C60A-4368-B3FF-9373F6ED432D}"/>
              </c:ext>
            </c:extLst>
          </c:dPt>
          <c:dPt>
            <c:idx val="2"/>
            <c:bubble3D val="0"/>
            <c:spPr>
              <a:prstGeom prst="rect">
                <a:avLst/>
              </a:prstGeom>
              <a:solidFill>
                <a:srgbClr val="FFFF00"/>
              </a:solidFill>
              <a:ln w="0">
                <a:noFill/>
              </a:ln>
            </c:spPr>
            <c:extLst>
              <c:ext xmlns:c16="http://schemas.microsoft.com/office/drawing/2014/chart" uri="{C3380CC4-5D6E-409C-BE32-E72D297353CC}">
                <c16:uniqueId val="{00000005-C60A-4368-B3FF-9373F6ED432D}"/>
              </c:ext>
            </c:extLst>
          </c:dPt>
          <c:dPt>
            <c:idx val="3"/>
            <c:bubble3D val="0"/>
            <c:spPr>
              <a:prstGeom prst="rect">
                <a:avLst/>
              </a:prstGeom>
              <a:solidFill>
                <a:srgbClr val="92D050"/>
              </a:solidFill>
              <a:ln w="0">
                <a:noFill/>
              </a:ln>
            </c:spPr>
            <c:extLst>
              <c:ext xmlns:c16="http://schemas.microsoft.com/office/drawing/2014/chart" uri="{C3380CC4-5D6E-409C-BE32-E72D297353CC}">
                <c16:uniqueId val="{00000007-C60A-4368-B3FF-9373F6ED432D}"/>
              </c:ext>
            </c:extLst>
          </c:dPt>
          <c:dPt>
            <c:idx val="4"/>
            <c:bubble3D val="0"/>
            <c:spPr>
              <a:prstGeom prst="rect">
                <a:avLst/>
              </a:prstGeom>
              <a:solidFill>
                <a:srgbClr val="0070C0"/>
              </a:solidFill>
              <a:ln w="0">
                <a:noFill/>
              </a:ln>
            </c:spPr>
            <c:extLst>
              <c:ext xmlns:c16="http://schemas.microsoft.com/office/drawing/2014/chart" uri="{C3380CC4-5D6E-409C-BE32-E72D297353CC}">
                <c16:uniqueId val="{00000009-C60A-4368-B3FF-9373F6ED432D}"/>
              </c:ext>
            </c:extLst>
          </c:dPt>
          <c:dPt>
            <c:idx val="5"/>
            <c:bubble3D val="0"/>
            <c:spPr>
              <a:prstGeom prst="rect">
                <a:avLst/>
              </a:prstGeom>
              <a:solidFill>
                <a:srgbClr val="FF99CC"/>
              </a:solidFill>
              <a:ln w="0">
                <a:noFill/>
              </a:ln>
            </c:spPr>
            <c:extLst>
              <c:ext xmlns:c16="http://schemas.microsoft.com/office/drawing/2014/chart" uri="{C3380CC4-5D6E-409C-BE32-E72D297353CC}">
                <c16:uniqueId val="{0000000B-C60A-4368-B3FF-9373F6ED432D}"/>
              </c:ext>
            </c:extLst>
          </c:dPt>
          <c:dLbls>
            <c:dLbl>
              <c:idx val="0"/>
              <c:layout>
                <c:manualLayout>
                  <c:x val="8.1410000000000007E-3"/>
                  <c:y val="-3.9446000000000002E-2"/>
                </c:manualLayout>
              </c:layout>
              <c:spPr/>
              <c:txPr>
                <a:bodyPr wrap="square"/>
                <a:lstStyle/>
                <a:p>
                  <a:pPr>
                    <a:defRPr sz="1000" b="0" u="none" strike="noStrike">
                      <a:solidFill>
                        <a:srgbClr val="000000"/>
                      </a:solidFill>
                      <a:latin typeface="Calibri"/>
                    </a:defRPr>
                  </a:pPr>
                  <a:endParaRPr lang="en-US"/>
                </a:p>
              </c:txPr>
              <c:showLegendKey val="0"/>
              <c:showVal val="1"/>
              <c:showCatName val="0"/>
              <c:showSerName val="0"/>
              <c:showPercent val="0"/>
              <c:showBubbleSize val="1"/>
              <c:separator>; </c:separator>
              <c:extLst>
                <c:ext xmlns:c15="http://schemas.microsoft.com/office/drawing/2012/chart" uri="{CE6537A1-D6FC-4f65-9D91-7224C49458BB}"/>
                <c:ext xmlns:c16="http://schemas.microsoft.com/office/drawing/2014/chart" uri="{C3380CC4-5D6E-409C-BE32-E72D297353CC}">
                  <c16:uniqueId val="{00000001-C60A-4368-B3FF-9373F6ED432D}"/>
                </c:ext>
              </c:extLst>
            </c:dLbl>
            <c:dLbl>
              <c:idx val="1"/>
              <c:spPr/>
              <c:txPr>
                <a:bodyPr wrap="square"/>
                <a:lstStyle/>
                <a:p>
                  <a:pPr>
                    <a:defRPr sz="1000" b="0" u="none" strike="noStrike">
                      <a:solidFill>
                        <a:srgbClr val="000000"/>
                      </a:solidFill>
                      <a:latin typeface="Calibri"/>
                    </a:defRPr>
                  </a:pPr>
                  <a:endParaRPr lang="en-US"/>
                </a:p>
              </c:txPr>
              <c:showLegendKey val="0"/>
              <c:showVal val="1"/>
              <c:showCatName val="0"/>
              <c:showSerName val="0"/>
              <c:showPercent val="0"/>
              <c:showBubbleSize val="1"/>
              <c:extLst>
                <c:ext xmlns:c15="http://schemas.microsoft.com/office/drawing/2012/chart" uri="{CE6537A1-D6FC-4f65-9D91-7224C49458BB}"/>
                <c:ext xmlns:c16="http://schemas.microsoft.com/office/drawing/2014/chart" uri="{C3380CC4-5D6E-409C-BE32-E72D297353CC}">
                  <c16:uniqueId val="{00000003-C60A-4368-B3FF-9373F6ED432D}"/>
                </c:ext>
              </c:extLst>
            </c:dLbl>
            <c:dLbl>
              <c:idx val="2"/>
              <c:spPr/>
              <c:txPr>
                <a:bodyPr wrap="square"/>
                <a:lstStyle/>
                <a:p>
                  <a:pPr>
                    <a:defRPr sz="1000" b="0" u="none" strike="noStrike">
                      <a:solidFill>
                        <a:srgbClr val="000000"/>
                      </a:solidFill>
                      <a:latin typeface="Calibri"/>
                    </a:defRPr>
                  </a:pPr>
                  <a:endParaRPr lang="en-US"/>
                </a:p>
              </c:txPr>
              <c:showLegendKey val="0"/>
              <c:showVal val="1"/>
              <c:showCatName val="0"/>
              <c:showSerName val="0"/>
              <c:showPercent val="0"/>
              <c:showBubbleSize val="1"/>
              <c:extLst>
                <c:ext xmlns:c15="http://schemas.microsoft.com/office/drawing/2012/chart" uri="{CE6537A1-D6FC-4f65-9D91-7224C49458BB}"/>
                <c:ext xmlns:c16="http://schemas.microsoft.com/office/drawing/2014/chart" uri="{C3380CC4-5D6E-409C-BE32-E72D297353CC}">
                  <c16:uniqueId val="{00000005-C60A-4368-B3FF-9373F6ED432D}"/>
                </c:ext>
              </c:extLst>
            </c:dLbl>
            <c:dLbl>
              <c:idx val="3"/>
              <c:spPr/>
              <c:txPr>
                <a:bodyPr wrap="square"/>
                <a:lstStyle/>
                <a:p>
                  <a:pPr>
                    <a:defRPr sz="1000" b="0" u="none" strike="noStrike">
                      <a:solidFill>
                        <a:srgbClr val="000000"/>
                      </a:solidFill>
                      <a:latin typeface="Calibri"/>
                    </a:defRPr>
                  </a:pPr>
                  <a:endParaRPr lang="en-US"/>
                </a:p>
              </c:txPr>
              <c:showLegendKey val="0"/>
              <c:showVal val="1"/>
              <c:showCatName val="0"/>
              <c:showSerName val="0"/>
              <c:showPercent val="0"/>
              <c:showBubbleSize val="1"/>
              <c:extLst>
                <c:ext xmlns:c15="http://schemas.microsoft.com/office/drawing/2012/chart" uri="{CE6537A1-D6FC-4f65-9D91-7224C49458BB}"/>
                <c:ext xmlns:c16="http://schemas.microsoft.com/office/drawing/2014/chart" uri="{C3380CC4-5D6E-409C-BE32-E72D297353CC}">
                  <c16:uniqueId val="{00000007-C60A-4368-B3FF-9373F6ED432D}"/>
                </c:ext>
              </c:extLst>
            </c:dLbl>
            <c:dLbl>
              <c:idx val="4"/>
              <c:spPr/>
              <c:txPr>
                <a:bodyPr wrap="square"/>
                <a:lstStyle/>
                <a:p>
                  <a:pPr>
                    <a:defRPr sz="1000" b="0" u="none" strike="noStrike">
                      <a:solidFill>
                        <a:srgbClr val="000000"/>
                      </a:solidFill>
                      <a:latin typeface="Calibri"/>
                    </a:defRPr>
                  </a:pPr>
                  <a:endParaRPr lang="en-US"/>
                </a:p>
              </c:txPr>
              <c:showLegendKey val="0"/>
              <c:showVal val="1"/>
              <c:showCatName val="0"/>
              <c:showSerName val="0"/>
              <c:showPercent val="0"/>
              <c:showBubbleSize val="1"/>
              <c:extLst>
                <c:ext xmlns:c15="http://schemas.microsoft.com/office/drawing/2012/chart" uri="{CE6537A1-D6FC-4f65-9D91-7224C49458BB}"/>
                <c:ext xmlns:c16="http://schemas.microsoft.com/office/drawing/2014/chart" uri="{C3380CC4-5D6E-409C-BE32-E72D297353CC}">
                  <c16:uniqueId val="{00000009-C60A-4368-B3FF-9373F6ED432D}"/>
                </c:ext>
              </c:extLst>
            </c:dLbl>
            <c:dLbl>
              <c:idx val="5"/>
              <c:spPr/>
              <c:txPr>
                <a:bodyPr wrap="square"/>
                <a:lstStyle/>
                <a:p>
                  <a:pPr>
                    <a:defRPr sz="1000" b="0" u="none" strike="noStrike">
                      <a:solidFill>
                        <a:srgbClr val="000000"/>
                      </a:solidFill>
                      <a:latin typeface="Calibri"/>
                    </a:defRPr>
                  </a:pPr>
                  <a:endParaRPr lang="en-US"/>
                </a:p>
              </c:txPr>
              <c:showLegendKey val="0"/>
              <c:showVal val="1"/>
              <c:showCatName val="0"/>
              <c:showSerName val="0"/>
              <c:showPercent val="0"/>
              <c:showBubbleSize val="1"/>
              <c:extLst>
                <c:ext xmlns:c15="http://schemas.microsoft.com/office/drawing/2012/chart" uri="{CE6537A1-D6FC-4f65-9D91-7224C49458BB}"/>
                <c:ext xmlns:c16="http://schemas.microsoft.com/office/drawing/2014/chart" uri="{C3380CC4-5D6E-409C-BE32-E72D297353CC}">
                  <c16:uniqueId val="{0000000B-C60A-4368-B3FF-9373F6ED432D}"/>
                </c:ext>
              </c:extLst>
            </c:dLbl>
            <c:spPr>
              <a:noFill/>
              <a:ln>
                <a:noFill/>
              </a:ln>
              <a:effectLst/>
            </c:spPr>
            <c:txPr>
              <a:bodyPr wrap="square"/>
              <a:lstStyle/>
              <a:p>
                <a:pPr>
                  <a:defRPr sz="1000" b="0" u="none" strike="noStrike">
                    <a:solidFill>
                      <a:srgbClr val="000000"/>
                    </a:solidFill>
                    <a:latin typeface="Calibri"/>
                  </a:defRPr>
                </a:pPr>
                <a:endParaRPr lang="en-US"/>
              </a:p>
            </c:txPr>
            <c:showLegendKey val="0"/>
            <c:showVal val="1"/>
            <c:showCatName val="0"/>
            <c:showSerName val="0"/>
            <c:showPercent val="0"/>
            <c:showBubbleSize val="1"/>
            <c:separator>; </c:separator>
            <c:showLeaderLines val="0"/>
            <c:extLst>
              <c:ext xmlns:c15="http://schemas.microsoft.com/office/drawing/2012/chart" uri="{CE6537A1-D6FC-4f65-9D91-7224C49458BB}">
                <c15:spPr xmlns:c15="http://schemas.microsoft.com/office/drawing/2012/chart">
                  <a:prstGeom prst="rect">
                    <a:avLst/>
                  </a:prstGeom>
                </c15:spPr>
              </c:ext>
            </c:extLst>
          </c:dLbls>
          <c:cat>
            <c:strRef>
              <c:f>'Painel de Gestão - 1'!$C$16:$C$21</c:f>
              <c:strCache>
                <c:ptCount val="6"/>
                <c:pt idx="0">
                  <c:v> Início planejado é posterior ao período monitorado</c:v>
                </c:pt>
                <c:pt idx="1">
                  <c:v> Não iniciada ou não concluída</c:v>
                </c:pt>
                <c:pt idx="2">
                  <c:v> Em andamento com problemas de realização</c:v>
                </c:pt>
                <c:pt idx="3">
                  <c:v> Em andamento no período previsto </c:v>
                </c:pt>
                <c:pt idx="4">
                  <c:v> Concluída</c:v>
                </c:pt>
                <c:pt idx="5">
                  <c:v> Ações Novas - Pós-monitoria</c:v>
                </c:pt>
              </c:strCache>
            </c:strRef>
          </c:cat>
          <c:val>
            <c:numRef>
              <c:f>'Painel de Gestão - 1'!$G$16:$G$21</c:f>
              <c:numCache>
                <c:formatCode>0%</c:formatCode>
                <c:ptCount val="6"/>
                <c:pt idx="0">
                  <c:v>0</c:v>
                </c:pt>
                <c:pt idx="1">
                  <c:v>0.45454545454545453</c:v>
                </c:pt>
                <c:pt idx="2">
                  <c:v>0.45454545454545453</c:v>
                </c:pt>
                <c:pt idx="3">
                  <c:v>6.0606060606060608E-2</c:v>
                </c:pt>
                <c:pt idx="4">
                  <c:v>0</c:v>
                </c:pt>
                <c:pt idx="5">
                  <c:v>3.0303030303030304E-2</c:v>
                </c:pt>
              </c:numCache>
            </c:numRef>
          </c:val>
          <c:extLst>
            <c:ext xmlns:c16="http://schemas.microsoft.com/office/drawing/2014/chart" uri="{C3380CC4-5D6E-409C-BE32-E72D297353CC}">
              <c16:uniqueId val="{0000000C-C60A-4368-B3FF-9373F6ED432D}"/>
            </c:ext>
          </c:extLst>
        </c:ser>
        <c:dLbls>
          <c:showLegendKey val="0"/>
          <c:showVal val="0"/>
          <c:showCatName val="0"/>
          <c:showSerName val="0"/>
          <c:showPercent val="0"/>
          <c:showBubbleSize val="0"/>
          <c:showLeaderLines val="0"/>
        </c:dLbls>
        <c:firstSliceAng val="0"/>
        <c:holeSize val="50"/>
      </c:doughnutChart>
      <c:spPr>
        <a:prstGeom prst="rect">
          <a:avLst/>
        </a:prstGeom>
        <a:noFill/>
        <a:ln w="25560">
          <a:noFill/>
        </a:ln>
      </c:spPr>
    </c:plotArea>
    <c:legend>
      <c:legendPos val="r"/>
      <c:layout>
        <c:manualLayout>
          <c:xMode val="edge"/>
          <c:yMode val="edge"/>
          <c:x val="0.59897800000000001"/>
          <c:y val="0.117683"/>
          <c:w val="0.38477699999999998"/>
          <c:h val="0.818492"/>
        </c:manualLayout>
      </c:layout>
      <c:overlay val="0"/>
      <c:spPr>
        <a:prstGeom prst="rect">
          <a:avLst/>
        </a:prstGeom>
        <a:noFill/>
        <a:ln w="0">
          <a:noFill/>
        </a:ln>
      </c:spPr>
      <c:txPr>
        <a:bodyPr/>
        <a:lstStyle/>
        <a:p>
          <a:pPr>
            <a:defRPr sz="1100" b="0" u="none" strike="noStrike">
              <a:solidFill>
                <a:srgbClr val="000000"/>
              </a:solidFill>
              <a:latin typeface="Calibri"/>
            </a:defRPr>
          </a:pPr>
          <a:endParaRPr lang="en-US"/>
        </a:p>
      </c:txPr>
    </c:legend>
    <c:plotVisOnly val="1"/>
    <c:dispBlanksAs val="zero"/>
    <c:showDLblsOverMax val="1"/>
  </c:chart>
  <c:spPr>
    <a:xfrm>
      <a:off x="0" y="0"/>
      <a:ext cx="0" cy="0"/>
    </a:xfrm>
    <a:prstGeom prst="rect">
      <a:avLst/>
    </a:prstGeom>
    <a:solidFill>
      <a:srgbClr val="FFFFFF"/>
    </a:solidFill>
    <a:ln w="9360">
      <a:solidFill>
        <a:srgbClr val="D9D9D9"/>
      </a:solidFill>
      <a:round/>
    </a:ln>
  </c:sp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stacked"/>
        <c:varyColors val="0"/>
        <c:ser>
          <c:idx val="0"/>
          <c:order val="0"/>
          <c:spPr>
            <a:prstGeom prst="rect">
              <a:avLst/>
            </a:prstGeom>
            <a:solidFill>
              <a:srgbClr val="B15407"/>
            </a:solidFill>
            <a:ln w="0">
              <a:noFill/>
            </a:ln>
          </c:spPr>
          <c:invertIfNegative val="0"/>
          <c:dLbls>
            <c:spPr>
              <a:noFill/>
              <a:ln>
                <a:noFill/>
              </a:ln>
              <a:effectLst/>
            </c:spPr>
            <c:txPr>
              <a:bodyPr wrap="square"/>
              <a:lstStyle/>
              <a:p>
                <a:pPr>
                  <a:defRPr sz="1000" b="0" u="none" strike="noStrike">
                    <a:solidFill>
                      <a:srgbClr val="000000"/>
                    </a:solidFill>
                    <a:latin typeface="Calibri"/>
                  </a:defRPr>
                </a:pPr>
                <a:endParaRPr lang="en-US"/>
              </a:p>
            </c:txPr>
            <c:dLblPos val="ctr"/>
            <c:showLegendKey val="0"/>
            <c:showVal val="0"/>
            <c:showCatName val="0"/>
            <c:showSerName val="0"/>
            <c:showPercent val="0"/>
            <c:showBubbleSize val="1"/>
            <c:separator>; </c:separator>
            <c:showLeaderLines val="0"/>
            <c:extLst>
              <c:ext xmlns:c15="http://schemas.microsoft.com/office/drawing/2012/chart" uri="{CE6537A1-D6FC-4f65-9D91-7224C49458BB}">
                <c15:spPr xmlns:c15="http://schemas.microsoft.com/office/drawing/2012/chart">
                  <a:prstGeom prst="rect">
                    <a:avLst/>
                  </a:prstGeom>
                </c15:spPr>
                <c15:showLeaderLines val="0"/>
              </c:ext>
            </c:extLst>
          </c:dLbls>
          <c:cat>
            <c:strRef>
              <c:f>'Painel de Gestão - 3'!$C$32:$C$41</c:f>
              <c:strCache>
                <c:ptCount val="10"/>
                <c:pt idx="0">
                  <c:v>OBJETIVO 1</c:v>
                </c:pt>
                <c:pt idx="1">
                  <c:v>OBJETIVO 2</c:v>
                </c:pt>
                <c:pt idx="2">
                  <c:v>OBJETIVO 3</c:v>
                </c:pt>
                <c:pt idx="3">
                  <c:v>OBJETIVO 4</c:v>
                </c:pt>
                <c:pt idx="4">
                  <c:v>OBJETIVO 5</c:v>
                </c:pt>
                <c:pt idx="5">
                  <c:v>OBJETIVO 6</c:v>
                </c:pt>
                <c:pt idx="6">
                  <c:v>OBJETIVO 7</c:v>
                </c:pt>
                <c:pt idx="7">
                  <c:v>OBJETIVO 8</c:v>
                </c:pt>
                <c:pt idx="8">
                  <c:v>OBJETIVO 9</c:v>
                </c:pt>
                <c:pt idx="9">
                  <c:v>OBJETIVO 10</c:v>
                </c:pt>
              </c:strCache>
            </c:strRef>
          </c:cat>
          <c:val>
            <c:numRef>
              <c:f>'Painel de Gestão - 3'!$E$32:$E$41</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7F52-4623-B478-480348D3EE9A}"/>
            </c:ext>
          </c:extLst>
        </c:ser>
        <c:ser>
          <c:idx val="1"/>
          <c:order val="1"/>
          <c:spPr>
            <a:prstGeom prst="rect">
              <a:avLst/>
            </a:prstGeom>
            <a:solidFill>
              <a:srgbClr val="A6A6A6"/>
            </a:solidFill>
            <a:ln w="0">
              <a:noFill/>
            </a:ln>
          </c:spPr>
          <c:invertIfNegative val="0"/>
          <c:dLbls>
            <c:spPr>
              <a:noFill/>
              <a:ln>
                <a:noFill/>
              </a:ln>
              <a:effectLst/>
            </c:spPr>
            <c:txPr>
              <a:bodyPr wrap="square"/>
              <a:lstStyle/>
              <a:p>
                <a:pPr>
                  <a:defRPr sz="1000" b="0" u="none" strike="noStrike">
                    <a:solidFill>
                      <a:srgbClr val="000000"/>
                    </a:solidFill>
                    <a:latin typeface="Calibri"/>
                  </a:defRPr>
                </a:pPr>
                <a:endParaRPr lang="en-US"/>
              </a:p>
            </c:txPr>
            <c:dLblPos val="ctr"/>
            <c:showLegendKey val="0"/>
            <c:showVal val="0"/>
            <c:showCatName val="0"/>
            <c:showSerName val="0"/>
            <c:showPercent val="0"/>
            <c:showBubbleSize val="1"/>
            <c:separator>; </c:separator>
            <c:showLeaderLines val="0"/>
            <c:extLst>
              <c:ext xmlns:c15="http://schemas.microsoft.com/office/drawing/2012/chart" uri="{CE6537A1-D6FC-4f65-9D91-7224C49458BB}">
                <c15:spPr xmlns:c15="http://schemas.microsoft.com/office/drawing/2012/chart">
                  <a:prstGeom prst="rect">
                    <a:avLst/>
                  </a:prstGeom>
                </c15:spPr>
                <c15:showLeaderLines val="0"/>
              </c:ext>
            </c:extLst>
          </c:dLbls>
          <c:cat>
            <c:strRef>
              <c:f>'Painel de Gestão - 3'!$C$32:$C$41</c:f>
              <c:strCache>
                <c:ptCount val="10"/>
                <c:pt idx="0">
                  <c:v>OBJETIVO 1</c:v>
                </c:pt>
                <c:pt idx="1">
                  <c:v>OBJETIVO 2</c:v>
                </c:pt>
                <c:pt idx="2">
                  <c:v>OBJETIVO 3</c:v>
                </c:pt>
                <c:pt idx="3">
                  <c:v>OBJETIVO 4</c:v>
                </c:pt>
                <c:pt idx="4">
                  <c:v>OBJETIVO 5</c:v>
                </c:pt>
                <c:pt idx="5">
                  <c:v>OBJETIVO 6</c:v>
                </c:pt>
                <c:pt idx="6">
                  <c:v>OBJETIVO 7</c:v>
                </c:pt>
                <c:pt idx="7">
                  <c:v>OBJETIVO 8</c:v>
                </c:pt>
                <c:pt idx="8">
                  <c:v>OBJETIVO 9</c:v>
                </c:pt>
                <c:pt idx="9">
                  <c:v>OBJETIVO 10</c:v>
                </c:pt>
              </c:strCache>
            </c:strRef>
          </c:cat>
          <c:val>
            <c:numRef>
              <c:f>'Painel de Gestão - 3'!$F$32:$F$41</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7F52-4623-B478-480348D3EE9A}"/>
            </c:ext>
          </c:extLst>
        </c:ser>
        <c:ser>
          <c:idx val="2"/>
          <c:order val="2"/>
          <c:spPr>
            <a:prstGeom prst="rect">
              <a:avLst/>
            </a:prstGeom>
            <a:solidFill>
              <a:srgbClr val="FF0000"/>
            </a:solidFill>
            <a:ln w="0">
              <a:noFill/>
            </a:ln>
          </c:spPr>
          <c:invertIfNegative val="0"/>
          <c:dLbls>
            <c:spPr>
              <a:noFill/>
              <a:ln>
                <a:noFill/>
              </a:ln>
              <a:effectLst/>
            </c:spPr>
            <c:txPr>
              <a:bodyPr wrap="square"/>
              <a:lstStyle/>
              <a:p>
                <a:pPr>
                  <a:defRPr sz="1000" b="0" u="none" strike="noStrike">
                    <a:solidFill>
                      <a:srgbClr val="000000"/>
                    </a:solidFill>
                    <a:latin typeface="Calibri"/>
                  </a:defRPr>
                </a:pPr>
                <a:endParaRPr lang="en-US"/>
              </a:p>
            </c:txPr>
            <c:dLblPos val="ctr"/>
            <c:showLegendKey val="0"/>
            <c:showVal val="0"/>
            <c:showCatName val="0"/>
            <c:showSerName val="0"/>
            <c:showPercent val="0"/>
            <c:showBubbleSize val="1"/>
            <c:separator>; </c:separator>
            <c:showLeaderLines val="0"/>
            <c:extLst>
              <c:ext xmlns:c15="http://schemas.microsoft.com/office/drawing/2012/chart" uri="{CE6537A1-D6FC-4f65-9D91-7224C49458BB}">
                <c15:spPr xmlns:c15="http://schemas.microsoft.com/office/drawing/2012/chart">
                  <a:prstGeom prst="rect">
                    <a:avLst/>
                  </a:prstGeom>
                </c15:spPr>
                <c15:showLeaderLines val="0"/>
              </c:ext>
            </c:extLst>
          </c:dLbls>
          <c:cat>
            <c:strRef>
              <c:f>'Painel de Gestão - 3'!$C$32:$C$41</c:f>
              <c:strCache>
                <c:ptCount val="10"/>
                <c:pt idx="0">
                  <c:v>OBJETIVO 1</c:v>
                </c:pt>
                <c:pt idx="1">
                  <c:v>OBJETIVO 2</c:v>
                </c:pt>
                <c:pt idx="2">
                  <c:v>OBJETIVO 3</c:v>
                </c:pt>
                <c:pt idx="3">
                  <c:v>OBJETIVO 4</c:v>
                </c:pt>
                <c:pt idx="4">
                  <c:v>OBJETIVO 5</c:v>
                </c:pt>
                <c:pt idx="5">
                  <c:v>OBJETIVO 6</c:v>
                </c:pt>
                <c:pt idx="6">
                  <c:v>OBJETIVO 7</c:v>
                </c:pt>
                <c:pt idx="7">
                  <c:v>OBJETIVO 8</c:v>
                </c:pt>
                <c:pt idx="8">
                  <c:v>OBJETIVO 9</c:v>
                </c:pt>
                <c:pt idx="9">
                  <c:v>OBJETIVO 10</c:v>
                </c:pt>
              </c:strCache>
            </c:strRef>
          </c:cat>
          <c:val>
            <c:numRef>
              <c:f>'Painel de Gestão - 3'!$G$32:$G$41</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7F52-4623-B478-480348D3EE9A}"/>
            </c:ext>
          </c:extLst>
        </c:ser>
        <c:ser>
          <c:idx val="3"/>
          <c:order val="3"/>
          <c:spPr>
            <a:prstGeom prst="rect">
              <a:avLst/>
            </a:prstGeom>
            <a:solidFill>
              <a:srgbClr val="FFC000"/>
            </a:solidFill>
            <a:ln w="0">
              <a:noFill/>
            </a:ln>
          </c:spPr>
          <c:invertIfNegative val="0"/>
          <c:dLbls>
            <c:spPr>
              <a:noFill/>
              <a:ln>
                <a:noFill/>
              </a:ln>
              <a:effectLst/>
            </c:spPr>
            <c:txPr>
              <a:bodyPr wrap="square"/>
              <a:lstStyle/>
              <a:p>
                <a:pPr>
                  <a:defRPr sz="1000" b="0" u="none" strike="noStrike">
                    <a:solidFill>
                      <a:srgbClr val="000000"/>
                    </a:solidFill>
                    <a:latin typeface="Calibri"/>
                  </a:defRPr>
                </a:pPr>
                <a:endParaRPr lang="en-US"/>
              </a:p>
            </c:txPr>
            <c:dLblPos val="ctr"/>
            <c:showLegendKey val="0"/>
            <c:showVal val="0"/>
            <c:showCatName val="0"/>
            <c:showSerName val="0"/>
            <c:showPercent val="0"/>
            <c:showBubbleSize val="1"/>
            <c:separator>; </c:separator>
            <c:showLeaderLines val="0"/>
            <c:extLst>
              <c:ext xmlns:c15="http://schemas.microsoft.com/office/drawing/2012/chart" uri="{CE6537A1-D6FC-4f65-9D91-7224C49458BB}">
                <c15:spPr xmlns:c15="http://schemas.microsoft.com/office/drawing/2012/chart">
                  <a:prstGeom prst="rect">
                    <a:avLst/>
                  </a:prstGeom>
                </c15:spPr>
                <c15:showLeaderLines val="0"/>
              </c:ext>
            </c:extLst>
          </c:dLbls>
          <c:cat>
            <c:strRef>
              <c:f>'Painel de Gestão - 3'!$C$32:$C$41</c:f>
              <c:strCache>
                <c:ptCount val="10"/>
                <c:pt idx="0">
                  <c:v>OBJETIVO 1</c:v>
                </c:pt>
                <c:pt idx="1">
                  <c:v>OBJETIVO 2</c:v>
                </c:pt>
                <c:pt idx="2">
                  <c:v>OBJETIVO 3</c:v>
                </c:pt>
                <c:pt idx="3">
                  <c:v>OBJETIVO 4</c:v>
                </c:pt>
                <c:pt idx="4">
                  <c:v>OBJETIVO 5</c:v>
                </c:pt>
                <c:pt idx="5">
                  <c:v>OBJETIVO 6</c:v>
                </c:pt>
                <c:pt idx="6">
                  <c:v>OBJETIVO 7</c:v>
                </c:pt>
                <c:pt idx="7">
                  <c:v>OBJETIVO 8</c:v>
                </c:pt>
                <c:pt idx="8">
                  <c:v>OBJETIVO 9</c:v>
                </c:pt>
                <c:pt idx="9">
                  <c:v>OBJETIVO 10</c:v>
                </c:pt>
              </c:strCache>
            </c:strRef>
          </c:cat>
          <c:val>
            <c:numRef>
              <c:f>'Painel de Gestão - 3'!$H$32:$H$41</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7F52-4623-B478-480348D3EE9A}"/>
            </c:ext>
          </c:extLst>
        </c:ser>
        <c:ser>
          <c:idx val="4"/>
          <c:order val="4"/>
          <c:spPr>
            <a:prstGeom prst="rect">
              <a:avLst/>
            </a:prstGeom>
            <a:solidFill>
              <a:srgbClr val="92D050"/>
            </a:solidFill>
            <a:ln w="0">
              <a:noFill/>
            </a:ln>
          </c:spPr>
          <c:invertIfNegative val="0"/>
          <c:dLbls>
            <c:spPr>
              <a:noFill/>
              <a:ln>
                <a:noFill/>
              </a:ln>
              <a:effectLst/>
            </c:spPr>
            <c:txPr>
              <a:bodyPr wrap="square"/>
              <a:lstStyle/>
              <a:p>
                <a:pPr>
                  <a:defRPr sz="1000" b="0" u="none" strike="noStrike">
                    <a:solidFill>
                      <a:srgbClr val="000000"/>
                    </a:solidFill>
                    <a:latin typeface="Calibri"/>
                  </a:defRPr>
                </a:pPr>
                <a:endParaRPr lang="en-US"/>
              </a:p>
            </c:txPr>
            <c:dLblPos val="ctr"/>
            <c:showLegendKey val="0"/>
            <c:showVal val="0"/>
            <c:showCatName val="0"/>
            <c:showSerName val="0"/>
            <c:showPercent val="0"/>
            <c:showBubbleSize val="1"/>
            <c:separator>; </c:separator>
            <c:showLeaderLines val="0"/>
            <c:extLst>
              <c:ext xmlns:c15="http://schemas.microsoft.com/office/drawing/2012/chart" uri="{CE6537A1-D6FC-4f65-9D91-7224C49458BB}">
                <c15:spPr xmlns:c15="http://schemas.microsoft.com/office/drawing/2012/chart">
                  <a:prstGeom prst="rect">
                    <a:avLst/>
                  </a:prstGeom>
                </c15:spPr>
                <c15:showLeaderLines val="0"/>
              </c:ext>
            </c:extLst>
          </c:dLbls>
          <c:cat>
            <c:strRef>
              <c:f>'Painel de Gestão - 3'!$C$32:$C$41</c:f>
              <c:strCache>
                <c:ptCount val="10"/>
                <c:pt idx="0">
                  <c:v>OBJETIVO 1</c:v>
                </c:pt>
                <c:pt idx="1">
                  <c:v>OBJETIVO 2</c:v>
                </c:pt>
                <c:pt idx="2">
                  <c:v>OBJETIVO 3</c:v>
                </c:pt>
                <c:pt idx="3">
                  <c:v>OBJETIVO 4</c:v>
                </c:pt>
                <c:pt idx="4">
                  <c:v>OBJETIVO 5</c:v>
                </c:pt>
                <c:pt idx="5">
                  <c:v>OBJETIVO 6</c:v>
                </c:pt>
                <c:pt idx="6">
                  <c:v>OBJETIVO 7</c:v>
                </c:pt>
                <c:pt idx="7">
                  <c:v>OBJETIVO 8</c:v>
                </c:pt>
                <c:pt idx="8">
                  <c:v>OBJETIVO 9</c:v>
                </c:pt>
                <c:pt idx="9">
                  <c:v>OBJETIVO 10</c:v>
                </c:pt>
              </c:strCache>
            </c:strRef>
          </c:cat>
          <c:val>
            <c:numRef>
              <c:f>'Painel de Gestão - 3'!$I$32:$I$41</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4-7F52-4623-B478-480348D3EE9A}"/>
            </c:ext>
          </c:extLst>
        </c:ser>
        <c:ser>
          <c:idx val="5"/>
          <c:order val="5"/>
          <c:spPr>
            <a:prstGeom prst="rect">
              <a:avLst/>
            </a:prstGeom>
            <a:solidFill>
              <a:srgbClr val="0070C0"/>
            </a:solidFill>
            <a:ln w="0">
              <a:noFill/>
            </a:ln>
          </c:spPr>
          <c:invertIfNegative val="0"/>
          <c:dLbls>
            <c:spPr>
              <a:noFill/>
              <a:ln>
                <a:noFill/>
              </a:ln>
              <a:effectLst/>
            </c:spPr>
            <c:txPr>
              <a:bodyPr wrap="square"/>
              <a:lstStyle/>
              <a:p>
                <a:pPr>
                  <a:defRPr sz="1000" b="0" u="none" strike="noStrike">
                    <a:solidFill>
                      <a:srgbClr val="000000"/>
                    </a:solidFill>
                    <a:latin typeface="Calibri"/>
                  </a:defRPr>
                </a:pPr>
                <a:endParaRPr lang="en-US"/>
              </a:p>
            </c:txPr>
            <c:dLblPos val="ctr"/>
            <c:showLegendKey val="0"/>
            <c:showVal val="0"/>
            <c:showCatName val="0"/>
            <c:showSerName val="0"/>
            <c:showPercent val="0"/>
            <c:showBubbleSize val="1"/>
            <c:separator>; </c:separator>
            <c:showLeaderLines val="0"/>
            <c:extLst>
              <c:ext xmlns:c15="http://schemas.microsoft.com/office/drawing/2012/chart" uri="{CE6537A1-D6FC-4f65-9D91-7224C49458BB}">
                <c15:spPr xmlns:c15="http://schemas.microsoft.com/office/drawing/2012/chart">
                  <a:prstGeom prst="rect">
                    <a:avLst/>
                  </a:prstGeom>
                </c15:spPr>
                <c15:showLeaderLines val="0"/>
              </c:ext>
            </c:extLst>
          </c:dLbls>
          <c:cat>
            <c:strRef>
              <c:f>'Painel de Gestão - 3'!$C$32:$C$41</c:f>
              <c:strCache>
                <c:ptCount val="10"/>
                <c:pt idx="0">
                  <c:v>OBJETIVO 1</c:v>
                </c:pt>
                <c:pt idx="1">
                  <c:v>OBJETIVO 2</c:v>
                </c:pt>
                <c:pt idx="2">
                  <c:v>OBJETIVO 3</c:v>
                </c:pt>
                <c:pt idx="3">
                  <c:v>OBJETIVO 4</c:v>
                </c:pt>
                <c:pt idx="4">
                  <c:v>OBJETIVO 5</c:v>
                </c:pt>
                <c:pt idx="5">
                  <c:v>OBJETIVO 6</c:v>
                </c:pt>
                <c:pt idx="6">
                  <c:v>OBJETIVO 7</c:v>
                </c:pt>
                <c:pt idx="7">
                  <c:v>OBJETIVO 8</c:v>
                </c:pt>
                <c:pt idx="8">
                  <c:v>OBJETIVO 9</c:v>
                </c:pt>
                <c:pt idx="9">
                  <c:v>OBJETIVO 10</c:v>
                </c:pt>
              </c:strCache>
            </c:strRef>
          </c:cat>
          <c:val>
            <c:numRef>
              <c:f>'Painel de Gestão - 3'!$J$32:$J$41</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5-7F52-4623-B478-480348D3EE9A}"/>
            </c:ext>
          </c:extLst>
        </c:ser>
        <c:dLbls>
          <c:showLegendKey val="0"/>
          <c:showVal val="0"/>
          <c:showCatName val="0"/>
          <c:showSerName val="0"/>
          <c:showPercent val="0"/>
          <c:showBubbleSize val="0"/>
        </c:dLbls>
        <c:gapWidth val="150"/>
        <c:overlap val="100"/>
        <c:axId val="40611778"/>
        <c:axId val="51672826"/>
      </c:barChart>
      <c:catAx>
        <c:axId val="40611778"/>
        <c:scaling>
          <c:orientation val="maxMin"/>
        </c:scaling>
        <c:delete val="0"/>
        <c:axPos val="l"/>
        <c:numFmt formatCode="ge&quot;ral&quot;" sourceLinked="0"/>
        <c:majorTickMark val="out"/>
        <c:minorTickMark val="none"/>
        <c:tickLblPos val="nextTo"/>
        <c:spPr>
          <a:prstGeom prst="rect">
            <a:avLst/>
          </a:prstGeom>
          <a:ln w="9360">
            <a:solidFill>
              <a:srgbClr val="878787"/>
            </a:solidFill>
            <a:round/>
          </a:ln>
        </c:spPr>
        <c:txPr>
          <a:bodyPr/>
          <a:lstStyle/>
          <a:p>
            <a:pPr>
              <a:defRPr sz="1100" b="0" u="none" strike="noStrike">
                <a:solidFill>
                  <a:srgbClr val="000000"/>
                </a:solidFill>
                <a:latin typeface="Calibri"/>
              </a:defRPr>
            </a:pPr>
            <a:endParaRPr lang="en-US"/>
          </a:p>
        </c:txPr>
        <c:crossAx val="51672826"/>
        <c:crosses val="autoZero"/>
        <c:auto val="1"/>
        <c:lblAlgn val="ctr"/>
        <c:lblOffset val="100"/>
        <c:noMultiLvlLbl val="0"/>
      </c:catAx>
      <c:valAx>
        <c:axId val="51672826"/>
        <c:scaling>
          <c:orientation val="minMax"/>
        </c:scaling>
        <c:delete val="0"/>
        <c:axPos val="t"/>
        <c:majorGridlines>
          <c:spPr>
            <a:prstGeom prst="rect">
              <a:avLst/>
            </a:prstGeom>
            <a:ln w="9360">
              <a:solidFill>
                <a:srgbClr val="878787"/>
              </a:solidFill>
              <a:round/>
            </a:ln>
          </c:spPr>
        </c:majorGridlines>
        <c:numFmt formatCode="General" sourceLinked="0"/>
        <c:majorTickMark val="out"/>
        <c:minorTickMark val="none"/>
        <c:tickLblPos val="nextTo"/>
        <c:spPr>
          <a:prstGeom prst="rect">
            <a:avLst/>
          </a:prstGeom>
          <a:ln w="9360">
            <a:solidFill>
              <a:srgbClr val="878787"/>
            </a:solidFill>
            <a:round/>
          </a:ln>
        </c:spPr>
        <c:txPr>
          <a:bodyPr/>
          <a:lstStyle/>
          <a:p>
            <a:pPr>
              <a:defRPr sz="1000" b="0" u="none" strike="noStrike">
                <a:solidFill>
                  <a:srgbClr val="000000"/>
                </a:solidFill>
                <a:latin typeface="Calibri"/>
              </a:defRPr>
            </a:pPr>
            <a:endParaRPr lang="en-US"/>
          </a:p>
        </c:txPr>
        <c:crossAx val="40611778"/>
        <c:crosses val="autoZero"/>
        <c:crossBetween val="between"/>
        <c:majorUnit val="2"/>
      </c:valAx>
      <c:spPr>
        <a:prstGeom prst="rect">
          <a:avLst/>
        </a:prstGeom>
        <a:noFill/>
        <a:ln w="0">
          <a:noFill/>
        </a:ln>
      </c:spPr>
    </c:plotArea>
    <c:plotVisOnly val="1"/>
    <c:dispBlanksAs val="gap"/>
    <c:showDLblsOverMax val="1"/>
  </c:chart>
  <c:spPr>
    <a:xfrm>
      <a:off x="0" y="0"/>
      <a:ext cx="0" cy="0"/>
    </a:xfrm>
    <a:prstGeom prst="rect">
      <a:avLst/>
    </a:prstGeom>
    <a:solidFill>
      <a:srgbClr val="FFFFFF"/>
    </a:solidFill>
    <a:ln w="9360">
      <a:solidFill>
        <a:srgbClr val="D9D9D9"/>
      </a:solidFill>
      <a:round/>
    </a:ln>
  </c:sp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a:lstStyle/>
          <a:p>
            <a:pPr>
              <a:defRPr sz="1300" b="0" u="none" strike="noStrike">
                <a:latin typeface="Arial"/>
              </a:defRPr>
            </a:pPr>
            <a:r>
              <a:rPr lang="pt-BR" sz="1600" b="1" u="none" strike="noStrike">
                <a:solidFill>
                  <a:srgbClr val="000000"/>
                </a:solidFill>
                <a:latin typeface="Calibri"/>
              </a:rPr>
              <a:t>Situação atual do PAN </a:t>
            </a:r>
            <a:endParaRPr/>
          </a:p>
          <a:p>
            <a:pPr>
              <a:defRPr sz="1300" b="0" u="none" strike="noStrike">
                <a:latin typeface="Arial"/>
              </a:defRPr>
            </a:pPr>
            <a:r>
              <a:rPr lang="pt-BR" sz="1600" b="1" u="none" strike="noStrike">
                <a:solidFill>
                  <a:srgbClr val="000000"/>
                </a:solidFill>
                <a:latin typeface="Calibri"/>
              </a:rPr>
              <a:t>Monitoria atual</a:t>
            </a:r>
            <a:endParaRPr/>
          </a:p>
        </c:rich>
      </c:tx>
      <c:layout>
        <c:manualLayout>
          <c:xMode val="edge"/>
          <c:yMode val="edge"/>
          <c:x val="7.9190000000000007E-3"/>
          <c:y val="1.6435999999999999E-2"/>
        </c:manualLayout>
      </c:layout>
      <c:overlay val="0"/>
      <c:spPr>
        <a:prstGeom prst="rect">
          <a:avLst/>
        </a:prstGeom>
        <a:noFill/>
        <a:ln w="0">
          <a:noFill/>
        </a:ln>
      </c:spPr>
    </c:title>
    <c:autoTitleDeleted val="0"/>
    <c:plotArea>
      <c:layout>
        <c:manualLayout>
          <c:layoutTarget val="inner"/>
          <c:xMode val="edge"/>
          <c:yMode val="edge"/>
          <c:x val="8.1127000000000005E-2"/>
          <c:y val="0.219306"/>
          <c:w val="0.46168799999999999"/>
          <c:h val="0.68502399999999997"/>
        </c:manualLayout>
      </c:layout>
      <c:doughnutChart>
        <c:varyColors val="1"/>
        <c:ser>
          <c:idx val="0"/>
          <c:order val="0"/>
          <c:spPr>
            <a:prstGeom prst="rect">
              <a:avLst/>
            </a:prstGeom>
            <a:solidFill>
              <a:srgbClr val="FFFF00"/>
            </a:solidFill>
            <a:ln w="0">
              <a:noFill/>
            </a:ln>
          </c:spPr>
          <c:dPt>
            <c:idx val="0"/>
            <c:bubble3D val="0"/>
            <c:spPr>
              <a:prstGeom prst="rect">
                <a:avLst/>
              </a:prstGeom>
              <a:solidFill>
                <a:srgbClr val="808080"/>
              </a:solidFill>
              <a:ln w="0">
                <a:noFill/>
              </a:ln>
            </c:spPr>
            <c:extLst>
              <c:ext xmlns:c16="http://schemas.microsoft.com/office/drawing/2014/chart" uri="{C3380CC4-5D6E-409C-BE32-E72D297353CC}">
                <c16:uniqueId val="{00000001-ED49-4221-A3FD-E759ABB98A6C}"/>
              </c:ext>
            </c:extLst>
          </c:dPt>
          <c:dPt>
            <c:idx val="1"/>
            <c:bubble3D val="0"/>
            <c:spPr>
              <a:prstGeom prst="rect">
                <a:avLst/>
              </a:prstGeom>
              <a:solidFill>
                <a:srgbClr val="FF0000"/>
              </a:solidFill>
              <a:ln w="0">
                <a:noFill/>
              </a:ln>
            </c:spPr>
            <c:extLst>
              <c:ext xmlns:c16="http://schemas.microsoft.com/office/drawing/2014/chart" uri="{C3380CC4-5D6E-409C-BE32-E72D297353CC}">
                <c16:uniqueId val="{00000003-ED49-4221-A3FD-E759ABB98A6C}"/>
              </c:ext>
            </c:extLst>
          </c:dPt>
          <c:dPt>
            <c:idx val="2"/>
            <c:bubble3D val="0"/>
            <c:spPr>
              <a:prstGeom prst="rect">
                <a:avLst/>
              </a:prstGeom>
              <a:solidFill>
                <a:srgbClr val="9BBB59"/>
              </a:solidFill>
              <a:ln w="0">
                <a:noFill/>
              </a:ln>
            </c:spPr>
            <c:extLst>
              <c:ext xmlns:c16="http://schemas.microsoft.com/office/drawing/2014/chart" uri="{C3380CC4-5D6E-409C-BE32-E72D297353CC}">
                <c16:uniqueId val="{00000005-ED49-4221-A3FD-E759ABB98A6C}"/>
              </c:ext>
            </c:extLst>
          </c:dPt>
          <c:dPt>
            <c:idx val="3"/>
            <c:bubble3D val="0"/>
            <c:spPr>
              <a:prstGeom prst="rect">
                <a:avLst/>
              </a:prstGeom>
              <a:solidFill>
                <a:srgbClr val="92D050"/>
              </a:solidFill>
              <a:ln w="0">
                <a:noFill/>
              </a:ln>
            </c:spPr>
            <c:extLst>
              <c:ext xmlns:c16="http://schemas.microsoft.com/office/drawing/2014/chart" uri="{C3380CC4-5D6E-409C-BE32-E72D297353CC}">
                <c16:uniqueId val="{00000007-ED49-4221-A3FD-E759ABB98A6C}"/>
              </c:ext>
            </c:extLst>
          </c:dPt>
          <c:dPt>
            <c:idx val="4"/>
            <c:bubble3D val="0"/>
            <c:spPr>
              <a:prstGeom prst="rect">
                <a:avLst/>
              </a:prstGeom>
              <a:solidFill>
                <a:srgbClr val="0070C0"/>
              </a:solidFill>
              <a:ln w="0">
                <a:noFill/>
              </a:ln>
            </c:spPr>
            <c:extLst>
              <c:ext xmlns:c16="http://schemas.microsoft.com/office/drawing/2014/chart" uri="{C3380CC4-5D6E-409C-BE32-E72D297353CC}">
                <c16:uniqueId val="{00000009-ED49-4221-A3FD-E759ABB98A6C}"/>
              </c:ext>
            </c:extLst>
          </c:dPt>
          <c:dLbls>
            <c:dLbl>
              <c:idx val="0"/>
              <c:spPr/>
              <c:txPr>
                <a:bodyPr wrap="square"/>
                <a:lstStyle/>
                <a:p>
                  <a:pPr>
                    <a:defRPr sz="1000" b="0" u="none" strike="noStrike">
                      <a:solidFill>
                        <a:srgbClr val="000000"/>
                      </a:solidFill>
                      <a:latin typeface="Calibri"/>
                    </a:defRPr>
                  </a:pPr>
                  <a:endParaRPr lang="en-US"/>
                </a:p>
              </c:txPr>
              <c:showLegendKey val="0"/>
              <c:showVal val="1"/>
              <c:showCatName val="0"/>
              <c:showSerName val="0"/>
              <c:showPercent val="0"/>
              <c:showBubbleSize val="1"/>
              <c:extLst>
                <c:ext xmlns:c15="http://schemas.microsoft.com/office/drawing/2012/chart" uri="{CE6537A1-D6FC-4f65-9D91-7224C49458BB}"/>
                <c:ext xmlns:c16="http://schemas.microsoft.com/office/drawing/2014/chart" uri="{C3380CC4-5D6E-409C-BE32-E72D297353CC}">
                  <c16:uniqueId val="{00000001-ED49-4221-A3FD-E759ABB98A6C}"/>
                </c:ext>
              </c:extLst>
            </c:dLbl>
            <c:dLbl>
              <c:idx val="1"/>
              <c:spPr/>
              <c:txPr>
                <a:bodyPr wrap="square"/>
                <a:lstStyle/>
                <a:p>
                  <a:pPr>
                    <a:defRPr sz="1000" b="0" u="none" strike="noStrike">
                      <a:solidFill>
                        <a:srgbClr val="000000"/>
                      </a:solidFill>
                      <a:latin typeface="Calibri"/>
                    </a:defRPr>
                  </a:pPr>
                  <a:endParaRPr lang="en-US"/>
                </a:p>
              </c:txPr>
              <c:showLegendKey val="0"/>
              <c:showVal val="1"/>
              <c:showCatName val="0"/>
              <c:showSerName val="0"/>
              <c:showPercent val="0"/>
              <c:showBubbleSize val="1"/>
              <c:extLst>
                <c:ext xmlns:c15="http://schemas.microsoft.com/office/drawing/2012/chart" uri="{CE6537A1-D6FC-4f65-9D91-7224C49458BB}"/>
                <c:ext xmlns:c16="http://schemas.microsoft.com/office/drawing/2014/chart" uri="{C3380CC4-5D6E-409C-BE32-E72D297353CC}">
                  <c16:uniqueId val="{00000003-ED49-4221-A3FD-E759ABB98A6C}"/>
                </c:ext>
              </c:extLst>
            </c:dLbl>
            <c:dLbl>
              <c:idx val="2"/>
              <c:spPr/>
              <c:txPr>
                <a:bodyPr wrap="square"/>
                <a:lstStyle/>
                <a:p>
                  <a:pPr>
                    <a:defRPr sz="1000" b="0" u="none" strike="noStrike">
                      <a:solidFill>
                        <a:srgbClr val="000000"/>
                      </a:solidFill>
                      <a:latin typeface="Calibri"/>
                    </a:defRPr>
                  </a:pPr>
                  <a:endParaRPr lang="en-US"/>
                </a:p>
              </c:txPr>
              <c:showLegendKey val="0"/>
              <c:showVal val="1"/>
              <c:showCatName val="0"/>
              <c:showSerName val="0"/>
              <c:showPercent val="0"/>
              <c:showBubbleSize val="1"/>
              <c:extLst>
                <c:ext xmlns:c15="http://schemas.microsoft.com/office/drawing/2012/chart" uri="{CE6537A1-D6FC-4f65-9D91-7224C49458BB}"/>
                <c:ext xmlns:c16="http://schemas.microsoft.com/office/drawing/2014/chart" uri="{C3380CC4-5D6E-409C-BE32-E72D297353CC}">
                  <c16:uniqueId val="{00000005-ED49-4221-A3FD-E759ABB98A6C}"/>
                </c:ext>
              </c:extLst>
            </c:dLbl>
            <c:dLbl>
              <c:idx val="3"/>
              <c:spPr/>
              <c:txPr>
                <a:bodyPr wrap="square"/>
                <a:lstStyle/>
                <a:p>
                  <a:pPr>
                    <a:defRPr sz="1000" b="0" u="none" strike="noStrike">
                      <a:solidFill>
                        <a:srgbClr val="000000"/>
                      </a:solidFill>
                      <a:latin typeface="Calibri"/>
                    </a:defRPr>
                  </a:pPr>
                  <a:endParaRPr lang="en-US"/>
                </a:p>
              </c:txPr>
              <c:showLegendKey val="0"/>
              <c:showVal val="1"/>
              <c:showCatName val="0"/>
              <c:showSerName val="0"/>
              <c:showPercent val="0"/>
              <c:showBubbleSize val="1"/>
              <c:extLst>
                <c:ext xmlns:c15="http://schemas.microsoft.com/office/drawing/2012/chart" uri="{CE6537A1-D6FC-4f65-9D91-7224C49458BB}"/>
                <c:ext xmlns:c16="http://schemas.microsoft.com/office/drawing/2014/chart" uri="{C3380CC4-5D6E-409C-BE32-E72D297353CC}">
                  <c16:uniqueId val="{00000007-ED49-4221-A3FD-E759ABB98A6C}"/>
                </c:ext>
              </c:extLst>
            </c:dLbl>
            <c:dLbl>
              <c:idx val="4"/>
              <c:spPr/>
              <c:txPr>
                <a:bodyPr wrap="square"/>
                <a:lstStyle/>
                <a:p>
                  <a:pPr>
                    <a:defRPr sz="1000" b="0" u="none" strike="noStrike">
                      <a:solidFill>
                        <a:srgbClr val="000000"/>
                      </a:solidFill>
                      <a:latin typeface="Calibri"/>
                    </a:defRPr>
                  </a:pPr>
                  <a:endParaRPr lang="en-US"/>
                </a:p>
              </c:txPr>
              <c:showLegendKey val="0"/>
              <c:showVal val="1"/>
              <c:showCatName val="0"/>
              <c:showSerName val="0"/>
              <c:showPercent val="0"/>
              <c:showBubbleSize val="1"/>
              <c:extLst>
                <c:ext xmlns:c15="http://schemas.microsoft.com/office/drawing/2012/chart" uri="{CE6537A1-D6FC-4f65-9D91-7224C49458BB}"/>
                <c:ext xmlns:c16="http://schemas.microsoft.com/office/drawing/2014/chart" uri="{C3380CC4-5D6E-409C-BE32-E72D297353CC}">
                  <c16:uniqueId val="{00000009-ED49-4221-A3FD-E759ABB98A6C}"/>
                </c:ext>
              </c:extLst>
            </c:dLbl>
            <c:spPr>
              <a:noFill/>
              <a:ln>
                <a:noFill/>
              </a:ln>
              <a:effectLst/>
            </c:spPr>
            <c:txPr>
              <a:bodyPr wrap="square"/>
              <a:lstStyle/>
              <a:p>
                <a:pPr>
                  <a:defRPr sz="1000" b="0" u="none" strike="noStrike">
                    <a:solidFill>
                      <a:srgbClr val="000000"/>
                    </a:solidFill>
                    <a:latin typeface="Calibri"/>
                  </a:defRPr>
                </a:pPr>
                <a:endParaRPr lang="en-US"/>
              </a:p>
            </c:txPr>
            <c:showLegendKey val="0"/>
            <c:showVal val="1"/>
            <c:showCatName val="0"/>
            <c:showSerName val="0"/>
            <c:showPercent val="0"/>
            <c:showBubbleSize val="1"/>
            <c:separator>; </c:separator>
            <c:showLeaderLines val="0"/>
            <c:extLst>
              <c:ext xmlns:c15="http://schemas.microsoft.com/office/drawing/2012/chart" uri="{CE6537A1-D6FC-4f65-9D91-7224C49458BB}">
                <c15:spPr xmlns:c15="http://schemas.microsoft.com/office/drawing/2012/chart">
                  <a:prstGeom prst="rect">
                    <a:avLst/>
                  </a:prstGeom>
                </c15:spPr>
              </c:ext>
            </c:extLst>
          </c:dLbls>
          <c:cat>
            <c:strRef>
              <c:f>'Painel de Gestão - 3'!$C$16:$C$20</c:f>
              <c:strCache>
                <c:ptCount val="5"/>
                <c:pt idx="0">
                  <c:v> Início planejado é posterior ao período monitorado</c:v>
                </c:pt>
                <c:pt idx="1">
                  <c:v> Não iniciada ou não concluída</c:v>
                </c:pt>
                <c:pt idx="2">
                  <c:v> Em andamento com problemas de realização</c:v>
                </c:pt>
                <c:pt idx="3">
                  <c:v> Em andamento no período previsto </c:v>
                </c:pt>
                <c:pt idx="4">
                  <c:v> Concluída</c:v>
                </c:pt>
              </c:strCache>
            </c:strRef>
          </c:cat>
          <c:val>
            <c:numRef>
              <c:f>'Painel de Gestão - 3'!$E$16:$E$20</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A-ED49-4221-A3FD-E759ABB98A6C}"/>
            </c:ext>
          </c:extLst>
        </c:ser>
        <c:dLbls>
          <c:showLegendKey val="0"/>
          <c:showVal val="0"/>
          <c:showCatName val="0"/>
          <c:showSerName val="0"/>
          <c:showPercent val="0"/>
          <c:showBubbleSize val="0"/>
          <c:showLeaderLines val="0"/>
        </c:dLbls>
        <c:firstSliceAng val="0"/>
        <c:holeSize val="50"/>
      </c:doughnutChart>
      <c:spPr>
        <a:prstGeom prst="rect">
          <a:avLst/>
        </a:prstGeom>
        <a:noFill/>
        <a:ln w="0">
          <a:noFill/>
        </a:ln>
      </c:spPr>
    </c:plotArea>
    <c:legend>
      <c:legendPos val="r"/>
      <c:layout>
        <c:manualLayout>
          <c:xMode val="edge"/>
          <c:yMode val="edge"/>
          <c:x val="0.57029200000000002"/>
          <c:y val="0.143677"/>
          <c:w val="0.40163100000000002"/>
          <c:h val="0.79544400000000004"/>
        </c:manualLayout>
      </c:layout>
      <c:overlay val="0"/>
      <c:spPr>
        <a:prstGeom prst="rect">
          <a:avLst/>
        </a:prstGeom>
        <a:noFill/>
        <a:ln w="0">
          <a:noFill/>
        </a:ln>
      </c:spPr>
      <c:txPr>
        <a:bodyPr/>
        <a:lstStyle/>
        <a:p>
          <a:pPr>
            <a:defRPr sz="1100" b="0" u="none" strike="noStrike">
              <a:solidFill>
                <a:srgbClr val="000000"/>
              </a:solidFill>
              <a:latin typeface="Calibri"/>
            </a:defRPr>
          </a:pPr>
          <a:endParaRPr lang="en-US"/>
        </a:p>
      </c:txPr>
    </c:legend>
    <c:plotVisOnly val="1"/>
    <c:dispBlanksAs val="zero"/>
    <c:showDLblsOverMax val="1"/>
  </c:chart>
  <c:spPr>
    <a:xfrm>
      <a:off x="0" y="0"/>
      <a:ext cx="0" cy="0"/>
    </a:xfrm>
    <a:prstGeom prst="rect">
      <a:avLst/>
    </a:prstGeom>
    <a:solidFill>
      <a:srgbClr val="FFFFFF"/>
    </a:solidFill>
    <a:ln w="9360">
      <a:solidFill>
        <a:srgbClr val="D9D9D9"/>
      </a:solidFill>
      <a:round/>
    </a:ln>
  </c:sp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a:lstStyle/>
          <a:p>
            <a:pPr>
              <a:defRPr sz="1300" b="0" u="none" strike="noStrike">
                <a:latin typeface="Arial"/>
              </a:defRPr>
            </a:pPr>
            <a:r>
              <a:rPr lang="pt-BR" sz="1600" b="1" u="none" strike="noStrike">
                <a:solidFill>
                  <a:srgbClr val="000000"/>
                </a:solidFill>
                <a:latin typeface="Calibri"/>
              </a:rPr>
              <a:t>Situação do PAN </a:t>
            </a:r>
            <a:endParaRPr/>
          </a:p>
          <a:p>
            <a:pPr>
              <a:defRPr sz="1300" b="0" u="none" strike="noStrike">
                <a:latin typeface="Arial"/>
              </a:defRPr>
            </a:pPr>
            <a:r>
              <a:rPr lang="pt-BR" sz="1600" b="1" u="none" strike="noStrike">
                <a:solidFill>
                  <a:srgbClr val="000000"/>
                </a:solidFill>
                <a:latin typeface="Calibri"/>
              </a:rPr>
              <a:t>Pós Monitoria</a:t>
            </a:r>
            <a:endParaRPr/>
          </a:p>
        </c:rich>
      </c:tx>
      <c:layout>
        <c:manualLayout>
          <c:xMode val="edge"/>
          <c:yMode val="edge"/>
          <c:x val="8.0079999999999995E-3"/>
          <c:y val="1.6435999999999999E-2"/>
        </c:manualLayout>
      </c:layout>
      <c:overlay val="0"/>
      <c:spPr>
        <a:prstGeom prst="rect">
          <a:avLst/>
        </a:prstGeom>
        <a:noFill/>
        <a:ln w="0">
          <a:noFill/>
        </a:ln>
      </c:spPr>
    </c:title>
    <c:autoTitleDeleted val="0"/>
    <c:plotArea>
      <c:layout>
        <c:manualLayout>
          <c:layoutTarget val="inner"/>
          <c:xMode val="edge"/>
          <c:yMode val="edge"/>
          <c:x val="9.5044000000000003E-2"/>
          <c:y val="0.219306"/>
          <c:w val="0.46161999999999997"/>
          <c:h val="0.68502399999999997"/>
        </c:manualLayout>
      </c:layout>
      <c:doughnutChart>
        <c:varyColors val="1"/>
        <c:ser>
          <c:idx val="0"/>
          <c:order val="0"/>
          <c:spPr>
            <a:prstGeom prst="rect">
              <a:avLst/>
            </a:prstGeom>
            <a:solidFill>
              <a:srgbClr val="4F81BD"/>
            </a:solidFill>
            <a:ln w="0">
              <a:noFill/>
            </a:ln>
          </c:spPr>
          <c:dPt>
            <c:idx val="0"/>
            <c:bubble3D val="0"/>
            <c:spPr>
              <a:prstGeom prst="rect">
                <a:avLst/>
              </a:prstGeom>
              <a:solidFill>
                <a:srgbClr val="A6A6A6"/>
              </a:solidFill>
              <a:ln w="0">
                <a:noFill/>
              </a:ln>
            </c:spPr>
            <c:extLst>
              <c:ext xmlns:c16="http://schemas.microsoft.com/office/drawing/2014/chart" uri="{C3380CC4-5D6E-409C-BE32-E72D297353CC}">
                <c16:uniqueId val="{00000001-2E9D-4BE2-B5CE-26CD97AB72D8}"/>
              </c:ext>
            </c:extLst>
          </c:dPt>
          <c:dPt>
            <c:idx val="1"/>
            <c:bubble3D val="0"/>
            <c:spPr>
              <a:prstGeom prst="rect">
                <a:avLst/>
              </a:prstGeom>
              <a:solidFill>
                <a:srgbClr val="FF0000"/>
              </a:solidFill>
              <a:ln w="0">
                <a:noFill/>
              </a:ln>
            </c:spPr>
            <c:extLst>
              <c:ext xmlns:c16="http://schemas.microsoft.com/office/drawing/2014/chart" uri="{C3380CC4-5D6E-409C-BE32-E72D297353CC}">
                <c16:uniqueId val="{00000003-2E9D-4BE2-B5CE-26CD97AB72D8}"/>
              </c:ext>
            </c:extLst>
          </c:dPt>
          <c:dPt>
            <c:idx val="2"/>
            <c:bubble3D val="0"/>
            <c:spPr>
              <a:prstGeom prst="rect">
                <a:avLst/>
              </a:prstGeom>
              <a:solidFill>
                <a:srgbClr val="FFFF00"/>
              </a:solidFill>
              <a:ln w="0">
                <a:noFill/>
              </a:ln>
            </c:spPr>
            <c:extLst>
              <c:ext xmlns:c16="http://schemas.microsoft.com/office/drawing/2014/chart" uri="{C3380CC4-5D6E-409C-BE32-E72D297353CC}">
                <c16:uniqueId val="{00000005-2E9D-4BE2-B5CE-26CD97AB72D8}"/>
              </c:ext>
            </c:extLst>
          </c:dPt>
          <c:dPt>
            <c:idx val="3"/>
            <c:bubble3D val="0"/>
            <c:spPr>
              <a:prstGeom prst="rect">
                <a:avLst/>
              </a:prstGeom>
              <a:solidFill>
                <a:srgbClr val="92D050"/>
              </a:solidFill>
              <a:ln w="0">
                <a:noFill/>
              </a:ln>
            </c:spPr>
            <c:extLst>
              <c:ext xmlns:c16="http://schemas.microsoft.com/office/drawing/2014/chart" uri="{C3380CC4-5D6E-409C-BE32-E72D297353CC}">
                <c16:uniqueId val="{00000007-2E9D-4BE2-B5CE-26CD97AB72D8}"/>
              </c:ext>
            </c:extLst>
          </c:dPt>
          <c:dPt>
            <c:idx val="4"/>
            <c:bubble3D val="0"/>
            <c:spPr>
              <a:prstGeom prst="rect">
                <a:avLst/>
              </a:prstGeom>
              <a:solidFill>
                <a:srgbClr val="0070C0"/>
              </a:solidFill>
              <a:ln w="0">
                <a:noFill/>
              </a:ln>
            </c:spPr>
            <c:extLst>
              <c:ext xmlns:c16="http://schemas.microsoft.com/office/drawing/2014/chart" uri="{C3380CC4-5D6E-409C-BE32-E72D297353CC}">
                <c16:uniqueId val="{00000009-2E9D-4BE2-B5CE-26CD97AB72D8}"/>
              </c:ext>
            </c:extLst>
          </c:dPt>
          <c:dPt>
            <c:idx val="5"/>
            <c:bubble3D val="0"/>
            <c:spPr>
              <a:prstGeom prst="rect">
                <a:avLst/>
              </a:prstGeom>
              <a:solidFill>
                <a:srgbClr val="FF99CC"/>
              </a:solidFill>
              <a:ln w="0">
                <a:noFill/>
              </a:ln>
            </c:spPr>
            <c:extLst>
              <c:ext xmlns:c16="http://schemas.microsoft.com/office/drawing/2014/chart" uri="{C3380CC4-5D6E-409C-BE32-E72D297353CC}">
                <c16:uniqueId val="{0000000B-2E9D-4BE2-B5CE-26CD97AB72D8}"/>
              </c:ext>
            </c:extLst>
          </c:dPt>
          <c:dLbls>
            <c:dLbl>
              <c:idx val="0"/>
              <c:layout>
                <c:manualLayout>
                  <c:x val="8.1410000000000007E-3"/>
                  <c:y val="-3.9446000000000002E-2"/>
                </c:manualLayout>
              </c:layout>
              <c:spPr/>
              <c:txPr>
                <a:bodyPr wrap="square"/>
                <a:lstStyle/>
                <a:p>
                  <a:pPr>
                    <a:defRPr sz="1000" b="0" u="none" strike="noStrike">
                      <a:solidFill>
                        <a:srgbClr val="000000"/>
                      </a:solidFill>
                      <a:latin typeface="Calibri"/>
                    </a:defRPr>
                  </a:pPr>
                  <a:endParaRPr lang="en-US"/>
                </a:p>
              </c:txPr>
              <c:showLegendKey val="0"/>
              <c:showVal val="1"/>
              <c:showCatName val="0"/>
              <c:showSerName val="0"/>
              <c:showPercent val="0"/>
              <c:showBubbleSize val="1"/>
              <c:separator>; </c:separator>
              <c:extLst>
                <c:ext xmlns:c15="http://schemas.microsoft.com/office/drawing/2012/chart" uri="{CE6537A1-D6FC-4f65-9D91-7224C49458BB}"/>
                <c:ext xmlns:c16="http://schemas.microsoft.com/office/drawing/2014/chart" uri="{C3380CC4-5D6E-409C-BE32-E72D297353CC}">
                  <c16:uniqueId val="{00000001-2E9D-4BE2-B5CE-26CD97AB72D8}"/>
                </c:ext>
              </c:extLst>
            </c:dLbl>
            <c:dLbl>
              <c:idx val="1"/>
              <c:spPr/>
              <c:txPr>
                <a:bodyPr wrap="square"/>
                <a:lstStyle/>
                <a:p>
                  <a:pPr>
                    <a:defRPr sz="1000" b="0" u="none" strike="noStrike">
                      <a:solidFill>
                        <a:srgbClr val="000000"/>
                      </a:solidFill>
                      <a:latin typeface="Calibri"/>
                    </a:defRPr>
                  </a:pPr>
                  <a:endParaRPr lang="en-US"/>
                </a:p>
              </c:txPr>
              <c:showLegendKey val="0"/>
              <c:showVal val="1"/>
              <c:showCatName val="0"/>
              <c:showSerName val="0"/>
              <c:showPercent val="0"/>
              <c:showBubbleSize val="1"/>
              <c:extLst>
                <c:ext xmlns:c15="http://schemas.microsoft.com/office/drawing/2012/chart" uri="{CE6537A1-D6FC-4f65-9D91-7224C49458BB}"/>
                <c:ext xmlns:c16="http://schemas.microsoft.com/office/drawing/2014/chart" uri="{C3380CC4-5D6E-409C-BE32-E72D297353CC}">
                  <c16:uniqueId val="{00000003-2E9D-4BE2-B5CE-26CD97AB72D8}"/>
                </c:ext>
              </c:extLst>
            </c:dLbl>
            <c:dLbl>
              <c:idx val="2"/>
              <c:spPr/>
              <c:txPr>
                <a:bodyPr wrap="square"/>
                <a:lstStyle/>
                <a:p>
                  <a:pPr>
                    <a:defRPr sz="1000" b="0" u="none" strike="noStrike">
                      <a:solidFill>
                        <a:srgbClr val="000000"/>
                      </a:solidFill>
                      <a:latin typeface="Calibri"/>
                    </a:defRPr>
                  </a:pPr>
                  <a:endParaRPr lang="en-US"/>
                </a:p>
              </c:txPr>
              <c:showLegendKey val="0"/>
              <c:showVal val="1"/>
              <c:showCatName val="0"/>
              <c:showSerName val="0"/>
              <c:showPercent val="0"/>
              <c:showBubbleSize val="1"/>
              <c:extLst>
                <c:ext xmlns:c15="http://schemas.microsoft.com/office/drawing/2012/chart" uri="{CE6537A1-D6FC-4f65-9D91-7224C49458BB}"/>
                <c:ext xmlns:c16="http://schemas.microsoft.com/office/drawing/2014/chart" uri="{C3380CC4-5D6E-409C-BE32-E72D297353CC}">
                  <c16:uniqueId val="{00000005-2E9D-4BE2-B5CE-26CD97AB72D8}"/>
                </c:ext>
              </c:extLst>
            </c:dLbl>
            <c:dLbl>
              <c:idx val="3"/>
              <c:spPr/>
              <c:txPr>
                <a:bodyPr wrap="square"/>
                <a:lstStyle/>
                <a:p>
                  <a:pPr>
                    <a:defRPr sz="1000" b="0" u="none" strike="noStrike">
                      <a:solidFill>
                        <a:srgbClr val="000000"/>
                      </a:solidFill>
                      <a:latin typeface="Calibri"/>
                    </a:defRPr>
                  </a:pPr>
                  <a:endParaRPr lang="en-US"/>
                </a:p>
              </c:txPr>
              <c:showLegendKey val="0"/>
              <c:showVal val="1"/>
              <c:showCatName val="0"/>
              <c:showSerName val="0"/>
              <c:showPercent val="0"/>
              <c:showBubbleSize val="1"/>
              <c:extLst>
                <c:ext xmlns:c15="http://schemas.microsoft.com/office/drawing/2012/chart" uri="{CE6537A1-D6FC-4f65-9D91-7224C49458BB}"/>
                <c:ext xmlns:c16="http://schemas.microsoft.com/office/drawing/2014/chart" uri="{C3380CC4-5D6E-409C-BE32-E72D297353CC}">
                  <c16:uniqueId val="{00000007-2E9D-4BE2-B5CE-26CD97AB72D8}"/>
                </c:ext>
              </c:extLst>
            </c:dLbl>
            <c:dLbl>
              <c:idx val="4"/>
              <c:spPr/>
              <c:txPr>
                <a:bodyPr wrap="square"/>
                <a:lstStyle/>
                <a:p>
                  <a:pPr>
                    <a:defRPr sz="1000" b="0" u="none" strike="noStrike">
                      <a:solidFill>
                        <a:srgbClr val="000000"/>
                      </a:solidFill>
                      <a:latin typeface="Calibri"/>
                    </a:defRPr>
                  </a:pPr>
                  <a:endParaRPr lang="en-US"/>
                </a:p>
              </c:txPr>
              <c:showLegendKey val="0"/>
              <c:showVal val="1"/>
              <c:showCatName val="0"/>
              <c:showSerName val="0"/>
              <c:showPercent val="0"/>
              <c:showBubbleSize val="1"/>
              <c:extLst>
                <c:ext xmlns:c15="http://schemas.microsoft.com/office/drawing/2012/chart" uri="{CE6537A1-D6FC-4f65-9D91-7224C49458BB}"/>
                <c:ext xmlns:c16="http://schemas.microsoft.com/office/drawing/2014/chart" uri="{C3380CC4-5D6E-409C-BE32-E72D297353CC}">
                  <c16:uniqueId val="{00000009-2E9D-4BE2-B5CE-26CD97AB72D8}"/>
                </c:ext>
              </c:extLst>
            </c:dLbl>
            <c:dLbl>
              <c:idx val="5"/>
              <c:spPr/>
              <c:txPr>
                <a:bodyPr wrap="square"/>
                <a:lstStyle/>
                <a:p>
                  <a:pPr>
                    <a:defRPr sz="1000" b="0" u="none" strike="noStrike">
                      <a:solidFill>
                        <a:srgbClr val="000000"/>
                      </a:solidFill>
                      <a:latin typeface="Calibri"/>
                    </a:defRPr>
                  </a:pPr>
                  <a:endParaRPr lang="en-US"/>
                </a:p>
              </c:txPr>
              <c:showLegendKey val="0"/>
              <c:showVal val="1"/>
              <c:showCatName val="0"/>
              <c:showSerName val="0"/>
              <c:showPercent val="0"/>
              <c:showBubbleSize val="1"/>
              <c:extLst>
                <c:ext xmlns:c15="http://schemas.microsoft.com/office/drawing/2012/chart" uri="{CE6537A1-D6FC-4f65-9D91-7224C49458BB}"/>
                <c:ext xmlns:c16="http://schemas.microsoft.com/office/drawing/2014/chart" uri="{C3380CC4-5D6E-409C-BE32-E72D297353CC}">
                  <c16:uniqueId val="{0000000B-2E9D-4BE2-B5CE-26CD97AB72D8}"/>
                </c:ext>
              </c:extLst>
            </c:dLbl>
            <c:spPr>
              <a:noFill/>
              <a:ln>
                <a:noFill/>
              </a:ln>
              <a:effectLst/>
            </c:spPr>
            <c:txPr>
              <a:bodyPr wrap="square"/>
              <a:lstStyle/>
              <a:p>
                <a:pPr>
                  <a:defRPr sz="1000" b="0" u="none" strike="noStrike">
                    <a:solidFill>
                      <a:srgbClr val="000000"/>
                    </a:solidFill>
                    <a:latin typeface="Calibri"/>
                  </a:defRPr>
                </a:pPr>
                <a:endParaRPr lang="en-US"/>
              </a:p>
            </c:txPr>
            <c:showLegendKey val="0"/>
            <c:showVal val="1"/>
            <c:showCatName val="0"/>
            <c:showSerName val="0"/>
            <c:showPercent val="0"/>
            <c:showBubbleSize val="1"/>
            <c:separator>; </c:separator>
            <c:showLeaderLines val="0"/>
            <c:extLst>
              <c:ext xmlns:c15="http://schemas.microsoft.com/office/drawing/2012/chart" uri="{CE6537A1-D6FC-4f65-9D91-7224C49458BB}">
                <c15:spPr xmlns:c15="http://schemas.microsoft.com/office/drawing/2012/chart">
                  <a:prstGeom prst="rect">
                    <a:avLst/>
                  </a:prstGeom>
                </c15:spPr>
              </c:ext>
            </c:extLst>
          </c:dLbls>
          <c:cat>
            <c:strRef>
              <c:f>'Painel de Gestão - 3'!$C$16:$C$21</c:f>
              <c:strCache>
                <c:ptCount val="6"/>
                <c:pt idx="0">
                  <c:v> Início planejado é posterior ao período monitorado</c:v>
                </c:pt>
                <c:pt idx="1">
                  <c:v> Não iniciada ou não concluída</c:v>
                </c:pt>
                <c:pt idx="2">
                  <c:v> Em andamento com problemas de realização</c:v>
                </c:pt>
                <c:pt idx="3">
                  <c:v> Em andamento no período previsto </c:v>
                </c:pt>
                <c:pt idx="4">
                  <c:v> Concluída</c:v>
                </c:pt>
                <c:pt idx="5">
                  <c:v> Ações Novas - Pós-monitoria</c:v>
                </c:pt>
              </c:strCache>
            </c:strRef>
          </c:cat>
          <c:val>
            <c:numRef>
              <c:f>'Painel de Gestão - 3'!$G$16:$G$21</c:f>
              <c:numCache>
                <c:formatCode>0%</c:formatCode>
                <c:ptCount val="6"/>
                <c:pt idx="0">
                  <c:v>0</c:v>
                </c:pt>
                <c:pt idx="1">
                  <c:v>0</c:v>
                </c:pt>
                <c:pt idx="2">
                  <c:v>0</c:v>
                </c:pt>
                <c:pt idx="3">
                  <c:v>0</c:v>
                </c:pt>
                <c:pt idx="4">
                  <c:v>0</c:v>
                </c:pt>
                <c:pt idx="5">
                  <c:v>1</c:v>
                </c:pt>
              </c:numCache>
            </c:numRef>
          </c:val>
          <c:extLst>
            <c:ext xmlns:c16="http://schemas.microsoft.com/office/drawing/2014/chart" uri="{C3380CC4-5D6E-409C-BE32-E72D297353CC}">
              <c16:uniqueId val="{0000000C-2E9D-4BE2-B5CE-26CD97AB72D8}"/>
            </c:ext>
          </c:extLst>
        </c:ser>
        <c:dLbls>
          <c:showLegendKey val="0"/>
          <c:showVal val="0"/>
          <c:showCatName val="0"/>
          <c:showSerName val="0"/>
          <c:showPercent val="0"/>
          <c:showBubbleSize val="0"/>
          <c:showLeaderLines val="0"/>
        </c:dLbls>
        <c:firstSliceAng val="0"/>
        <c:holeSize val="50"/>
      </c:doughnutChart>
      <c:spPr>
        <a:prstGeom prst="rect">
          <a:avLst/>
        </a:prstGeom>
        <a:noFill/>
        <a:ln w="25560">
          <a:noFill/>
        </a:ln>
      </c:spPr>
    </c:plotArea>
    <c:legend>
      <c:legendPos val="r"/>
      <c:layout>
        <c:manualLayout>
          <c:xMode val="edge"/>
          <c:yMode val="edge"/>
          <c:x val="0.59897800000000001"/>
          <c:y val="0.117683"/>
          <c:w val="0.38477699999999998"/>
          <c:h val="0.818492"/>
        </c:manualLayout>
      </c:layout>
      <c:overlay val="0"/>
      <c:spPr>
        <a:prstGeom prst="rect">
          <a:avLst/>
        </a:prstGeom>
        <a:noFill/>
        <a:ln w="0">
          <a:noFill/>
        </a:ln>
      </c:spPr>
      <c:txPr>
        <a:bodyPr/>
        <a:lstStyle/>
        <a:p>
          <a:pPr>
            <a:defRPr sz="1100" b="0" u="none" strike="noStrike">
              <a:solidFill>
                <a:srgbClr val="000000"/>
              </a:solidFill>
              <a:latin typeface="Calibri"/>
            </a:defRPr>
          </a:pPr>
          <a:endParaRPr lang="en-US"/>
        </a:p>
      </c:txPr>
    </c:legend>
    <c:plotVisOnly val="1"/>
    <c:dispBlanksAs val="zero"/>
    <c:showDLblsOverMax val="1"/>
  </c:chart>
  <c:spPr>
    <a:xfrm>
      <a:off x="0" y="0"/>
      <a:ext cx="0" cy="0"/>
    </a:xfrm>
    <a:prstGeom prst="rect">
      <a:avLst/>
    </a:prstGeom>
    <a:solidFill>
      <a:srgbClr val="FFFFFF"/>
    </a:solidFill>
    <a:ln w="9360">
      <a:solidFill>
        <a:srgbClr val="D9D9D9"/>
      </a:solidFill>
      <a:round/>
    </a:ln>
  </c:sp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stacked"/>
        <c:varyColors val="0"/>
        <c:ser>
          <c:idx val="0"/>
          <c:order val="0"/>
          <c:spPr>
            <a:prstGeom prst="rect">
              <a:avLst/>
            </a:prstGeom>
            <a:solidFill>
              <a:srgbClr val="B15407"/>
            </a:solidFill>
            <a:ln w="0">
              <a:noFill/>
            </a:ln>
          </c:spPr>
          <c:invertIfNegative val="0"/>
          <c:dLbls>
            <c:spPr>
              <a:noFill/>
              <a:ln>
                <a:noFill/>
              </a:ln>
              <a:effectLst/>
            </c:spPr>
            <c:txPr>
              <a:bodyPr wrap="square"/>
              <a:lstStyle/>
              <a:p>
                <a:pPr>
                  <a:defRPr sz="1000" b="0" u="none" strike="noStrike">
                    <a:solidFill>
                      <a:srgbClr val="000000"/>
                    </a:solidFill>
                    <a:latin typeface="Calibri"/>
                  </a:defRPr>
                </a:pPr>
                <a:endParaRPr lang="en-US"/>
              </a:p>
            </c:txPr>
            <c:dLblPos val="ctr"/>
            <c:showLegendKey val="0"/>
            <c:showVal val="0"/>
            <c:showCatName val="0"/>
            <c:showSerName val="0"/>
            <c:showPercent val="0"/>
            <c:showBubbleSize val="1"/>
            <c:separator>; </c:separator>
            <c:showLeaderLines val="0"/>
            <c:extLst>
              <c:ext xmlns:c15="http://schemas.microsoft.com/office/drawing/2012/chart" uri="{CE6537A1-D6FC-4f65-9D91-7224C49458BB}">
                <c15:spPr xmlns:c15="http://schemas.microsoft.com/office/drawing/2012/chart">
                  <a:prstGeom prst="rect">
                    <a:avLst/>
                  </a:prstGeom>
                </c15:spPr>
                <c15:showLeaderLines val="0"/>
              </c:ext>
            </c:extLst>
          </c:dLbls>
          <c:cat>
            <c:strRef>
              <c:f>'Painel de Gestão - 4'!$C$32:$C$41</c:f>
              <c:strCache>
                <c:ptCount val="10"/>
                <c:pt idx="0">
                  <c:v>OBJETIVO 1</c:v>
                </c:pt>
                <c:pt idx="1">
                  <c:v>OBJETIVO 2</c:v>
                </c:pt>
                <c:pt idx="2">
                  <c:v>OBJETIVO 3</c:v>
                </c:pt>
                <c:pt idx="3">
                  <c:v>OBJETIVO 4</c:v>
                </c:pt>
                <c:pt idx="4">
                  <c:v>OBJETIVO 5</c:v>
                </c:pt>
                <c:pt idx="5">
                  <c:v>OBJETIVO 6</c:v>
                </c:pt>
                <c:pt idx="6">
                  <c:v>OBJETIVO 7</c:v>
                </c:pt>
                <c:pt idx="7">
                  <c:v>OBJETIVO 8</c:v>
                </c:pt>
                <c:pt idx="8">
                  <c:v>OBJETIVO 9</c:v>
                </c:pt>
                <c:pt idx="9">
                  <c:v>OBJETIVO 10</c:v>
                </c:pt>
              </c:strCache>
            </c:strRef>
          </c:cat>
          <c:val>
            <c:numRef>
              <c:f>'Painel de Gestão - 4'!$E$32:$E$41</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F351-49B4-912A-A9791B1B4E08}"/>
            </c:ext>
          </c:extLst>
        </c:ser>
        <c:ser>
          <c:idx val="1"/>
          <c:order val="1"/>
          <c:spPr>
            <a:prstGeom prst="rect">
              <a:avLst/>
            </a:prstGeom>
            <a:solidFill>
              <a:srgbClr val="A6A6A6"/>
            </a:solidFill>
            <a:ln w="0">
              <a:noFill/>
            </a:ln>
          </c:spPr>
          <c:invertIfNegative val="0"/>
          <c:dLbls>
            <c:spPr>
              <a:noFill/>
              <a:ln>
                <a:noFill/>
              </a:ln>
              <a:effectLst/>
            </c:spPr>
            <c:txPr>
              <a:bodyPr wrap="square"/>
              <a:lstStyle/>
              <a:p>
                <a:pPr>
                  <a:defRPr sz="1000" b="0" u="none" strike="noStrike">
                    <a:solidFill>
                      <a:srgbClr val="000000"/>
                    </a:solidFill>
                    <a:latin typeface="Calibri"/>
                  </a:defRPr>
                </a:pPr>
                <a:endParaRPr lang="en-US"/>
              </a:p>
            </c:txPr>
            <c:dLblPos val="ctr"/>
            <c:showLegendKey val="0"/>
            <c:showVal val="0"/>
            <c:showCatName val="0"/>
            <c:showSerName val="0"/>
            <c:showPercent val="0"/>
            <c:showBubbleSize val="1"/>
            <c:separator>; </c:separator>
            <c:showLeaderLines val="0"/>
            <c:extLst>
              <c:ext xmlns:c15="http://schemas.microsoft.com/office/drawing/2012/chart" uri="{CE6537A1-D6FC-4f65-9D91-7224C49458BB}">
                <c15:spPr xmlns:c15="http://schemas.microsoft.com/office/drawing/2012/chart">
                  <a:prstGeom prst="rect">
                    <a:avLst/>
                  </a:prstGeom>
                </c15:spPr>
                <c15:showLeaderLines val="0"/>
              </c:ext>
            </c:extLst>
          </c:dLbls>
          <c:cat>
            <c:strRef>
              <c:f>'Painel de Gestão - 4'!$C$32:$C$41</c:f>
              <c:strCache>
                <c:ptCount val="10"/>
                <c:pt idx="0">
                  <c:v>OBJETIVO 1</c:v>
                </c:pt>
                <c:pt idx="1">
                  <c:v>OBJETIVO 2</c:v>
                </c:pt>
                <c:pt idx="2">
                  <c:v>OBJETIVO 3</c:v>
                </c:pt>
                <c:pt idx="3">
                  <c:v>OBJETIVO 4</c:v>
                </c:pt>
                <c:pt idx="4">
                  <c:v>OBJETIVO 5</c:v>
                </c:pt>
                <c:pt idx="5">
                  <c:v>OBJETIVO 6</c:v>
                </c:pt>
                <c:pt idx="6">
                  <c:v>OBJETIVO 7</c:v>
                </c:pt>
                <c:pt idx="7">
                  <c:v>OBJETIVO 8</c:v>
                </c:pt>
                <c:pt idx="8">
                  <c:v>OBJETIVO 9</c:v>
                </c:pt>
                <c:pt idx="9">
                  <c:v>OBJETIVO 10</c:v>
                </c:pt>
              </c:strCache>
            </c:strRef>
          </c:cat>
          <c:val>
            <c:numRef>
              <c:f>'Painel de Gestão - 4'!$F$32:$F$41</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F351-49B4-912A-A9791B1B4E08}"/>
            </c:ext>
          </c:extLst>
        </c:ser>
        <c:ser>
          <c:idx val="2"/>
          <c:order val="2"/>
          <c:spPr>
            <a:prstGeom prst="rect">
              <a:avLst/>
            </a:prstGeom>
            <a:solidFill>
              <a:srgbClr val="FF0000"/>
            </a:solidFill>
            <a:ln w="0">
              <a:noFill/>
            </a:ln>
          </c:spPr>
          <c:invertIfNegative val="0"/>
          <c:dLbls>
            <c:spPr>
              <a:noFill/>
              <a:ln>
                <a:noFill/>
              </a:ln>
              <a:effectLst/>
            </c:spPr>
            <c:txPr>
              <a:bodyPr wrap="square"/>
              <a:lstStyle/>
              <a:p>
                <a:pPr>
                  <a:defRPr sz="1000" b="0" u="none" strike="noStrike">
                    <a:solidFill>
                      <a:srgbClr val="000000"/>
                    </a:solidFill>
                    <a:latin typeface="Calibri"/>
                  </a:defRPr>
                </a:pPr>
                <a:endParaRPr lang="en-US"/>
              </a:p>
            </c:txPr>
            <c:dLblPos val="ctr"/>
            <c:showLegendKey val="0"/>
            <c:showVal val="0"/>
            <c:showCatName val="0"/>
            <c:showSerName val="0"/>
            <c:showPercent val="0"/>
            <c:showBubbleSize val="1"/>
            <c:separator>; </c:separator>
            <c:showLeaderLines val="0"/>
            <c:extLst>
              <c:ext xmlns:c15="http://schemas.microsoft.com/office/drawing/2012/chart" uri="{CE6537A1-D6FC-4f65-9D91-7224C49458BB}">
                <c15:spPr xmlns:c15="http://schemas.microsoft.com/office/drawing/2012/chart">
                  <a:prstGeom prst="rect">
                    <a:avLst/>
                  </a:prstGeom>
                </c15:spPr>
                <c15:showLeaderLines val="0"/>
              </c:ext>
            </c:extLst>
          </c:dLbls>
          <c:cat>
            <c:strRef>
              <c:f>'Painel de Gestão - 4'!$C$32:$C$41</c:f>
              <c:strCache>
                <c:ptCount val="10"/>
                <c:pt idx="0">
                  <c:v>OBJETIVO 1</c:v>
                </c:pt>
                <c:pt idx="1">
                  <c:v>OBJETIVO 2</c:v>
                </c:pt>
                <c:pt idx="2">
                  <c:v>OBJETIVO 3</c:v>
                </c:pt>
                <c:pt idx="3">
                  <c:v>OBJETIVO 4</c:v>
                </c:pt>
                <c:pt idx="4">
                  <c:v>OBJETIVO 5</c:v>
                </c:pt>
                <c:pt idx="5">
                  <c:v>OBJETIVO 6</c:v>
                </c:pt>
                <c:pt idx="6">
                  <c:v>OBJETIVO 7</c:v>
                </c:pt>
                <c:pt idx="7">
                  <c:v>OBJETIVO 8</c:v>
                </c:pt>
                <c:pt idx="8">
                  <c:v>OBJETIVO 9</c:v>
                </c:pt>
                <c:pt idx="9">
                  <c:v>OBJETIVO 10</c:v>
                </c:pt>
              </c:strCache>
            </c:strRef>
          </c:cat>
          <c:val>
            <c:numRef>
              <c:f>'Painel de Gestão - 4'!$G$32:$G$41</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F351-49B4-912A-A9791B1B4E08}"/>
            </c:ext>
          </c:extLst>
        </c:ser>
        <c:ser>
          <c:idx val="3"/>
          <c:order val="3"/>
          <c:spPr>
            <a:prstGeom prst="rect">
              <a:avLst/>
            </a:prstGeom>
            <a:solidFill>
              <a:srgbClr val="FFC000"/>
            </a:solidFill>
            <a:ln w="0">
              <a:noFill/>
            </a:ln>
          </c:spPr>
          <c:invertIfNegative val="0"/>
          <c:dLbls>
            <c:spPr>
              <a:noFill/>
              <a:ln>
                <a:noFill/>
              </a:ln>
              <a:effectLst/>
            </c:spPr>
            <c:txPr>
              <a:bodyPr wrap="square"/>
              <a:lstStyle/>
              <a:p>
                <a:pPr>
                  <a:defRPr sz="1000" b="0" u="none" strike="noStrike">
                    <a:solidFill>
                      <a:srgbClr val="000000"/>
                    </a:solidFill>
                    <a:latin typeface="Calibri"/>
                  </a:defRPr>
                </a:pPr>
                <a:endParaRPr lang="en-US"/>
              </a:p>
            </c:txPr>
            <c:dLblPos val="ctr"/>
            <c:showLegendKey val="0"/>
            <c:showVal val="0"/>
            <c:showCatName val="0"/>
            <c:showSerName val="0"/>
            <c:showPercent val="0"/>
            <c:showBubbleSize val="1"/>
            <c:separator>; </c:separator>
            <c:showLeaderLines val="0"/>
            <c:extLst>
              <c:ext xmlns:c15="http://schemas.microsoft.com/office/drawing/2012/chart" uri="{CE6537A1-D6FC-4f65-9D91-7224C49458BB}">
                <c15:spPr xmlns:c15="http://schemas.microsoft.com/office/drawing/2012/chart">
                  <a:prstGeom prst="rect">
                    <a:avLst/>
                  </a:prstGeom>
                </c15:spPr>
                <c15:showLeaderLines val="0"/>
              </c:ext>
            </c:extLst>
          </c:dLbls>
          <c:cat>
            <c:strRef>
              <c:f>'Painel de Gestão - 4'!$C$32:$C$41</c:f>
              <c:strCache>
                <c:ptCount val="10"/>
                <c:pt idx="0">
                  <c:v>OBJETIVO 1</c:v>
                </c:pt>
                <c:pt idx="1">
                  <c:v>OBJETIVO 2</c:v>
                </c:pt>
                <c:pt idx="2">
                  <c:v>OBJETIVO 3</c:v>
                </c:pt>
                <c:pt idx="3">
                  <c:v>OBJETIVO 4</c:v>
                </c:pt>
                <c:pt idx="4">
                  <c:v>OBJETIVO 5</c:v>
                </c:pt>
                <c:pt idx="5">
                  <c:v>OBJETIVO 6</c:v>
                </c:pt>
                <c:pt idx="6">
                  <c:v>OBJETIVO 7</c:v>
                </c:pt>
                <c:pt idx="7">
                  <c:v>OBJETIVO 8</c:v>
                </c:pt>
                <c:pt idx="8">
                  <c:v>OBJETIVO 9</c:v>
                </c:pt>
                <c:pt idx="9">
                  <c:v>OBJETIVO 10</c:v>
                </c:pt>
              </c:strCache>
            </c:strRef>
          </c:cat>
          <c:val>
            <c:numRef>
              <c:f>'Painel de Gestão - 4'!$H$32:$H$41</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F351-49B4-912A-A9791B1B4E08}"/>
            </c:ext>
          </c:extLst>
        </c:ser>
        <c:ser>
          <c:idx val="4"/>
          <c:order val="4"/>
          <c:spPr>
            <a:prstGeom prst="rect">
              <a:avLst/>
            </a:prstGeom>
            <a:solidFill>
              <a:srgbClr val="92D050"/>
            </a:solidFill>
            <a:ln w="0">
              <a:noFill/>
            </a:ln>
          </c:spPr>
          <c:invertIfNegative val="0"/>
          <c:dLbls>
            <c:spPr>
              <a:noFill/>
              <a:ln>
                <a:noFill/>
              </a:ln>
              <a:effectLst/>
            </c:spPr>
            <c:txPr>
              <a:bodyPr wrap="square"/>
              <a:lstStyle/>
              <a:p>
                <a:pPr>
                  <a:defRPr sz="1000" b="0" u="none" strike="noStrike">
                    <a:solidFill>
                      <a:srgbClr val="000000"/>
                    </a:solidFill>
                    <a:latin typeface="Calibri"/>
                  </a:defRPr>
                </a:pPr>
                <a:endParaRPr lang="en-US"/>
              </a:p>
            </c:txPr>
            <c:dLblPos val="ctr"/>
            <c:showLegendKey val="0"/>
            <c:showVal val="0"/>
            <c:showCatName val="0"/>
            <c:showSerName val="0"/>
            <c:showPercent val="0"/>
            <c:showBubbleSize val="1"/>
            <c:separator>; </c:separator>
            <c:showLeaderLines val="0"/>
            <c:extLst>
              <c:ext xmlns:c15="http://schemas.microsoft.com/office/drawing/2012/chart" uri="{CE6537A1-D6FC-4f65-9D91-7224C49458BB}">
                <c15:spPr xmlns:c15="http://schemas.microsoft.com/office/drawing/2012/chart">
                  <a:prstGeom prst="rect">
                    <a:avLst/>
                  </a:prstGeom>
                </c15:spPr>
                <c15:showLeaderLines val="0"/>
              </c:ext>
            </c:extLst>
          </c:dLbls>
          <c:cat>
            <c:strRef>
              <c:f>'Painel de Gestão - 4'!$C$32:$C$41</c:f>
              <c:strCache>
                <c:ptCount val="10"/>
                <c:pt idx="0">
                  <c:v>OBJETIVO 1</c:v>
                </c:pt>
                <c:pt idx="1">
                  <c:v>OBJETIVO 2</c:v>
                </c:pt>
                <c:pt idx="2">
                  <c:v>OBJETIVO 3</c:v>
                </c:pt>
                <c:pt idx="3">
                  <c:v>OBJETIVO 4</c:v>
                </c:pt>
                <c:pt idx="4">
                  <c:v>OBJETIVO 5</c:v>
                </c:pt>
                <c:pt idx="5">
                  <c:v>OBJETIVO 6</c:v>
                </c:pt>
                <c:pt idx="6">
                  <c:v>OBJETIVO 7</c:v>
                </c:pt>
                <c:pt idx="7">
                  <c:v>OBJETIVO 8</c:v>
                </c:pt>
                <c:pt idx="8">
                  <c:v>OBJETIVO 9</c:v>
                </c:pt>
                <c:pt idx="9">
                  <c:v>OBJETIVO 10</c:v>
                </c:pt>
              </c:strCache>
            </c:strRef>
          </c:cat>
          <c:val>
            <c:numRef>
              <c:f>'Painel de Gestão - 4'!$I$32:$I$41</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4-F351-49B4-912A-A9791B1B4E08}"/>
            </c:ext>
          </c:extLst>
        </c:ser>
        <c:ser>
          <c:idx val="5"/>
          <c:order val="5"/>
          <c:spPr>
            <a:prstGeom prst="rect">
              <a:avLst/>
            </a:prstGeom>
            <a:solidFill>
              <a:srgbClr val="0070C0"/>
            </a:solidFill>
            <a:ln w="0">
              <a:noFill/>
            </a:ln>
          </c:spPr>
          <c:invertIfNegative val="0"/>
          <c:dLbls>
            <c:spPr>
              <a:noFill/>
              <a:ln>
                <a:noFill/>
              </a:ln>
              <a:effectLst/>
            </c:spPr>
            <c:txPr>
              <a:bodyPr wrap="square"/>
              <a:lstStyle/>
              <a:p>
                <a:pPr>
                  <a:defRPr sz="1000" b="0" u="none" strike="noStrike">
                    <a:solidFill>
                      <a:srgbClr val="000000"/>
                    </a:solidFill>
                    <a:latin typeface="Calibri"/>
                  </a:defRPr>
                </a:pPr>
                <a:endParaRPr lang="en-US"/>
              </a:p>
            </c:txPr>
            <c:dLblPos val="ctr"/>
            <c:showLegendKey val="0"/>
            <c:showVal val="0"/>
            <c:showCatName val="0"/>
            <c:showSerName val="0"/>
            <c:showPercent val="0"/>
            <c:showBubbleSize val="1"/>
            <c:separator>; </c:separator>
            <c:showLeaderLines val="0"/>
            <c:extLst>
              <c:ext xmlns:c15="http://schemas.microsoft.com/office/drawing/2012/chart" uri="{CE6537A1-D6FC-4f65-9D91-7224C49458BB}">
                <c15:spPr xmlns:c15="http://schemas.microsoft.com/office/drawing/2012/chart">
                  <a:prstGeom prst="rect">
                    <a:avLst/>
                  </a:prstGeom>
                </c15:spPr>
                <c15:showLeaderLines val="0"/>
              </c:ext>
            </c:extLst>
          </c:dLbls>
          <c:cat>
            <c:strRef>
              <c:f>'Painel de Gestão - 4'!$C$32:$C$41</c:f>
              <c:strCache>
                <c:ptCount val="10"/>
                <c:pt idx="0">
                  <c:v>OBJETIVO 1</c:v>
                </c:pt>
                <c:pt idx="1">
                  <c:v>OBJETIVO 2</c:v>
                </c:pt>
                <c:pt idx="2">
                  <c:v>OBJETIVO 3</c:v>
                </c:pt>
                <c:pt idx="3">
                  <c:v>OBJETIVO 4</c:v>
                </c:pt>
                <c:pt idx="4">
                  <c:v>OBJETIVO 5</c:v>
                </c:pt>
                <c:pt idx="5">
                  <c:v>OBJETIVO 6</c:v>
                </c:pt>
                <c:pt idx="6">
                  <c:v>OBJETIVO 7</c:v>
                </c:pt>
                <c:pt idx="7">
                  <c:v>OBJETIVO 8</c:v>
                </c:pt>
                <c:pt idx="8">
                  <c:v>OBJETIVO 9</c:v>
                </c:pt>
                <c:pt idx="9">
                  <c:v>OBJETIVO 10</c:v>
                </c:pt>
              </c:strCache>
            </c:strRef>
          </c:cat>
          <c:val>
            <c:numRef>
              <c:f>'Painel de Gestão - 4'!$J$32:$J$41</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5-F351-49B4-912A-A9791B1B4E08}"/>
            </c:ext>
          </c:extLst>
        </c:ser>
        <c:dLbls>
          <c:showLegendKey val="0"/>
          <c:showVal val="0"/>
          <c:showCatName val="0"/>
          <c:showSerName val="0"/>
          <c:showPercent val="0"/>
          <c:showBubbleSize val="0"/>
        </c:dLbls>
        <c:gapWidth val="150"/>
        <c:overlap val="100"/>
        <c:axId val="84252853"/>
        <c:axId val="49681293"/>
      </c:barChart>
      <c:catAx>
        <c:axId val="84252853"/>
        <c:scaling>
          <c:orientation val="maxMin"/>
        </c:scaling>
        <c:delete val="0"/>
        <c:axPos val="l"/>
        <c:numFmt formatCode="ge&quot;ral&quot;" sourceLinked="0"/>
        <c:majorTickMark val="out"/>
        <c:minorTickMark val="none"/>
        <c:tickLblPos val="nextTo"/>
        <c:spPr>
          <a:prstGeom prst="rect">
            <a:avLst/>
          </a:prstGeom>
          <a:ln w="9360">
            <a:solidFill>
              <a:srgbClr val="878787"/>
            </a:solidFill>
            <a:round/>
          </a:ln>
        </c:spPr>
        <c:txPr>
          <a:bodyPr/>
          <a:lstStyle/>
          <a:p>
            <a:pPr>
              <a:defRPr sz="1100" b="0" u="none" strike="noStrike">
                <a:solidFill>
                  <a:srgbClr val="000000"/>
                </a:solidFill>
                <a:latin typeface="Calibri"/>
              </a:defRPr>
            </a:pPr>
            <a:endParaRPr lang="en-US"/>
          </a:p>
        </c:txPr>
        <c:crossAx val="49681293"/>
        <c:crosses val="autoZero"/>
        <c:auto val="1"/>
        <c:lblAlgn val="ctr"/>
        <c:lblOffset val="100"/>
        <c:noMultiLvlLbl val="0"/>
      </c:catAx>
      <c:valAx>
        <c:axId val="49681293"/>
        <c:scaling>
          <c:orientation val="minMax"/>
        </c:scaling>
        <c:delete val="0"/>
        <c:axPos val="t"/>
        <c:majorGridlines>
          <c:spPr>
            <a:prstGeom prst="rect">
              <a:avLst/>
            </a:prstGeom>
            <a:ln w="9360">
              <a:solidFill>
                <a:srgbClr val="878787"/>
              </a:solidFill>
              <a:round/>
            </a:ln>
          </c:spPr>
        </c:majorGridlines>
        <c:numFmt formatCode="General" sourceLinked="0"/>
        <c:majorTickMark val="out"/>
        <c:minorTickMark val="none"/>
        <c:tickLblPos val="nextTo"/>
        <c:spPr>
          <a:prstGeom prst="rect">
            <a:avLst/>
          </a:prstGeom>
          <a:ln w="9360">
            <a:solidFill>
              <a:srgbClr val="878787"/>
            </a:solidFill>
            <a:round/>
          </a:ln>
        </c:spPr>
        <c:txPr>
          <a:bodyPr/>
          <a:lstStyle/>
          <a:p>
            <a:pPr>
              <a:defRPr sz="1000" b="0" u="none" strike="noStrike">
                <a:solidFill>
                  <a:srgbClr val="000000"/>
                </a:solidFill>
                <a:latin typeface="Calibri"/>
              </a:defRPr>
            </a:pPr>
            <a:endParaRPr lang="en-US"/>
          </a:p>
        </c:txPr>
        <c:crossAx val="84252853"/>
        <c:crosses val="autoZero"/>
        <c:crossBetween val="between"/>
        <c:majorUnit val="2"/>
      </c:valAx>
      <c:spPr>
        <a:prstGeom prst="rect">
          <a:avLst/>
        </a:prstGeom>
        <a:noFill/>
        <a:ln w="0">
          <a:noFill/>
        </a:ln>
      </c:spPr>
    </c:plotArea>
    <c:plotVisOnly val="1"/>
    <c:dispBlanksAs val="gap"/>
    <c:showDLblsOverMax val="1"/>
  </c:chart>
  <c:spPr>
    <a:xfrm>
      <a:off x="0" y="0"/>
      <a:ext cx="0" cy="0"/>
    </a:xfrm>
    <a:prstGeom prst="rect">
      <a:avLst/>
    </a:prstGeom>
    <a:solidFill>
      <a:srgbClr val="FFFFFF"/>
    </a:solidFill>
    <a:ln w="9360">
      <a:solidFill>
        <a:srgbClr val="D9D9D9"/>
      </a:solidFill>
      <a:round/>
    </a:ln>
  </c:sp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a:lstStyle/>
          <a:p>
            <a:pPr>
              <a:defRPr sz="1300" b="0" u="none" strike="noStrike">
                <a:latin typeface="Arial"/>
              </a:defRPr>
            </a:pPr>
            <a:r>
              <a:rPr lang="pt-BR" sz="1600" b="1" u="none" strike="noStrike">
                <a:solidFill>
                  <a:srgbClr val="000000"/>
                </a:solidFill>
                <a:latin typeface="Calibri"/>
              </a:rPr>
              <a:t>Situação atual do PAN </a:t>
            </a:r>
            <a:endParaRPr/>
          </a:p>
          <a:p>
            <a:pPr>
              <a:defRPr sz="1300" b="0" u="none" strike="noStrike">
                <a:latin typeface="Arial"/>
              </a:defRPr>
            </a:pPr>
            <a:r>
              <a:rPr lang="pt-BR" sz="1600" b="1" u="none" strike="noStrike">
                <a:solidFill>
                  <a:srgbClr val="000000"/>
                </a:solidFill>
                <a:latin typeface="Calibri"/>
              </a:rPr>
              <a:t>Monitoria atual</a:t>
            </a:r>
            <a:endParaRPr/>
          </a:p>
        </c:rich>
      </c:tx>
      <c:layout>
        <c:manualLayout>
          <c:xMode val="edge"/>
          <c:yMode val="edge"/>
          <c:x val="7.9190000000000007E-3"/>
          <c:y val="1.6435999999999999E-2"/>
        </c:manualLayout>
      </c:layout>
      <c:overlay val="0"/>
      <c:spPr>
        <a:prstGeom prst="rect">
          <a:avLst/>
        </a:prstGeom>
        <a:noFill/>
        <a:ln w="0">
          <a:noFill/>
        </a:ln>
      </c:spPr>
    </c:title>
    <c:autoTitleDeleted val="0"/>
    <c:plotArea>
      <c:layout>
        <c:manualLayout>
          <c:layoutTarget val="inner"/>
          <c:xMode val="edge"/>
          <c:yMode val="edge"/>
          <c:x val="8.1127000000000005E-2"/>
          <c:y val="0.219306"/>
          <c:w val="0.46168799999999999"/>
          <c:h val="0.68502399999999997"/>
        </c:manualLayout>
      </c:layout>
      <c:doughnutChart>
        <c:varyColors val="1"/>
        <c:ser>
          <c:idx val="0"/>
          <c:order val="0"/>
          <c:spPr>
            <a:prstGeom prst="rect">
              <a:avLst/>
            </a:prstGeom>
            <a:solidFill>
              <a:srgbClr val="FFFF00"/>
            </a:solidFill>
            <a:ln w="0">
              <a:noFill/>
            </a:ln>
          </c:spPr>
          <c:dPt>
            <c:idx val="0"/>
            <c:bubble3D val="0"/>
            <c:spPr>
              <a:prstGeom prst="rect">
                <a:avLst/>
              </a:prstGeom>
              <a:solidFill>
                <a:srgbClr val="808080"/>
              </a:solidFill>
              <a:ln w="0">
                <a:noFill/>
              </a:ln>
            </c:spPr>
            <c:extLst>
              <c:ext xmlns:c16="http://schemas.microsoft.com/office/drawing/2014/chart" uri="{C3380CC4-5D6E-409C-BE32-E72D297353CC}">
                <c16:uniqueId val="{00000001-F9C6-41B0-B81C-B656710512E5}"/>
              </c:ext>
            </c:extLst>
          </c:dPt>
          <c:dPt>
            <c:idx val="1"/>
            <c:bubble3D val="0"/>
            <c:spPr>
              <a:prstGeom prst="rect">
                <a:avLst/>
              </a:prstGeom>
              <a:solidFill>
                <a:srgbClr val="FF0000"/>
              </a:solidFill>
              <a:ln w="0">
                <a:noFill/>
              </a:ln>
            </c:spPr>
            <c:extLst>
              <c:ext xmlns:c16="http://schemas.microsoft.com/office/drawing/2014/chart" uri="{C3380CC4-5D6E-409C-BE32-E72D297353CC}">
                <c16:uniqueId val="{00000003-F9C6-41B0-B81C-B656710512E5}"/>
              </c:ext>
            </c:extLst>
          </c:dPt>
          <c:dPt>
            <c:idx val="2"/>
            <c:bubble3D val="0"/>
            <c:spPr>
              <a:prstGeom prst="rect">
                <a:avLst/>
              </a:prstGeom>
              <a:solidFill>
                <a:srgbClr val="9BBB59"/>
              </a:solidFill>
              <a:ln w="0">
                <a:noFill/>
              </a:ln>
            </c:spPr>
            <c:extLst>
              <c:ext xmlns:c16="http://schemas.microsoft.com/office/drawing/2014/chart" uri="{C3380CC4-5D6E-409C-BE32-E72D297353CC}">
                <c16:uniqueId val="{00000005-F9C6-41B0-B81C-B656710512E5}"/>
              </c:ext>
            </c:extLst>
          </c:dPt>
          <c:dPt>
            <c:idx val="3"/>
            <c:bubble3D val="0"/>
            <c:spPr>
              <a:prstGeom prst="rect">
                <a:avLst/>
              </a:prstGeom>
              <a:solidFill>
                <a:srgbClr val="92D050"/>
              </a:solidFill>
              <a:ln w="0">
                <a:noFill/>
              </a:ln>
            </c:spPr>
            <c:extLst>
              <c:ext xmlns:c16="http://schemas.microsoft.com/office/drawing/2014/chart" uri="{C3380CC4-5D6E-409C-BE32-E72D297353CC}">
                <c16:uniqueId val="{00000007-F9C6-41B0-B81C-B656710512E5}"/>
              </c:ext>
            </c:extLst>
          </c:dPt>
          <c:dPt>
            <c:idx val="4"/>
            <c:bubble3D val="0"/>
            <c:spPr>
              <a:prstGeom prst="rect">
                <a:avLst/>
              </a:prstGeom>
              <a:solidFill>
                <a:srgbClr val="0070C0"/>
              </a:solidFill>
              <a:ln w="0">
                <a:noFill/>
              </a:ln>
            </c:spPr>
            <c:extLst>
              <c:ext xmlns:c16="http://schemas.microsoft.com/office/drawing/2014/chart" uri="{C3380CC4-5D6E-409C-BE32-E72D297353CC}">
                <c16:uniqueId val="{00000009-F9C6-41B0-B81C-B656710512E5}"/>
              </c:ext>
            </c:extLst>
          </c:dPt>
          <c:dLbls>
            <c:dLbl>
              <c:idx val="0"/>
              <c:spPr/>
              <c:txPr>
                <a:bodyPr wrap="square"/>
                <a:lstStyle/>
                <a:p>
                  <a:pPr>
                    <a:defRPr sz="1000" b="0" u="none" strike="noStrike">
                      <a:solidFill>
                        <a:srgbClr val="000000"/>
                      </a:solidFill>
                      <a:latin typeface="Calibri"/>
                    </a:defRPr>
                  </a:pPr>
                  <a:endParaRPr lang="en-US"/>
                </a:p>
              </c:txPr>
              <c:showLegendKey val="0"/>
              <c:showVal val="1"/>
              <c:showCatName val="0"/>
              <c:showSerName val="0"/>
              <c:showPercent val="0"/>
              <c:showBubbleSize val="1"/>
              <c:extLst>
                <c:ext xmlns:c15="http://schemas.microsoft.com/office/drawing/2012/chart" uri="{CE6537A1-D6FC-4f65-9D91-7224C49458BB}"/>
                <c:ext xmlns:c16="http://schemas.microsoft.com/office/drawing/2014/chart" uri="{C3380CC4-5D6E-409C-BE32-E72D297353CC}">
                  <c16:uniqueId val="{00000001-F9C6-41B0-B81C-B656710512E5}"/>
                </c:ext>
              </c:extLst>
            </c:dLbl>
            <c:dLbl>
              <c:idx val="1"/>
              <c:spPr/>
              <c:txPr>
                <a:bodyPr wrap="square"/>
                <a:lstStyle/>
                <a:p>
                  <a:pPr>
                    <a:defRPr sz="1000" b="0" u="none" strike="noStrike">
                      <a:solidFill>
                        <a:srgbClr val="000000"/>
                      </a:solidFill>
                      <a:latin typeface="Calibri"/>
                    </a:defRPr>
                  </a:pPr>
                  <a:endParaRPr lang="en-US"/>
                </a:p>
              </c:txPr>
              <c:showLegendKey val="0"/>
              <c:showVal val="1"/>
              <c:showCatName val="0"/>
              <c:showSerName val="0"/>
              <c:showPercent val="0"/>
              <c:showBubbleSize val="1"/>
              <c:extLst>
                <c:ext xmlns:c15="http://schemas.microsoft.com/office/drawing/2012/chart" uri="{CE6537A1-D6FC-4f65-9D91-7224C49458BB}"/>
                <c:ext xmlns:c16="http://schemas.microsoft.com/office/drawing/2014/chart" uri="{C3380CC4-5D6E-409C-BE32-E72D297353CC}">
                  <c16:uniqueId val="{00000003-F9C6-41B0-B81C-B656710512E5}"/>
                </c:ext>
              </c:extLst>
            </c:dLbl>
            <c:dLbl>
              <c:idx val="2"/>
              <c:spPr/>
              <c:txPr>
                <a:bodyPr wrap="square"/>
                <a:lstStyle/>
                <a:p>
                  <a:pPr>
                    <a:defRPr sz="1000" b="0" u="none" strike="noStrike">
                      <a:solidFill>
                        <a:srgbClr val="000000"/>
                      </a:solidFill>
                      <a:latin typeface="Calibri"/>
                    </a:defRPr>
                  </a:pPr>
                  <a:endParaRPr lang="en-US"/>
                </a:p>
              </c:txPr>
              <c:showLegendKey val="0"/>
              <c:showVal val="1"/>
              <c:showCatName val="0"/>
              <c:showSerName val="0"/>
              <c:showPercent val="0"/>
              <c:showBubbleSize val="1"/>
              <c:extLst>
                <c:ext xmlns:c15="http://schemas.microsoft.com/office/drawing/2012/chart" uri="{CE6537A1-D6FC-4f65-9D91-7224C49458BB}"/>
                <c:ext xmlns:c16="http://schemas.microsoft.com/office/drawing/2014/chart" uri="{C3380CC4-5D6E-409C-BE32-E72D297353CC}">
                  <c16:uniqueId val="{00000005-F9C6-41B0-B81C-B656710512E5}"/>
                </c:ext>
              </c:extLst>
            </c:dLbl>
            <c:dLbl>
              <c:idx val="3"/>
              <c:spPr/>
              <c:txPr>
                <a:bodyPr wrap="square"/>
                <a:lstStyle/>
                <a:p>
                  <a:pPr>
                    <a:defRPr sz="1000" b="0" u="none" strike="noStrike">
                      <a:solidFill>
                        <a:srgbClr val="000000"/>
                      </a:solidFill>
                      <a:latin typeface="Calibri"/>
                    </a:defRPr>
                  </a:pPr>
                  <a:endParaRPr lang="en-US"/>
                </a:p>
              </c:txPr>
              <c:showLegendKey val="0"/>
              <c:showVal val="1"/>
              <c:showCatName val="0"/>
              <c:showSerName val="0"/>
              <c:showPercent val="0"/>
              <c:showBubbleSize val="1"/>
              <c:extLst>
                <c:ext xmlns:c15="http://schemas.microsoft.com/office/drawing/2012/chart" uri="{CE6537A1-D6FC-4f65-9D91-7224C49458BB}"/>
                <c:ext xmlns:c16="http://schemas.microsoft.com/office/drawing/2014/chart" uri="{C3380CC4-5D6E-409C-BE32-E72D297353CC}">
                  <c16:uniqueId val="{00000007-F9C6-41B0-B81C-B656710512E5}"/>
                </c:ext>
              </c:extLst>
            </c:dLbl>
            <c:dLbl>
              <c:idx val="4"/>
              <c:spPr/>
              <c:txPr>
                <a:bodyPr wrap="square"/>
                <a:lstStyle/>
                <a:p>
                  <a:pPr>
                    <a:defRPr sz="1000" b="0" u="none" strike="noStrike">
                      <a:solidFill>
                        <a:srgbClr val="000000"/>
                      </a:solidFill>
                      <a:latin typeface="Calibri"/>
                    </a:defRPr>
                  </a:pPr>
                  <a:endParaRPr lang="en-US"/>
                </a:p>
              </c:txPr>
              <c:showLegendKey val="0"/>
              <c:showVal val="1"/>
              <c:showCatName val="0"/>
              <c:showSerName val="0"/>
              <c:showPercent val="0"/>
              <c:showBubbleSize val="1"/>
              <c:extLst>
                <c:ext xmlns:c15="http://schemas.microsoft.com/office/drawing/2012/chart" uri="{CE6537A1-D6FC-4f65-9D91-7224C49458BB}"/>
                <c:ext xmlns:c16="http://schemas.microsoft.com/office/drawing/2014/chart" uri="{C3380CC4-5D6E-409C-BE32-E72D297353CC}">
                  <c16:uniqueId val="{00000009-F9C6-41B0-B81C-B656710512E5}"/>
                </c:ext>
              </c:extLst>
            </c:dLbl>
            <c:spPr>
              <a:noFill/>
              <a:ln>
                <a:noFill/>
              </a:ln>
              <a:effectLst/>
            </c:spPr>
            <c:txPr>
              <a:bodyPr wrap="square"/>
              <a:lstStyle/>
              <a:p>
                <a:pPr>
                  <a:defRPr sz="1000" b="0" u="none" strike="noStrike">
                    <a:solidFill>
                      <a:srgbClr val="000000"/>
                    </a:solidFill>
                    <a:latin typeface="Calibri"/>
                  </a:defRPr>
                </a:pPr>
                <a:endParaRPr lang="en-US"/>
              </a:p>
            </c:txPr>
            <c:showLegendKey val="0"/>
            <c:showVal val="1"/>
            <c:showCatName val="0"/>
            <c:showSerName val="0"/>
            <c:showPercent val="0"/>
            <c:showBubbleSize val="1"/>
            <c:separator>; </c:separator>
            <c:showLeaderLines val="0"/>
            <c:extLst>
              <c:ext xmlns:c15="http://schemas.microsoft.com/office/drawing/2012/chart" uri="{CE6537A1-D6FC-4f65-9D91-7224C49458BB}">
                <c15:spPr xmlns:c15="http://schemas.microsoft.com/office/drawing/2012/chart">
                  <a:prstGeom prst="rect">
                    <a:avLst/>
                  </a:prstGeom>
                </c15:spPr>
              </c:ext>
            </c:extLst>
          </c:dLbls>
          <c:cat>
            <c:strRef>
              <c:f>'Painel de Gestão - 4'!$C$16:$C$20</c:f>
              <c:strCache>
                <c:ptCount val="5"/>
                <c:pt idx="0">
                  <c:v> Início planejado é posterior ao período monitorado</c:v>
                </c:pt>
                <c:pt idx="1">
                  <c:v> Não iniciada ou não concluída</c:v>
                </c:pt>
                <c:pt idx="2">
                  <c:v> Em andamento com problemas de realização</c:v>
                </c:pt>
                <c:pt idx="3">
                  <c:v> Em andamento no período previsto </c:v>
                </c:pt>
                <c:pt idx="4">
                  <c:v> Concluída</c:v>
                </c:pt>
              </c:strCache>
            </c:strRef>
          </c:cat>
          <c:val>
            <c:numRef>
              <c:f>'Painel de Gestão - 4'!$E$16:$E$20</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A-F9C6-41B0-B81C-B656710512E5}"/>
            </c:ext>
          </c:extLst>
        </c:ser>
        <c:dLbls>
          <c:showLegendKey val="0"/>
          <c:showVal val="0"/>
          <c:showCatName val="0"/>
          <c:showSerName val="0"/>
          <c:showPercent val="0"/>
          <c:showBubbleSize val="0"/>
          <c:showLeaderLines val="0"/>
        </c:dLbls>
        <c:firstSliceAng val="0"/>
        <c:holeSize val="50"/>
      </c:doughnutChart>
      <c:spPr>
        <a:prstGeom prst="rect">
          <a:avLst/>
        </a:prstGeom>
        <a:noFill/>
        <a:ln w="0">
          <a:noFill/>
        </a:ln>
      </c:spPr>
    </c:plotArea>
    <c:legend>
      <c:legendPos val="r"/>
      <c:layout>
        <c:manualLayout>
          <c:xMode val="edge"/>
          <c:yMode val="edge"/>
          <c:x val="0.57029200000000002"/>
          <c:y val="0.143677"/>
          <c:w val="0.40163100000000002"/>
          <c:h val="0.79544400000000004"/>
        </c:manualLayout>
      </c:layout>
      <c:overlay val="0"/>
      <c:spPr>
        <a:prstGeom prst="rect">
          <a:avLst/>
        </a:prstGeom>
        <a:noFill/>
        <a:ln w="0">
          <a:noFill/>
        </a:ln>
      </c:spPr>
      <c:txPr>
        <a:bodyPr/>
        <a:lstStyle/>
        <a:p>
          <a:pPr>
            <a:defRPr sz="1100" b="0" u="none" strike="noStrike">
              <a:solidFill>
                <a:srgbClr val="000000"/>
              </a:solidFill>
              <a:latin typeface="Calibri"/>
            </a:defRPr>
          </a:pPr>
          <a:endParaRPr lang="en-US"/>
        </a:p>
      </c:txPr>
    </c:legend>
    <c:plotVisOnly val="1"/>
    <c:dispBlanksAs val="zero"/>
    <c:showDLblsOverMax val="1"/>
  </c:chart>
  <c:spPr>
    <a:xfrm>
      <a:off x="0" y="0"/>
      <a:ext cx="0" cy="0"/>
    </a:xfrm>
    <a:prstGeom prst="rect">
      <a:avLst/>
    </a:prstGeom>
    <a:solidFill>
      <a:srgbClr val="FFFFFF"/>
    </a:solidFill>
    <a:ln w="9360">
      <a:solidFill>
        <a:srgbClr val="D9D9D9"/>
      </a:solidFill>
      <a:round/>
    </a:ln>
  </c:sp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a:lstStyle/>
          <a:p>
            <a:pPr>
              <a:defRPr sz="1300" b="0" u="none" strike="noStrike">
                <a:latin typeface="Arial"/>
              </a:defRPr>
            </a:pPr>
            <a:r>
              <a:rPr lang="pt-BR" sz="1600" b="1" u="none" strike="noStrike">
                <a:solidFill>
                  <a:srgbClr val="000000"/>
                </a:solidFill>
                <a:latin typeface="Calibri"/>
              </a:rPr>
              <a:t>Situação do PAN </a:t>
            </a:r>
            <a:endParaRPr/>
          </a:p>
          <a:p>
            <a:pPr>
              <a:defRPr sz="1300" b="0" u="none" strike="noStrike">
                <a:latin typeface="Arial"/>
              </a:defRPr>
            </a:pPr>
            <a:r>
              <a:rPr lang="pt-BR" sz="1600" b="1" u="none" strike="noStrike">
                <a:solidFill>
                  <a:srgbClr val="000000"/>
                </a:solidFill>
                <a:latin typeface="Calibri"/>
              </a:rPr>
              <a:t>Pós Monitoria</a:t>
            </a:r>
            <a:endParaRPr/>
          </a:p>
        </c:rich>
      </c:tx>
      <c:layout>
        <c:manualLayout>
          <c:xMode val="edge"/>
          <c:yMode val="edge"/>
          <c:x val="8.0079999999999995E-3"/>
          <c:y val="1.6435999999999999E-2"/>
        </c:manualLayout>
      </c:layout>
      <c:overlay val="0"/>
      <c:spPr>
        <a:prstGeom prst="rect">
          <a:avLst/>
        </a:prstGeom>
        <a:noFill/>
        <a:ln w="0">
          <a:noFill/>
        </a:ln>
      </c:spPr>
    </c:title>
    <c:autoTitleDeleted val="0"/>
    <c:plotArea>
      <c:layout>
        <c:manualLayout>
          <c:layoutTarget val="inner"/>
          <c:xMode val="edge"/>
          <c:yMode val="edge"/>
          <c:x val="9.5044000000000003E-2"/>
          <c:y val="0.219306"/>
          <c:w val="0.46161999999999997"/>
          <c:h val="0.68502399999999997"/>
        </c:manualLayout>
      </c:layout>
      <c:doughnutChart>
        <c:varyColors val="1"/>
        <c:ser>
          <c:idx val="0"/>
          <c:order val="0"/>
          <c:spPr>
            <a:prstGeom prst="rect">
              <a:avLst/>
            </a:prstGeom>
            <a:solidFill>
              <a:srgbClr val="4F81BD"/>
            </a:solidFill>
            <a:ln w="0">
              <a:noFill/>
            </a:ln>
          </c:spPr>
          <c:dPt>
            <c:idx val="0"/>
            <c:bubble3D val="0"/>
            <c:spPr>
              <a:prstGeom prst="rect">
                <a:avLst/>
              </a:prstGeom>
              <a:solidFill>
                <a:srgbClr val="A6A6A6"/>
              </a:solidFill>
              <a:ln w="0">
                <a:noFill/>
              </a:ln>
            </c:spPr>
            <c:extLst>
              <c:ext xmlns:c16="http://schemas.microsoft.com/office/drawing/2014/chart" uri="{C3380CC4-5D6E-409C-BE32-E72D297353CC}">
                <c16:uniqueId val="{00000001-7ACA-416B-95C3-48A83273BB7A}"/>
              </c:ext>
            </c:extLst>
          </c:dPt>
          <c:dPt>
            <c:idx val="1"/>
            <c:bubble3D val="0"/>
            <c:spPr>
              <a:prstGeom prst="rect">
                <a:avLst/>
              </a:prstGeom>
              <a:solidFill>
                <a:srgbClr val="FF0000"/>
              </a:solidFill>
              <a:ln w="0">
                <a:noFill/>
              </a:ln>
            </c:spPr>
            <c:extLst>
              <c:ext xmlns:c16="http://schemas.microsoft.com/office/drawing/2014/chart" uri="{C3380CC4-5D6E-409C-BE32-E72D297353CC}">
                <c16:uniqueId val="{00000003-7ACA-416B-95C3-48A83273BB7A}"/>
              </c:ext>
            </c:extLst>
          </c:dPt>
          <c:dPt>
            <c:idx val="2"/>
            <c:bubble3D val="0"/>
            <c:spPr>
              <a:prstGeom prst="rect">
                <a:avLst/>
              </a:prstGeom>
              <a:solidFill>
                <a:srgbClr val="FFFF00"/>
              </a:solidFill>
              <a:ln w="0">
                <a:noFill/>
              </a:ln>
            </c:spPr>
            <c:extLst>
              <c:ext xmlns:c16="http://schemas.microsoft.com/office/drawing/2014/chart" uri="{C3380CC4-5D6E-409C-BE32-E72D297353CC}">
                <c16:uniqueId val="{00000005-7ACA-416B-95C3-48A83273BB7A}"/>
              </c:ext>
            </c:extLst>
          </c:dPt>
          <c:dPt>
            <c:idx val="3"/>
            <c:bubble3D val="0"/>
            <c:spPr>
              <a:prstGeom prst="rect">
                <a:avLst/>
              </a:prstGeom>
              <a:solidFill>
                <a:srgbClr val="92D050"/>
              </a:solidFill>
              <a:ln w="0">
                <a:noFill/>
              </a:ln>
            </c:spPr>
            <c:extLst>
              <c:ext xmlns:c16="http://schemas.microsoft.com/office/drawing/2014/chart" uri="{C3380CC4-5D6E-409C-BE32-E72D297353CC}">
                <c16:uniqueId val="{00000007-7ACA-416B-95C3-48A83273BB7A}"/>
              </c:ext>
            </c:extLst>
          </c:dPt>
          <c:dPt>
            <c:idx val="4"/>
            <c:bubble3D val="0"/>
            <c:spPr>
              <a:prstGeom prst="rect">
                <a:avLst/>
              </a:prstGeom>
              <a:solidFill>
                <a:srgbClr val="0070C0"/>
              </a:solidFill>
              <a:ln w="0">
                <a:noFill/>
              </a:ln>
            </c:spPr>
            <c:extLst>
              <c:ext xmlns:c16="http://schemas.microsoft.com/office/drawing/2014/chart" uri="{C3380CC4-5D6E-409C-BE32-E72D297353CC}">
                <c16:uniqueId val="{00000009-7ACA-416B-95C3-48A83273BB7A}"/>
              </c:ext>
            </c:extLst>
          </c:dPt>
          <c:dPt>
            <c:idx val="5"/>
            <c:bubble3D val="0"/>
            <c:spPr>
              <a:prstGeom prst="rect">
                <a:avLst/>
              </a:prstGeom>
              <a:solidFill>
                <a:srgbClr val="FF99CC"/>
              </a:solidFill>
              <a:ln w="0">
                <a:noFill/>
              </a:ln>
            </c:spPr>
            <c:extLst>
              <c:ext xmlns:c16="http://schemas.microsoft.com/office/drawing/2014/chart" uri="{C3380CC4-5D6E-409C-BE32-E72D297353CC}">
                <c16:uniqueId val="{0000000B-7ACA-416B-95C3-48A83273BB7A}"/>
              </c:ext>
            </c:extLst>
          </c:dPt>
          <c:dLbls>
            <c:dLbl>
              <c:idx val="0"/>
              <c:layout>
                <c:manualLayout>
                  <c:x val="8.1410000000000007E-3"/>
                  <c:y val="-3.9446000000000002E-2"/>
                </c:manualLayout>
              </c:layout>
              <c:spPr/>
              <c:txPr>
                <a:bodyPr wrap="square"/>
                <a:lstStyle/>
                <a:p>
                  <a:pPr>
                    <a:defRPr sz="1000" b="0" u="none" strike="noStrike">
                      <a:solidFill>
                        <a:srgbClr val="000000"/>
                      </a:solidFill>
                      <a:latin typeface="Calibri"/>
                    </a:defRPr>
                  </a:pPr>
                  <a:endParaRPr lang="en-US"/>
                </a:p>
              </c:txPr>
              <c:showLegendKey val="0"/>
              <c:showVal val="1"/>
              <c:showCatName val="0"/>
              <c:showSerName val="0"/>
              <c:showPercent val="0"/>
              <c:showBubbleSize val="1"/>
              <c:separator>; </c:separator>
              <c:extLst>
                <c:ext xmlns:c15="http://schemas.microsoft.com/office/drawing/2012/chart" uri="{CE6537A1-D6FC-4f65-9D91-7224C49458BB}"/>
                <c:ext xmlns:c16="http://schemas.microsoft.com/office/drawing/2014/chart" uri="{C3380CC4-5D6E-409C-BE32-E72D297353CC}">
                  <c16:uniqueId val="{00000001-7ACA-416B-95C3-48A83273BB7A}"/>
                </c:ext>
              </c:extLst>
            </c:dLbl>
            <c:dLbl>
              <c:idx val="1"/>
              <c:spPr/>
              <c:txPr>
                <a:bodyPr wrap="square"/>
                <a:lstStyle/>
                <a:p>
                  <a:pPr>
                    <a:defRPr sz="1000" b="0" u="none" strike="noStrike">
                      <a:solidFill>
                        <a:srgbClr val="000000"/>
                      </a:solidFill>
                      <a:latin typeface="Calibri"/>
                    </a:defRPr>
                  </a:pPr>
                  <a:endParaRPr lang="en-US"/>
                </a:p>
              </c:txPr>
              <c:showLegendKey val="0"/>
              <c:showVal val="1"/>
              <c:showCatName val="0"/>
              <c:showSerName val="0"/>
              <c:showPercent val="0"/>
              <c:showBubbleSize val="1"/>
              <c:extLst>
                <c:ext xmlns:c15="http://schemas.microsoft.com/office/drawing/2012/chart" uri="{CE6537A1-D6FC-4f65-9D91-7224C49458BB}"/>
                <c:ext xmlns:c16="http://schemas.microsoft.com/office/drawing/2014/chart" uri="{C3380CC4-5D6E-409C-BE32-E72D297353CC}">
                  <c16:uniqueId val="{00000003-7ACA-416B-95C3-48A83273BB7A}"/>
                </c:ext>
              </c:extLst>
            </c:dLbl>
            <c:dLbl>
              <c:idx val="2"/>
              <c:spPr/>
              <c:txPr>
                <a:bodyPr wrap="square"/>
                <a:lstStyle/>
                <a:p>
                  <a:pPr>
                    <a:defRPr sz="1000" b="0" u="none" strike="noStrike">
                      <a:solidFill>
                        <a:srgbClr val="000000"/>
                      </a:solidFill>
                      <a:latin typeface="Calibri"/>
                    </a:defRPr>
                  </a:pPr>
                  <a:endParaRPr lang="en-US"/>
                </a:p>
              </c:txPr>
              <c:showLegendKey val="0"/>
              <c:showVal val="1"/>
              <c:showCatName val="0"/>
              <c:showSerName val="0"/>
              <c:showPercent val="0"/>
              <c:showBubbleSize val="1"/>
              <c:extLst>
                <c:ext xmlns:c15="http://schemas.microsoft.com/office/drawing/2012/chart" uri="{CE6537A1-D6FC-4f65-9D91-7224C49458BB}"/>
                <c:ext xmlns:c16="http://schemas.microsoft.com/office/drawing/2014/chart" uri="{C3380CC4-5D6E-409C-BE32-E72D297353CC}">
                  <c16:uniqueId val="{00000005-7ACA-416B-95C3-48A83273BB7A}"/>
                </c:ext>
              </c:extLst>
            </c:dLbl>
            <c:dLbl>
              <c:idx val="3"/>
              <c:spPr/>
              <c:txPr>
                <a:bodyPr wrap="square"/>
                <a:lstStyle/>
                <a:p>
                  <a:pPr>
                    <a:defRPr sz="1000" b="0" u="none" strike="noStrike">
                      <a:solidFill>
                        <a:srgbClr val="000000"/>
                      </a:solidFill>
                      <a:latin typeface="Calibri"/>
                    </a:defRPr>
                  </a:pPr>
                  <a:endParaRPr lang="en-US"/>
                </a:p>
              </c:txPr>
              <c:showLegendKey val="0"/>
              <c:showVal val="1"/>
              <c:showCatName val="0"/>
              <c:showSerName val="0"/>
              <c:showPercent val="0"/>
              <c:showBubbleSize val="1"/>
              <c:extLst>
                <c:ext xmlns:c15="http://schemas.microsoft.com/office/drawing/2012/chart" uri="{CE6537A1-D6FC-4f65-9D91-7224C49458BB}"/>
                <c:ext xmlns:c16="http://schemas.microsoft.com/office/drawing/2014/chart" uri="{C3380CC4-5D6E-409C-BE32-E72D297353CC}">
                  <c16:uniqueId val="{00000007-7ACA-416B-95C3-48A83273BB7A}"/>
                </c:ext>
              </c:extLst>
            </c:dLbl>
            <c:dLbl>
              <c:idx val="4"/>
              <c:spPr/>
              <c:txPr>
                <a:bodyPr wrap="square"/>
                <a:lstStyle/>
                <a:p>
                  <a:pPr>
                    <a:defRPr sz="1000" b="0" u="none" strike="noStrike">
                      <a:solidFill>
                        <a:srgbClr val="000000"/>
                      </a:solidFill>
                      <a:latin typeface="Calibri"/>
                    </a:defRPr>
                  </a:pPr>
                  <a:endParaRPr lang="en-US"/>
                </a:p>
              </c:txPr>
              <c:showLegendKey val="0"/>
              <c:showVal val="1"/>
              <c:showCatName val="0"/>
              <c:showSerName val="0"/>
              <c:showPercent val="0"/>
              <c:showBubbleSize val="1"/>
              <c:extLst>
                <c:ext xmlns:c15="http://schemas.microsoft.com/office/drawing/2012/chart" uri="{CE6537A1-D6FC-4f65-9D91-7224C49458BB}"/>
                <c:ext xmlns:c16="http://schemas.microsoft.com/office/drawing/2014/chart" uri="{C3380CC4-5D6E-409C-BE32-E72D297353CC}">
                  <c16:uniqueId val="{00000009-7ACA-416B-95C3-48A83273BB7A}"/>
                </c:ext>
              </c:extLst>
            </c:dLbl>
            <c:dLbl>
              <c:idx val="5"/>
              <c:spPr/>
              <c:txPr>
                <a:bodyPr wrap="square"/>
                <a:lstStyle/>
                <a:p>
                  <a:pPr>
                    <a:defRPr sz="1000" b="0" u="none" strike="noStrike">
                      <a:solidFill>
                        <a:srgbClr val="000000"/>
                      </a:solidFill>
                      <a:latin typeface="Calibri"/>
                    </a:defRPr>
                  </a:pPr>
                  <a:endParaRPr lang="en-US"/>
                </a:p>
              </c:txPr>
              <c:showLegendKey val="0"/>
              <c:showVal val="1"/>
              <c:showCatName val="0"/>
              <c:showSerName val="0"/>
              <c:showPercent val="0"/>
              <c:showBubbleSize val="1"/>
              <c:extLst>
                <c:ext xmlns:c15="http://schemas.microsoft.com/office/drawing/2012/chart" uri="{CE6537A1-D6FC-4f65-9D91-7224C49458BB}"/>
                <c:ext xmlns:c16="http://schemas.microsoft.com/office/drawing/2014/chart" uri="{C3380CC4-5D6E-409C-BE32-E72D297353CC}">
                  <c16:uniqueId val="{0000000B-7ACA-416B-95C3-48A83273BB7A}"/>
                </c:ext>
              </c:extLst>
            </c:dLbl>
            <c:spPr>
              <a:noFill/>
              <a:ln>
                <a:noFill/>
              </a:ln>
              <a:effectLst/>
            </c:spPr>
            <c:txPr>
              <a:bodyPr wrap="square"/>
              <a:lstStyle/>
              <a:p>
                <a:pPr>
                  <a:defRPr sz="1000" b="0" u="none" strike="noStrike">
                    <a:solidFill>
                      <a:srgbClr val="000000"/>
                    </a:solidFill>
                    <a:latin typeface="Calibri"/>
                  </a:defRPr>
                </a:pPr>
                <a:endParaRPr lang="en-US"/>
              </a:p>
            </c:txPr>
            <c:showLegendKey val="0"/>
            <c:showVal val="1"/>
            <c:showCatName val="0"/>
            <c:showSerName val="0"/>
            <c:showPercent val="0"/>
            <c:showBubbleSize val="1"/>
            <c:separator>; </c:separator>
            <c:showLeaderLines val="0"/>
            <c:extLst>
              <c:ext xmlns:c15="http://schemas.microsoft.com/office/drawing/2012/chart" uri="{CE6537A1-D6FC-4f65-9D91-7224C49458BB}">
                <c15:spPr xmlns:c15="http://schemas.microsoft.com/office/drawing/2012/chart">
                  <a:prstGeom prst="rect">
                    <a:avLst/>
                  </a:prstGeom>
                </c15:spPr>
              </c:ext>
            </c:extLst>
          </c:dLbls>
          <c:cat>
            <c:strRef>
              <c:f>'Painel de Gestão - 4'!$C$16:$C$21</c:f>
              <c:strCache>
                <c:ptCount val="6"/>
                <c:pt idx="0">
                  <c:v> Início planejado é posterior ao período monitorado</c:v>
                </c:pt>
                <c:pt idx="1">
                  <c:v> Não iniciada ou não concluída</c:v>
                </c:pt>
                <c:pt idx="2">
                  <c:v> Em andamento com problemas de realização</c:v>
                </c:pt>
                <c:pt idx="3">
                  <c:v> Em andamento no período previsto </c:v>
                </c:pt>
                <c:pt idx="4">
                  <c:v> Concluída</c:v>
                </c:pt>
                <c:pt idx="5">
                  <c:v> Ações Novas - Pós-monitoria</c:v>
                </c:pt>
              </c:strCache>
            </c:strRef>
          </c:cat>
          <c:val>
            <c:numRef>
              <c:f>'Painel de Gestão - 4'!$G$16:$G$21</c:f>
              <c:numCache>
                <c:formatCode>0%</c:formatCode>
                <c:ptCount val="6"/>
                <c:pt idx="0">
                  <c:v>0</c:v>
                </c:pt>
                <c:pt idx="1">
                  <c:v>0</c:v>
                </c:pt>
                <c:pt idx="2">
                  <c:v>0</c:v>
                </c:pt>
                <c:pt idx="3">
                  <c:v>0</c:v>
                </c:pt>
                <c:pt idx="4">
                  <c:v>0</c:v>
                </c:pt>
                <c:pt idx="5">
                  <c:v>1</c:v>
                </c:pt>
              </c:numCache>
            </c:numRef>
          </c:val>
          <c:extLst>
            <c:ext xmlns:c16="http://schemas.microsoft.com/office/drawing/2014/chart" uri="{C3380CC4-5D6E-409C-BE32-E72D297353CC}">
              <c16:uniqueId val="{0000000C-7ACA-416B-95C3-48A83273BB7A}"/>
            </c:ext>
          </c:extLst>
        </c:ser>
        <c:dLbls>
          <c:showLegendKey val="0"/>
          <c:showVal val="0"/>
          <c:showCatName val="0"/>
          <c:showSerName val="0"/>
          <c:showPercent val="0"/>
          <c:showBubbleSize val="0"/>
          <c:showLeaderLines val="0"/>
        </c:dLbls>
        <c:firstSliceAng val="0"/>
        <c:holeSize val="50"/>
      </c:doughnutChart>
      <c:spPr>
        <a:prstGeom prst="rect">
          <a:avLst/>
        </a:prstGeom>
        <a:noFill/>
        <a:ln w="25560">
          <a:noFill/>
        </a:ln>
      </c:spPr>
    </c:plotArea>
    <c:legend>
      <c:legendPos val="r"/>
      <c:layout>
        <c:manualLayout>
          <c:xMode val="edge"/>
          <c:yMode val="edge"/>
          <c:x val="0.59897800000000001"/>
          <c:y val="0.117683"/>
          <c:w val="0.38477699999999998"/>
          <c:h val="0.818492"/>
        </c:manualLayout>
      </c:layout>
      <c:overlay val="0"/>
      <c:spPr>
        <a:prstGeom prst="rect">
          <a:avLst/>
        </a:prstGeom>
        <a:noFill/>
        <a:ln w="0">
          <a:noFill/>
        </a:ln>
      </c:spPr>
      <c:txPr>
        <a:bodyPr/>
        <a:lstStyle/>
        <a:p>
          <a:pPr>
            <a:defRPr sz="1100" b="0" u="none" strike="noStrike">
              <a:solidFill>
                <a:srgbClr val="000000"/>
              </a:solidFill>
              <a:latin typeface="Calibri"/>
            </a:defRPr>
          </a:pPr>
          <a:endParaRPr lang="en-US"/>
        </a:p>
      </c:txPr>
    </c:legend>
    <c:plotVisOnly val="1"/>
    <c:dispBlanksAs val="zero"/>
    <c:showDLblsOverMax val="1"/>
  </c:chart>
  <c:spPr>
    <a:xfrm>
      <a:off x="0" y="0"/>
      <a:ext cx="0" cy="0"/>
    </a:xfrm>
    <a:prstGeom prst="rect">
      <a:avLst/>
    </a:prstGeom>
    <a:solidFill>
      <a:srgbClr val="FFFFFF"/>
    </a:solidFill>
    <a:ln w="9360">
      <a:solidFill>
        <a:srgbClr val="D9D9D9"/>
      </a:solidFill>
      <a:round/>
    </a:ln>
  </c:sp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stacked"/>
        <c:varyColors val="0"/>
        <c:ser>
          <c:idx val="0"/>
          <c:order val="0"/>
          <c:spPr>
            <a:prstGeom prst="rect">
              <a:avLst/>
            </a:prstGeom>
            <a:solidFill>
              <a:srgbClr val="B15407"/>
            </a:solidFill>
            <a:ln w="0">
              <a:noFill/>
            </a:ln>
          </c:spPr>
          <c:invertIfNegative val="0"/>
          <c:dLbls>
            <c:spPr>
              <a:noFill/>
              <a:ln>
                <a:noFill/>
              </a:ln>
              <a:effectLst/>
            </c:spPr>
            <c:txPr>
              <a:bodyPr wrap="square"/>
              <a:lstStyle/>
              <a:p>
                <a:pPr>
                  <a:defRPr sz="1000" b="0" u="none" strike="noStrike">
                    <a:solidFill>
                      <a:srgbClr val="000000"/>
                    </a:solidFill>
                    <a:latin typeface="Calibri"/>
                  </a:defRPr>
                </a:pPr>
                <a:endParaRPr lang="en-US"/>
              </a:p>
            </c:txPr>
            <c:dLblPos val="ctr"/>
            <c:showLegendKey val="0"/>
            <c:showVal val="0"/>
            <c:showCatName val="0"/>
            <c:showSerName val="0"/>
            <c:showPercent val="0"/>
            <c:showBubbleSize val="1"/>
            <c:separator>; </c:separator>
            <c:showLeaderLines val="0"/>
            <c:extLst>
              <c:ext xmlns:c15="http://schemas.microsoft.com/office/drawing/2012/chart" uri="{CE6537A1-D6FC-4f65-9D91-7224C49458BB}">
                <c15:spPr xmlns:c15="http://schemas.microsoft.com/office/drawing/2012/chart">
                  <a:prstGeom prst="rect">
                    <a:avLst/>
                  </a:prstGeom>
                </c15:spPr>
                <c15:showLeaderLines val="0"/>
              </c:ext>
            </c:extLst>
          </c:dLbls>
          <c:cat>
            <c:strRef>
              <c:f>'Painel de Gestão - 3'!$C$32:$C$41</c:f>
              <c:strCache>
                <c:ptCount val="10"/>
                <c:pt idx="0">
                  <c:v>OBJETIVO 1</c:v>
                </c:pt>
                <c:pt idx="1">
                  <c:v>OBJETIVO 2</c:v>
                </c:pt>
                <c:pt idx="2">
                  <c:v>OBJETIVO 3</c:v>
                </c:pt>
                <c:pt idx="3">
                  <c:v>OBJETIVO 4</c:v>
                </c:pt>
                <c:pt idx="4">
                  <c:v>OBJETIVO 5</c:v>
                </c:pt>
                <c:pt idx="5">
                  <c:v>OBJETIVO 6</c:v>
                </c:pt>
                <c:pt idx="6">
                  <c:v>OBJETIVO 7</c:v>
                </c:pt>
                <c:pt idx="7">
                  <c:v>OBJETIVO 8</c:v>
                </c:pt>
                <c:pt idx="8">
                  <c:v>OBJETIVO 9</c:v>
                </c:pt>
                <c:pt idx="9">
                  <c:v>OBJETIVO 10</c:v>
                </c:pt>
              </c:strCache>
            </c:strRef>
          </c:cat>
          <c:val>
            <c:numRef>
              <c:f>'Painel de Gestão - 3'!$E$32:$E$41</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8B23-4F6C-8FAD-1515DE690CFB}"/>
            </c:ext>
          </c:extLst>
        </c:ser>
        <c:ser>
          <c:idx val="1"/>
          <c:order val="1"/>
          <c:spPr>
            <a:prstGeom prst="rect">
              <a:avLst/>
            </a:prstGeom>
            <a:solidFill>
              <a:srgbClr val="A6A6A6"/>
            </a:solidFill>
            <a:ln w="0">
              <a:noFill/>
            </a:ln>
          </c:spPr>
          <c:invertIfNegative val="0"/>
          <c:dLbls>
            <c:spPr>
              <a:noFill/>
              <a:ln>
                <a:noFill/>
              </a:ln>
              <a:effectLst/>
            </c:spPr>
            <c:txPr>
              <a:bodyPr wrap="square"/>
              <a:lstStyle/>
              <a:p>
                <a:pPr>
                  <a:defRPr sz="1000" b="0" u="none" strike="noStrike">
                    <a:solidFill>
                      <a:srgbClr val="000000"/>
                    </a:solidFill>
                    <a:latin typeface="Calibri"/>
                  </a:defRPr>
                </a:pPr>
                <a:endParaRPr lang="en-US"/>
              </a:p>
            </c:txPr>
            <c:dLblPos val="ctr"/>
            <c:showLegendKey val="0"/>
            <c:showVal val="0"/>
            <c:showCatName val="0"/>
            <c:showSerName val="0"/>
            <c:showPercent val="0"/>
            <c:showBubbleSize val="1"/>
            <c:separator>; </c:separator>
            <c:showLeaderLines val="0"/>
            <c:extLst>
              <c:ext xmlns:c15="http://schemas.microsoft.com/office/drawing/2012/chart" uri="{CE6537A1-D6FC-4f65-9D91-7224C49458BB}">
                <c15:spPr xmlns:c15="http://schemas.microsoft.com/office/drawing/2012/chart">
                  <a:prstGeom prst="rect">
                    <a:avLst/>
                  </a:prstGeom>
                </c15:spPr>
                <c15:showLeaderLines val="0"/>
              </c:ext>
            </c:extLst>
          </c:dLbls>
          <c:cat>
            <c:strRef>
              <c:f>'Painel de Gestão - 3'!$C$32:$C$41</c:f>
              <c:strCache>
                <c:ptCount val="10"/>
                <c:pt idx="0">
                  <c:v>OBJETIVO 1</c:v>
                </c:pt>
                <c:pt idx="1">
                  <c:v>OBJETIVO 2</c:v>
                </c:pt>
                <c:pt idx="2">
                  <c:v>OBJETIVO 3</c:v>
                </c:pt>
                <c:pt idx="3">
                  <c:v>OBJETIVO 4</c:v>
                </c:pt>
                <c:pt idx="4">
                  <c:v>OBJETIVO 5</c:v>
                </c:pt>
                <c:pt idx="5">
                  <c:v>OBJETIVO 6</c:v>
                </c:pt>
                <c:pt idx="6">
                  <c:v>OBJETIVO 7</c:v>
                </c:pt>
                <c:pt idx="7">
                  <c:v>OBJETIVO 8</c:v>
                </c:pt>
                <c:pt idx="8">
                  <c:v>OBJETIVO 9</c:v>
                </c:pt>
                <c:pt idx="9">
                  <c:v>OBJETIVO 10</c:v>
                </c:pt>
              </c:strCache>
            </c:strRef>
          </c:cat>
          <c:val>
            <c:numRef>
              <c:f>'Painel de Gestão - 3'!$F$32:$F$41</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8B23-4F6C-8FAD-1515DE690CFB}"/>
            </c:ext>
          </c:extLst>
        </c:ser>
        <c:ser>
          <c:idx val="2"/>
          <c:order val="2"/>
          <c:spPr>
            <a:prstGeom prst="rect">
              <a:avLst/>
            </a:prstGeom>
            <a:solidFill>
              <a:srgbClr val="FF0000"/>
            </a:solidFill>
            <a:ln w="0">
              <a:noFill/>
            </a:ln>
          </c:spPr>
          <c:invertIfNegative val="0"/>
          <c:dLbls>
            <c:spPr>
              <a:noFill/>
              <a:ln>
                <a:noFill/>
              </a:ln>
              <a:effectLst/>
            </c:spPr>
            <c:txPr>
              <a:bodyPr wrap="square"/>
              <a:lstStyle/>
              <a:p>
                <a:pPr>
                  <a:defRPr sz="1000" b="0" u="none" strike="noStrike">
                    <a:solidFill>
                      <a:srgbClr val="000000"/>
                    </a:solidFill>
                    <a:latin typeface="Calibri"/>
                  </a:defRPr>
                </a:pPr>
                <a:endParaRPr lang="en-US"/>
              </a:p>
            </c:txPr>
            <c:dLblPos val="ctr"/>
            <c:showLegendKey val="0"/>
            <c:showVal val="0"/>
            <c:showCatName val="0"/>
            <c:showSerName val="0"/>
            <c:showPercent val="0"/>
            <c:showBubbleSize val="1"/>
            <c:separator>; </c:separator>
            <c:showLeaderLines val="0"/>
            <c:extLst>
              <c:ext xmlns:c15="http://schemas.microsoft.com/office/drawing/2012/chart" uri="{CE6537A1-D6FC-4f65-9D91-7224C49458BB}">
                <c15:spPr xmlns:c15="http://schemas.microsoft.com/office/drawing/2012/chart">
                  <a:prstGeom prst="rect">
                    <a:avLst/>
                  </a:prstGeom>
                </c15:spPr>
                <c15:showLeaderLines val="0"/>
              </c:ext>
            </c:extLst>
          </c:dLbls>
          <c:cat>
            <c:strRef>
              <c:f>'Painel de Gestão - 3'!$C$32:$C$41</c:f>
              <c:strCache>
                <c:ptCount val="10"/>
                <c:pt idx="0">
                  <c:v>OBJETIVO 1</c:v>
                </c:pt>
                <c:pt idx="1">
                  <c:v>OBJETIVO 2</c:v>
                </c:pt>
                <c:pt idx="2">
                  <c:v>OBJETIVO 3</c:v>
                </c:pt>
                <c:pt idx="3">
                  <c:v>OBJETIVO 4</c:v>
                </c:pt>
                <c:pt idx="4">
                  <c:v>OBJETIVO 5</c:v>
                </c:pt>
                <c:pt idx="5">
                  <c:v>OBJETIVO 6</c:v>
                </c:pt>
                <c:pt idx="6">
                  <c:v>OBJETIVO 7</c:v>
                </c:pt>
                <c:pt idx="7">
                  <c:v>OBJETIVO 8</c:v>
                </c:pt>
                <c:pt idx="8">
                  <c:v>OBJETIVO 9</c:v>
                </c:pt>
                <c:pt idx="9">
                  <c:v>OBJETIVO 10</c:v>
                </c:pt>
              </c:strCache>
            </c:strRef>
          </c:cat>
          <c:val>
            <c:numRef>
              <c:f>'Painel de Gestão - 3'!$G$32:$G$41</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8B23-4F6C-8FAD-1515DE690CFB}"/>
            </c:ext>
          </c:extLst>
        </c:ser>
        <c:ser>
          <c:idx val="3"/>
          <c:order val="3"/>
          <c:spPr>
            <a:prstGeom prst="rect">
              <a:avLst/>
            </a:prstGeom>
            <a:solidFill>
              <a:srgbClr val="FFC000"/>
            </a:solidFill>
            <a:ln w="0">
              <a:noFill/>
            </a:ln>
          </c:spPr>
          <c:invertIfNegative val="0"/>
          <c:dLbls>
            <c:spPr>
              <a:noFill/>
              <a:ln>
                <a:noFill/>
              </a:ln>
              <a:effectLst/>
            </c:spPr>
            <c:txPr>
              <a:bodyPr wrap="square"/>
              <a:lstStyle/>
              <a:p>
                <a:pPr>
                  <a:defRPr sz="1000" b="0" u="none" strike="noStrike">
                    <a:solidFill>
                      <a:srgbClr val="000000"/>
                    </a:solidFill>
                    <a:latin typeface="Calibri"/>
                  </a:defRPr>
                </a:pPr>
                <a:endParaRPr lang="en-US"/>
              </a:p>
            </c:txPr>
            <c:dLblPos val="ctr"/>
            <c:showLegendKey val="0"/>
            <c:showVal val="0"/>
            <c:showCatName val="0"/>
            <c:showSerName val="0"/>
            <c:showPercent val="0"/>
            <c:showBubbleSize val="1"/>
            <c:separator>; </c:separator>
            <c:showLeaderLines val="0"/>
            <c:extLst>
              <c:ext xmlns:c15="http://schemas.microsoft.com/office/drawing/2012/chart" uri="{CE6537A1-D6FC-4f65-9D91-7224C49458BB}">
                <c15:spPr xmlns:c15="http://schemas.microsoft.com/office/drawing/2012/chart">
                  <a:prstGeom prst="rect">
                    <a:avLst/>
                  </a:prstGeom>
                </c15:spPr>
                <c15:showLeaderLines val="0"/>
              </c:ext>
            </c:extLst>
          </c:dLbls>
          <c:cat>
            <c:strRef>
              <c:f>'Painel de Gestão - 3'!$C$32:$C$41</c:f>
              <c:strCache>
                <c:ptCount val="10"/>
                <c:pt idx="0">
                  <c:v>OBJETIVO 1</c:v>
                </c:pt>
                <c:pt idx="1">
                  <c:v>OBJETIVO 2</c:v>
                </c:pt>
                <c:pt idx="2">
                  <c:v>OBJETIVO 3</c:v>
                </c:pt>
                <c:pt idx="3">
                  <c:v>OBJETIVO 4</c:v>
                </c:pt>
                <c:pt idx="4">
                  <c:v>OBJETIVO 5</c:v>
                </c:pt>
                <c:pt idx="5">
                  <c:v>OBJETIVO 6</c:v>
                </c:pt>
                <c:pt idx="6">
                  <c:v>OBJETIVO 7</c:v>
                </c:pt>
                <c:pt idx="7">
                  <c:v>OBJETIVO 8</c:v>
                </c:pt>
                <c:pt idx="8">
                  <c:v>OBJETIVO 9</c:v>
                </c:pt>
                <c:pt idx="9">
                  <c:v>OBJETIVO 10</c:v>
                </c:pt>
              </c:strCache>
            </c:strRef>
          </c:cat>
          <c:val>
            <c:numRef>
              <c:f>'Painel de Gestão - 3'!$H$32:$H$41</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8B23-4F6C-8FAD-1515DE690CFB}"/>
            </c:ext>
          </c:extLst>
        </c:ser>
        <c:ser>
          <c:idx val="4"/>
          <c:order val="4"/>
          <c:spPr>
            <a:prstGeom prst="rect">
              <a:avLst/>
            </a:prstGeom>
            <a:solidFill>
              <a:srgbClr val="92D050"/>
            </a:solidFill>
            <a:ln w="0">
              <a:noFill/>
            </a:ln>
          </c:spPr>
          <c:invertIfNegative val="0"/>
          <c:dLbls>
            <c:spPr>
              <a:noFill/>
              <a:ln>
                <a:noFill/>
              </a:ln>
              <a:effectLst/>
            </c:spPr>
            <c:txPr>
              <a:bodyPr wrap="square"/>
              <a:lstStyle/>
              <a:p>
                <a:pPr>
                  <a:defRPr sz="1000" b="0" u="none" strike="noStrike">
                    <a:solidFill>
                      <a:srgbClr val="000000"/>
                    </a:solidFill>
                    <a:latin typeface="Calibri"/>
                  </a:defRPr>
                </a:pPr>
                <a:endParaRPr lang="en-US"/>
              </a:p>
            </c:txPr>
            <c:dLblPos val="ctr"/>
            <c:showLegendKey val="0"/>
            <c:showVal val="0"/>
            <c:showCatName val="0"/>
            <c:showSerName val="0"/>
            <c:showPercent val="0"/>
            <c:showBubbleSize val="1"/>
            <c:separator>; </c:separator>
            <c:showLeaderLines val="0"/>
            <c:extLst>
              <c:ext xmlns:c15="http://schemas.microsoft.com/office/drawing/2012/chart" uri="{CE6537A1-D6FC-4f65-9D91-7224C49458BB}">
                <c15:spPr xmlns:c15="http://schemas.microsoft.com/office/drawing/2012/chart">
                  <a:prstGeom prst="rect">
                    <a:avLst/>
                  </a:prstGeom>
                </c15:spPr>
                <c15:showLeaderLines val="0"/>
              </c:ext>
            </c:extLst>
          </c:dLbls>
          <c:cat>
            <c:strRef>
              <c:f>'Painel de Gestão - 3'!$C$32:$C$41</c:f>
              <c:strCache>
                <c:ptCount val="10"/>
                <c:pt idx="0">
                  <c:v>OBJETIVO 1</c:v>
                </c:pt>
                <c:pt idx="1">
                  <c:v>OBJETIVO 2</c:v>
                </c:pt>
                <c:pt idx="2">
                  <c:v>OBJETIVO 3</c:v>
                </c:pt>
                <c:pt idx="3">
                  <c:v>OBJETIVO 4</c:v>
                </c:pt>
                <c:pt idx="4">
                  <c:v>OBJETIVO 5</c:v>
                </c:pt>
                <c:pt idx="5">
                  <c:v>OBJETIVO 6</c:v>
                </c:pt>
                <c:pt idx="6">
                  <c:v>OBJETIVO 7</c:v>
                </c:pt>
                <c:pt idx="7">
                  <c:v>OBJETIVO 8</c:v>
                </c:pt>
                <c:pt idx="8">
                  <c:v>OBJETIVO 9</c:v>
                </c:pt>
                <c:pt idx="9">
                  <c:v>OBJETIVO 10</c:v>
                </c:pt>
              </c:strCache>
            </c:strRef>
          </c:cat>
          <c:val>
            <c:numRef>
              <c:f>'Painel de Gestão - 3'!$I$32:$I$41</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4-8B23-4F6C-8FAD-1515DE690CFB}"/>
            </c:ext>
          </c:extLst>
        </c:ser>
        <c:ser>
          <c:idx val="5"/>
          <c:order val="5"/>
          <c:spPr>
            <a:prstGeom prst="rect">
              <a:avLst/>
            </a:prstGeom>
            <a:solidFill>
              <a:srgbClr val="0070C0"/>
            </a:solidFill>
            <a:ln w="0">
              <a:noFill/>
            </a:ln>
          </c:spPr>
          <c:invertIfNegative val="0"/>
          <c:dLbls>
            <c:spPr>
              <a:noFill/>
              <a:ln>
                <a:noFill/>
              </a:ln>
              <a:effectLst/>
            </c:spPr>
            <c:txPr>
              <a:bodyPr wrap="square"/>
              <a:lstStyle/>
              <a:p>
                <a:pPr>
                  <a:defRPr sz="1000" b="0" u="none" strike="noStrike">
                    <a:solidFill>
                      <a:srgbClr val="000000"/>
                    </a:solidFill>
                    <a:latin typeface="Calibri"/>
                  </a:defRPr>
                </a:pPr>
                <a:endParaRPr lang="en-US"/>
              </a:p>
            </c:txPr>
            <c:dLblPos val="ctr"/>
            <c:showLegendKey val="0"/>
            <c:showVal val="0"/>
            <c:showCatName val="0"/>
            <c:showSerName val="0"/>
            <c:showPercent val="0"/>
            <c:showBubbleSize val="1"/>
            <c:separator>; </c:separator>
            <c:showLeaderLines val="0"/>
            <c:extLst>
              <c:ext xmlns:c15="http://schemas.microsoft.com/office/drawing/2012/chart" uri="{CE6537A1-D6FC-4f65-9D91-7224C49458BB}">
                <c15:spPr xmlns:c15="http://schemas.microsoft.com/office/drawing/2012/chart">
                  <a:prstGeom prst="rect">
                    <a:avLst/>
                  </a:prstGeom>
                </c15:spPr>
                <c15:showLeaderLines val="0"/>
              </c:ext>
            </c:extLst>
          </c:dLbls>
          <c:cat>
            <c:strRef>
              <c:f>'Painel de Gestão - 3'!$C$32:$C$41</c:f>
              <c:strCache>
                <c:ptCount val="10"/>
                <c:pt idx="0">
                  <c:v>OBJETIVO 1</c:v>
                </c:pt>
                <c:pt idx="1">
                  <c:v>OBJETIVO 2</c:v>
                </c:pt>
                <c:pt idx="2">
                  <c:v>OBJETIVO 3</c:v>
                </c:pt>
                <c:pt idx="3">
                  <c:v>OBJETIVO 4</c:v>
                </c:pt>
                <c:pt idx="4">
                  <c:v>OBJETIVO 5</c:v>
                </c:pt>
                <c:pt idx="5">
                  <c:v>OBJETIVO 6</c:v>
                </c:pt>
                <c:pt idx="6">
                  <c:v>OBJETIVO 7</c:v>
                </c:pt>
                <c:pt idx="7">
                  <c:v>OBJETIVO 8</c:v>
                </c:pt>
                <c:pt idx="8">
                  <c:v>OBJETIVO 9</c:v>
                </c:pt>
                <c:pt idx="9">
                  <c:v>OBJETIVO 10</c:v>
                </c:pt>
              </c:strCache>
            </c:strRef>
          </c:cat>
          <c:val>
            <c:numRef>
              <c:f>'Painel de Gestão - 3'!$J$32:$J$41</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5-8B23-4F6C-8FAD-1515DE690CFB}"/>
            </c:ext>
          </c:extLst>
        </c:ser>
        <c:dLbls>
          <c:showLegendKey val="0"/>
          <c:showVal val="0"/>
          <c:showCatName val="0"/>
          <c:showSerName val="0"/>
          <c:showPercent val="0"/>
          <c:showBubbleSize val="0"/>
        </c:dLbls>
        <c:gapWidth val="150"/>
        <c:overlap val="100"/>
        <c:axId val="37428391"/>
        <c:axId val="31711412"/>
      </c:barChart>
      <c:catAx>
        <c:axId val="37428391"/>
        <c:scaling>
          <c:orientation val="maxMin"/>
        </c:scaling>
        <c:delete val="0"/>
        <c:axPos val="l"/>
        <c:numFmt formatCode="ge&quot;ral&quot;" sourceLinked="0"/>
        <c:majorTickMark val="out"/>
        <c:minorTickMark val="none"/>
        <c:tickLblPos val="nextTo"/>
        <c:spPr>
          <a:prstGeom prst="rect">
            <a:avLst/>
          </a:prstGeom>
          <a:ln w="9360">
            <a:solidFill>
              <a:srgbClr val="878787"/>
            </a:solidFill>
            <a:round/>
          </a:ln>
        </c:spPr>
        <c:txPr>
          <a:bodyPr/>
          <a:lstStyle/>
          <a:p>
            <a:pPr>
              <a:defRPr sz="1100" b="0" u="none" strike="noStrike">
                <a:solidFill>
                  <a:srgbClr val="000000"/>
                </a:solidFill>
                <a:latin typeface="Calibri"/>
              </a:defRPr>
            </a:pPr>
            <a:endParaRPr lang="en-US"/>
          </a:p>
        </c:txPr>
        <c:crossAx val="31711412"/>
        <c:crosses val="autoZero"/>
        <c:auto val="1"/>
        <c:lblAlgn val="ctr"/>
        <c:lblOffset val="100"/>
        <c:noMultiLvlLbl val="0"/>
      </c:catAx>
      <c:valAx>
        <c:axId val="31711412"/>
        <c:scaling>
          <c:orientation val="minMax"/>
        </c:scaling>
        <c:delete val="0"/>
        <c:axPos val="t"/>
        <c:majorGridlines>
          <c:spPr>
            <a:prstGeom prst="rect">
              <a:avLst/>
            </a:prstGeom>
            <a:ln w="9360">
              <a:solidFill>
                <a:srgbClr val="878787"/>
              </a:solidFill>
              <a:round/>
            </a:ln>
          </c:spPr>
        </c:majorGridlines>
        <c:numFmt formatCode="General" sourceLinked="0"/>
        <c:majorTickMark val="out"/>
        <c:minorTickMark val="none"/>
        <c:tickLblPos val="nextTo"/>
        <c:spPr>
          <a:prstGeom prst="rect">
            <a:avLst/>
          </a:prstGeom>
          <a:ln w="9360">
            <a:solidFill>
              <a:srgbClr val="878787"/>
            </a:solidFill>
            <a:round/>
          </a:ln>
        </c:spPr>
        <c:txPr>
          <a:bodyPr/>
          <a:lstStyle/>
          <a:p>
            <a:pPr>
              <a:defRPr sz="1000" b="0" u="none" strike="noStrike">
                <a:solidFill>
                  <a:srgbClr val="000000"/>
                </a:solidFill>
                <a:latin typeface="Calibri"/>
              </a:defRPr>
            </a:pPr>
            <a:endParaRPr lang="en-US"/>
          </a:p>
        </c:txPr>
        <c:crossAx val="37428391"/>
        <c:crosses val="autoZero"/>
        <c:crossBetween val="between"/>
        <c:majorUnit val="2"/>
      </c:valAx>
      <c:spPr>
        <a:prstGeom prst="rect">
          <a:avLst/>
        </a:prstGeom>
        <a:noFill/>
        <a:ln w="0">
          <a:noFill/>
        </a:ln>
      </c:spPr>
    </c:plotArea>
    <c:plotVisOnly val="1"/>
    <c:dispBlanksAs val="gap"/>
    <c:showDLblsOverMax val="1"/>
  </c:chart>
  <c:spPr>
    <a:xfrm>
      <a:off x="0" y="0"/>
      <a:ext cx="0" cy="0"/>
    </a:xfrm>
    <a:prstGeom prst="rect">
      <a:avLst/>
    </a:prstGeom>
    <a:solidFill>
      <a:srgbClr val="FFFFFF"/>
    </a:solidFill>
    <a:ln w="9360">
      <a:solidFill>
        <a:srgbClr val="D9D9D9"/>
      </a:solidFill>
      <a:round/>
    </a:ln>
  </c:sp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a:lstStyle/>
          <a:p>
            <a:pPr>
              <a:defRPr sz="1300" b="0" u="none" strike="noStrike">
                <a:latin typeface="Arial"/>
              </a:defRPr>
            </a:pPr>
            <a:r>
              <a:rPr lang="pt-BR" sz="1600" b="1" u="none" strike="noStrike">
                <a:solidFill>
                  <a:srgbClr val="000000"/>
                </a:solidFill>
                <a:latin typeface="Calibri"/>
              </a:rPr>
              <a:t>Situação atual do PAN </a:t>
            </a:r>
            <a:endParaRPr/>
          </a:p>
          <a:p>
            <a:pPr>
              <a:defRPr sz="1300" b="0" u="none" strike="noStrike">
                <a:latin typeface="Arial"/>
              </a:defRPr>
            </a:pPr>
            <a:r>
              <a:rPr lang="pt-BR" sz="1600" b="1" u="none" strike="noStrike">
                <a:solidFill>
                  <a:srgbClr val="000000"/>
                </a:solidFill>
                <a:latin typeface="Calibri"/>
              </a:rPr>
              <a:t>Monitoria atual</a:t>
            </a:r>
            <a:endParaRPr/>
          </a:p>
        </c:rich>
      </c:tx>
      <c:layout>
        <c:manualLayout>
          <c:xMode val="edge"/>
          <c:yMode val="edge"/>
          <c:x val="7.9190000000000007E-3"/>
          <c:y val="1.6435999999999999E-2"/>
        </c:manualLayout>
      </c:layout>
      <c:overlay val="0"/>
      <c:spPr>
        <a:prstGeom prst="rect">
          <a:avLst/>
        </a:prstGeom>
        <a:noFill/>
        <a:ln w="0">
          <a:noFill/>
        </a:ln>
      </c:spPr>
    </c:title>
    <c:autoTitleDeleted val="0"/>
    <c:plotArea>
      <c:layout>
        <c:manualLayout>
          <c:layoutTarget val="inner"/>
          <c:xMode val="edge"/>
          <c:yMode val="edge"/>
          <c:x val="8.1127000000000005E-2"/>
          <c:y val="0.219306"/>
          <c:w val="0.46168799999999999"/>
          <c:h val="0.68502399999999997"/>
        </c:manualLayout>
      </c:layout>
      <c:doughnutChart>
        <c:varyColors val="1"/>
        <c:ser>
          <c:idx val="0"/>
          <c:order val="0"/>
          <c:spPr>
            <a:prstGeom prst="rect">
              <a:avLst/>
            </a:prstGeom>
            <a:solidFill>
              <a:srgbClr val="FFFF00"/>
            </a:solidFill>
            <a:ln w="0">
              <a:noFill/>
            </a:ln>
          </c:spPr>
          <c:dPt>
            <c:idx val="0"/>
            <c:bubble3D val="0"/>
            <c:spPr>
              <a:prstGeom prst="rect">
                <a:avLst/>
              </a:prstGeom>
              <a:solidFill>
                <a:srgbClr val="808080"/>
              </a:solidFill>
              <a:ln w="0">
                <a:noFill/>
              </a:ln>
            </c:spPr>
            <c:extLst>
              <c:ext xmlns:c16="http://schemas.microsoft.com/office/drawing/2014/chart" uri="{C3380CC4-5D6E-409C-BE32-E72D297353CC}">
                <c16:uniqueId val="{00000001-3024-4E97-A600-DB9CF88DF622}"/>
              </c:ext>
            </c:extLst>
          </c:dPt>
          <c:dPt>
            <c:idx val="1"/>
            <c:bubble3D val="0"/>
            <c:spPr>
              <a:prstGeom prst="rect">
                <a:avLst/>
              </a:prstGeom>
              <a:solidFill>
                <a:srgbClr val="FF0000"/>
              </a:solidFill>
              <a:ln w="0">
                <a:noFill/>
              </a:ln>
            </c:spPr>
            <c:extLst>
              <c:ext xmlns:c16="http://schemas.microsoft.com/office/drawing/2014/chart" uri="{C3380CC4-5D6E-409C-BE32-E72D297353CC}">
                <c16:uniqueId val="{00000003-3024-4E97-A600-DB9CF88DF622}"/>
              </c:ext>
            </c:extLst>
          </c:dPt>
          <c:dPt>
            <c:idx val="2"/>
            <c:bubble3D val="0"/>
            <c:spPr>
              <a:prstGeom prst="rect">
                <a:avLst/>
              </a:prstGeom>
              <a:solidFill>
                <a:srgbClr val="9BBB59"/>
              </a:solidFill>
              <a:ln w="0">
                <a:noFill/>
              </a:ln>
            </c:spPr>
            <c:extLst>
              <c:ext xmlns:c16="http://schemas.microsoft.com/office/drawing/2014/chart" uri="{C3380CC4-5D6E-409C-BE32-E72D297353CC}">
                <c16:uniqueId val="{00000005-3024-4E97-A600-DB9CF88DF622}"/>
              </c:ext>
            </c:extLst>
          </c:dPt>
          <c:dPt>
            <c:idx val="3"/>
            <c:bubble3D val="0"/>
            <c:spPr>
              <a:prstGeom prst="rect">
                <a:avLst/>
              </a:prstGeom>
              <a:solidFill>
                <a:srgbClr val="92D050"/>
              </a:solidFill>
              <a:ln w="0">
                <a:noFill/>
              </a:ln>
            </c:spPr>
            <c:extLst>
              <c:ext xmlns:c16="http://schemas.microsoft.com/office/drawing/2014/chart" uri="{C3380CC4-5D6E-409C-BE32-E72D297353CC}">
                <c16:uniqueId val="{00000007-3024-4E97-A600-DB9CF88DF622}"/>
              </c:ext>
            </c:extLst>
          </c:dPt>
          <c:dPt>
            <c:idx val="4"/>
            <c:bubble3D val="0"/>
            <c:spPr>
              <a:prstGeom prst="rect">
                <a:avLst/>
              </a:prstGeom>
              <a:solidFill>
                <a:srgbClr val="0070C0"/>
              </a:solidFill>
              <a:ln w="0">
                <a:noFill/>
              </a:ln>
            </c:spPr>
            <c:extLst>
              <c:ext xmlns:c16="http://schemas.microsoft.com/office/drawing/2014/chart" uri="{C3380CC4-5D6E-409C-BE32-E72D297353CC}">
                <c16:uniqueId val="{00000009-3024-4E97-A600-DB9CF88DF622}"/>
              </c:ext>
            </c:extLst>
          </c:dPt>
          <c:dLbls>
            <c:dLbl>
              <c:idx val="0"/>
              <c:spPr/>
              <c:txPr>
                <a:bodyPr wrap="square"/>
                <a:lstStyle/>
                <a:p>
                  <a:pPr>
                    <a:defRPr sz="1000" b="0" u="none" strike="noStrike">
                      <a:solidFill>
                        <a:srgbClr val="000000"/>
                      </a:solidFill>
                      <a:latin typeface="Calibri"/>
                    </a:defRPr>
                  </a:pPr>
                  <a:endParaRPr lang="en-US"/>
                </a:p>
              </c:txPr>
              <c:showLegendKey val="0"/>
              <c:showVal val="1"/>
              <c:showCatName val="0"/>
              <c:showSerName val="0"/>
              <c:showPercent val="0"/>
              <c:showBubbleSize val="1"/>
              <c:extLst>
                <c:ext xmlns:c15="http://schemas.microsoft.com/office/drawing/2012/chart" uri="{CE6537A1-D6FC-4f65-9D91-7224C49458BB}"/>
                <c:ext xmlns:c16="http://schemas.microsoft.com/office/drawing/2014/chart" uri="{C3380CC4-5D6E-409C-BE32-E72D297353CC}">
                  <c16:uniqueId val="{00000001-3024-4E97-A600-DB9CF88DF622}"/>
                </c:ext>
              </c:extLst>
            </c:dLbl>
            <c:dLbl>
              <c:idx val="1"/>
              <c:spPr/>
              <c:txPr>
                <a:bodyPr wrap="square"/>
                <a:lstStyle/>
                <a:p>
                  <a:pPr>
                    <a:defRPr sz="1000" b="0" u="none" strike="noStrike">
                      <a:solidFill>
                        <a:srgbClr val="000000"/>
                      </a:solidFill>
                      <a:latin typeface="Calibri"/>
                    </a:defRPr>
                  </a:pPr>
                  <a:endParaRPr lang="en-US"/>
                </a:p>
              </c:txPr>
              <c:showLegendKey val="0"/>
              <c:showVal val="1"/>
              <c:showCatName val="0"/>
              <c:showSerName val="0"/>
              <c:showPercent val="0"/>
              <c:showBubbleSize val="1"/>
              <c:extLst>
                <c:ext xmlns:c15="http://schemas.microsoft.com/office/drawing/2012/chart" uri="{CE6537A1-D6FC-4f65-9D91-7224C49458BB}"/>
                <c:ext xmlns:c16="http://schemas.microsoft.com/office/drawing/2014/chart" uri="{C3380CC4-5D6E-409C-BE32-E72D297353CC}">
                  <c16:uniqueId val="{00000003-3024-4E97-A600-DB9CF88DF622}"/>
                </c:ext>
              </c:extLst>
            </c:dLbl>
            <c:dLbl>
              <c:idx val="2"/>
              <c:spPr/>
              <c:txPr>
                <a:bodyPr wrap="square"/>
                <a:lstStyle/>
                <a:p>
                  <a:pPr>
                    <a:defRPr sz="1000" b="0" u="none" strike="noStrike">
                      <a:solidFill>
                        <a:srgbClr val="000000"/>
                      </a:solidFill>
                      <a:latin typeface="Calibri"/>
                    </a:defRPr>
                  </a:pPr>
                  <a:endParaRPr lang="en-US"/>
                </a:p>
              </c:txPr>
              <c:showLegendKey val="0"/>
              <c:showVal val="1"/>
              <c:showCatName val="0"/>
              <c:showSerName val="0"/>
              <c:showPercent val="0"/>
              <c:showBubbleSize val="1"/>
              <c:extLst>
                <c:ext xmlns:c15="http://schemas.microsoft.com/office/drawing/2012/chart" uri="{CE6537A1-D6FC-4f65-9D91-7224C49458BB}"/>
                <c:ext xmlns:c16="http://schemas.microsoft.com/office/drawing/2014/chart" uri="{C3380CC4-5D6E-409C-BE32-E72D297353CC}">
                  <c16:uniqueId val="{00000005-3024-4E97-A600-DB9CF88DF622}"/>
                </c:ext>
              </c:extLst>
            </c:dLbl>
            <c:dLbl>
              <c:idx val="3"/>
              <c:spPr/>
              <c:txPr>
                <a:bodyPr wrap="square"/>
                <a:lstStyle/>
                <a:p>
                  <a:pPr>
                    <a:defRPr sz="1000" b="0" u="none" strike="noStrike">
                      <a:solidFill>
                        <a:srgbClr val="000000"/>
                      </a:solidFill>
                      <a:latin typeface="Calibri"/>
                    </a:defRPr>
                  </a:pPr>
                  <a:endParaRPr lang="en-US"/>
                </a:p>
              </c:txPr>
              <c:showLegendKey val="0"/>
              <c:showVal val="1"/>
              <c:showCatName val="0"/>
              <c:showSerName val="0"/>
              <c:showPercent val="0"/>
              <c:showBubbleSize val="1"/>
              <c:extLst>
                <c:ext xmlns:c15="http://schemas.microsoft.com/office/drawing/2012/chart" uri="{CE6537A1-D6FC-4f65-9D91-7224C49458BB}"/>
                <c:ext xmlns:c16="http://schemas.microsoft.com/office/drawing/2014/chart" uri="{C3380CC4-5D6E-409C-BE32-E72D297353CC}">
                  <c16:uniqueId val="{00000007-3024-4E97-A600-DB9CF88DF622}"/>
                </c:ext>
              </c:extLst>
            </c:dLbl>
            <c:dLbl>
              <c:idx val="4"/>
              <c:spPr/>
              <c:txPr>
                <a:bodyPr wrap="square"/>
                <a:lstStyle/>
                <a:p>
                  <a:pPr>
                    <a:defRPr sz="1000" b="0" u="none" strike="noStrike">
                      <a:solidFill>
                        <a:srgbClr val="000000"/>
                      </a:solidFill>
                      <a:latin typeface="Calibri"/>
                    </a:defRPr>
                  </a:pPr>
                  <a:endParaRPr lang="en-US"/>
                </a:p>
              </c:txPr>
              <c:showLegendKey val="0"/>
              <c:showVal val="1"/>
              <c:showCatName val="0"/>
              <c:showSerName val="0"/>
              <c:showPercent val="0"/>
              <c:showBubbleSize val="1"/>
              <c:extLst>
                <c:ext xmlns:c15="http://schemas.microsoft.com/office/drawing/2012/chart" uri="{CE6537A1-D6FC-4f65-9D91-7224C49458BB}"/>
                <c:ext xmlns:c16="http://schemas.microsoft.com/office/drawing/2014/chart" uri="{C3380CC4-5D6E-409C-BE32-E72D297353CC}">
                  <c16:uniqueId val="{00000009-3024-4E97-A600-DB9CF88DF622}"/>
                </c:ext>
              </c:extLst>
            </c:dLbl>
            <c:spPr>
              <a:noFill/>
              <a:ln>
                <a:noFill/>
              </a:ln>
              <a:effectLst/>
            </c:spPr>
            <c:txPr>
              <a:bodyPr wrap="square"/>
              <a:lstStyle/>
              <a:p>
                <a:pPr>
                  <a:defRPr sz="1000" b="0" u="none" strike="noStrike">
                    <a:solidFill>
                      <a:srgbClr val="000000"/>
                    </a:solidFill>
                    <a:latin typeface="Calibri"/>
                  </a:defRPr>
                </a:pPr>
                <a:endParaRPr lang="en-US"/>
              </a:p>
            </c:txPr>
            <c:showLegendKey val="0"/>
            <c:showVal val="1"/>
            <c:showCatName val="0"/>
            <c:showSerName val="0"/>
            <c:showPercent val="0"/>
            <c:showBubbleSize val="1"/>
            <c:separator>; </c:separator>
            <c:showLeaderLines val="0"/>
            <c:extLst>
              <c:ext xmlns:c15="http://schemas.microsoft.com/office/drawing/2012/chart" uri="{CE6537A1-D6FC-4f65-9D91-7224C49458BB}">
                <c15:spPr xmlns:c15="http://schemas.microsoft.com/office/drawing/2012/chart">
                  <a:prstGeom prst="rect">
                    <a:avLst/>
                  </a:prstGeom>
                </c15:spPr>
              </c:ext>
            </c:extLst>
          </c:dLbls>
          <c:cat>
            <c:strRef>
              <c:f>'Painel de Gestão - 3'!$C$16:$C$20</c:f>
              <c:strCache>
                <c:ptCount val="5"/>
                <c:pt idx="0">
                  <c:v> Início planejado é posterior ao período monitorado</c:v>
                </c:pt>
                <c:pt idx="1">
                  <c:v> Não iniciada ou não concluída</c:v>
                </c:pt>
                <c:pt idx="2">
                  <c:v> Em andamento com problemas de realização</c:v>
                </c:pt>
                <c:pt idx="3">
                  <c:v> Em andamento no período previsto </c:v>
                </c:pt>
                <c:pt idx="4">
                  <c:v> Concluída</c:v>
                </c:pt>
              </c:strCache>
            </c:strRef>
          </c:cat>
          <c:val>
            <c:numRef>
              <c:f>'Painel de Gestão - 3'!$E$16:$E$20</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A-3024-4E97-A600-DB9CF88DF622}"/>
            </c:ext>
          </c:extLst>
        </c:ser>
        <c:dLbls>
          <c:showLegendKey val="0"/>
          <c:showVal val="0"/>
          <c:showCatName val="0"/>
          <c:showSerName val="0"/>
          <c:showPercent val="0"/>
          <c:showBubbleSize val="0"/>
          <c:showLeaderLines val="0"/>
        </c:dLbls>
        <c:firstSliceAng val="0"/>
        <c:holeSize val="50"/>
      </c:doughnutChart>
      <c:spPr>
        <a:prstGeom prst="rect">
          <a:avLst/>
        </a:prstGeom>
        <a:noFill/>
        <a:ln w="0">
          <a:noFill/>
        </a:ln>
      </c:spPr>
    </c:plotArea>
    <c:legend>
      <c:legendPos val="r"/>
      <c:layout>
        <c:manualLayout>
          <c:xMode val="edge"/>
          <c:yMode val="edge"/>
          <c:x val="0.57029200000000002"/>
          <c:y val="0.143677"/>
          <c:w val="0.40163100000000002"/>
          <c:h val="0.79544400000000004"/>
        </c:manualLayout>
      </c:layout>
      <c:overlay val="0"/>
      <c:spPr>
        <a:prstGeom prst="rect">
          <a:avLst/>
        </a:prstGeom>
        <a:noFill/>
        <a:ln w="0">
          <a:noFill/>
        </a:ln>
      </c:spPr>
      <c:txPr>
        <a:bodyPr/>
        <a:lstStyle/>
        <a:p>
          <a:pPr>
            <a:defRPr sz="1100" b="0" u="none" strike="noStrike">
              <a:solidFill>
                <a:srgbClr val="000000"/>
              </a:solidFill>
              <a:latin typeface="Calibri"/>
            </a:defRPr>
          </a:pPr>
          <a:endParaRPr lang="en-US"/>
        </a:p>
      </c:txPr>
    </c:legend>
    <c:plotVisOnly val="1"/>
    <c:dispBlanksAs val="zero"/>
    <c:showDLblsOverMax val="1"/>
  </c:chart>
  <c:spPr>
    <a:xfrm>
      <a:off x="0" y="0"/>
      <a:ext cx="0" cy="0"/>
    </a:xfrm>
    <a:prstGeom prst="rect">
      <a:avLst/>
    </a:prstGeom>
    <a:solidFill>
      <a:srgbClr val="FFFFFF"/>
    </a:solidFill>
    <a:ln w="9360">
      <a:solidFill>
        <a:srgbClr val="D9D9D9"/>
      </a:solidFill>
      <a:round/>
    </a:ln>
  </c:sp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a:lstStyle/>
          <a:p>
            <a:pPr>
              <a:defRPr sz="1300" b="0" u="none" strike="noStrike">
                <a:latin typeface="Arial"/>
              </a:defRPr>
            </a:pPr>
            <a:r>
              <a:rPr lang="pt-BR" sz="1600" b="1" u="none" strike="noStrike">
                <a:solidFill>
                  <a:srgbClr val="000000"/>
                </a:solidFill>
                <a:latin typeface="Calibri"/>
              </a:rPr>
              <a:t>Situação do PAN </a:t>
            </a:r>
            <a:endParaRPr/>
          </a:p>
          <a:p>
            <a:pPr>
              <a:defRPr sz="1300" b="0" u="none" strike="noStrike">
                <a:latin typeface="Arial"/>
              </a:defRPr>
            </a:pPr>
            <a:r>
              <a:rPr lang="pt-BR" sz="1600" b="1" u="none" strike="noStrike">
                <a:solidFill>
                  <a:srgbClr val="000000"/>
                </a:solidFill>
                <a:latin typeface="Calibri"/>
              </a:rPr>
              <a:t>Pós Monitoria</a:t>
            </a:r>
            <a:endParaRPr/>
          </a:p>
        </c:rich>
      </c:tx>
      <c:layout>
        <c:manualLayout>
          <c:xMode val="edge"/>
          <c:yMode val="edge"/>
          <c:x val="8.0079999999999995E-3"/>
          <c:y val="1.6435999999999999E-2"/>
        </c:manualLayout>
      </c:layout>
      <c:overlay val="0"/>
      <c:spPr>
        <a:prstGeom prst="rect">
          <a:avLst/>
        </a:prstGeom>
        <a:noFill/>
        <a:ln w="0">
          <a:noFill/>
        </a:ln>
      </c:spPr>
    </c:title>
    <c:autoTitleDeleted val="0"/>
    <c:plotArea>
      <c:layout>
        <c:manualLayout>
          <c:layoutTarget val="inner"/>
          <c:xMode val="edge"/>
          <c:yMode val="edge"/>
          <c:x val="9.5044000000000003E-2"/>
          <c:y val="0.219306"/>
          <c:w val="0.46161999999999997"/>
          <c:h val="0.68502399999999997"/>
        </c:manualLayout>
      </c:layout>
      <c:doughnutChart>
        <c:varyColors val="1"/>
        <c:ser>
          <c:idx val="0"/>
          <c:order val="0"/>
          <c:spPr>
            <a:prstGeom prst="rect">
              <a:avLst/>
            </a:prstGeom>
            <a:solidFill>
              <a:srgbClr val="92D050"/>
            </a:solidFill>
            <a:ln w="0">
              <a:noFill/>
            </a:ln>
          </c:spPr>
          <c:dPt>
            <c:idx val="0"/>
            <c:bubble3D val="0"/>
            <c:spPr>
              <a:prstGeom prst="rect">
                <a:avLst/>
              </a:prstGeom>
              <a:solidFill>
                <a:srgbClr val="A6A6A6"/>
              </a:solidFill>
              <a:ln w="0">
                <a:noFill/>
              </a:ln>
            </c:spPr>
            <c:extLst>
              <c:ext xmlns:c16="http://schemas.microsoft.com/office/drawing/2014/chart" uri="{C3380CC4-5D6E-409C-BE32-E72D297353CC}">
                <c16:uniqueId val="{00000001-C500-4977-811C-BB9E792401A6}"/>
              </c:ext>
            </c:extLst>
          </c:dPt>
          <c:dPt>
            <c:idx val="1"/>
            <c:bubble3D val="0"/>
            <c:spPr>
              <a:prstGeom prst="rect">
                <a:avLst/>
              </a:prstGeom>
              <a:solidFill>
                <a:srgbClr val="FF0000"/>
              </a:solidFill>
              <a:ln w="0">
                <a:noFill/>
              </a:ln>
            </c:spPr>
            <c:extLst>
              <c:ext xmlns:c16="http://schemas.microsoft.com/office/drawing/2014/chart" uri="{C3380CC4-5D6E-409C-BE32-E72D297353CC}">
                <c16:uniqueId val="{00000003-C500-4977-811C-BB9E792401A6}"/>
              </c:ext>
            </c:extLst>
          </c:dPt>
          <c:dPt>
            <c:idx val="2"/>
            <c:bubble3D val="0"/>
            <c:spPr>
              <a:prstGeom prst="rect">
                <a:avLst/>
              </a:prstGeom>
              <a:solidFill>
                <a:srgbClr val="FFC000"/>
              </a:solidFill>
              <a:ln w="0">
                <a:noFill/>
              </a:ln>
            </c:spPr>
            <c:extLst>
              <c:ext xmlns:c16="http://schemas.microsoft.com/office/drawing/2014/chart" uri="{C3380CC4-5D6E-409C-BE32-E72D297353CC}">
                <c16:uniqueId val="{00000005-C500-4977-811C-BB9E792401A6}"/>
              </c:ext>
            </c:extLst>
          </c:dPt>
          <c:dPt>
            <c:idx val="3"/>
            <c:bubble3D val="0"/>
            <c:extLst>
              <c:ext xmlns:c16="http://schemas.microsoft.com/office/drawing/2014/chart" uri="{C3380CC4-5D6E-409C-BE32-E72D297353CC}">
                <c16:uniqueId val="{00000006-C500-4977-811C-BB9E792401A6}"/>
              </c:ext>
            </c:extLst>
          </c:dPt>
          <c:dPt>
            <c:idx val="4"/>
            <c:bubble3D val="0"/>
            <c:spPr>
              <a:prstGeom prst="rect">
                <a:avLst/>
              </a:prstGeom>
              <a:solidFill>
                <a:srgbClr val="0070C0"/>
              </a:solidFill>
              <a:ln w="0">
                <a:noFill/>
              </a:ln>
            </c:spPr>
            <c:extLst>
              <c:ext xmlns:c16="http://schemas.microsoft.com/office/drawing/2014/chart" uri="{C3380CC4-5D6E-409C-BE32-E72D297353CC}">
                <c16:uniqueId val="{00000008-C500-4977-811C-BB9E792401A6}"/>
              </c:ext>
            </c:extLst>
          </c:dPt>
          <c:dPt>
            <c:idx val="5"/>
            <c:bubble3D val="0"/>
            <c:spPr>
              <a:prstGeom prst="rect">
                <a:avLst/>
              </a:prstGeom>
              <a:solidFill>
                <a:srgbClr val="FF99CC"/>
              </a:solidFill>
              <a:ln w="0">
                <a:noFill/>
              </a:ln>
            </c:spPr>
            <c:extLst>
              <c:ext xmlns:c16="http://schemas.microsoft.com/office/drawing/2014/chart" uri="{C3380CC4-5D6E-409C-BE32-E72D297353CC}">
                <c16:uniqueId val="{0000000A-C500-4977-811C-BB9E792401A6}"/>
              </c:ext>
            </c:extLst>
          </c:dPt>
          <c:dLbls>
            <c:dLbl>
              <c:idx val="0"/>
              <c:layout>
                <c:manualLayout>
                  <c:x val="8.1410000000000007E-3"/>
                  <c:y val="-3.9446000000000002E-2"/>
                </c:manualLayout>
              </c:layout>
              <c:spPr/>
              <c:txPr>
                <a:bodyPr wrap="square"/>
                <a:lstStyle/>
                <a:p>
                  <a:pPr>
                    <a:defRPr sz="1000" b="0" u="none" strike="noStrike">
                      <a:solidFill>
                        <a:srgbClr val="000000"/>
                      </a:solidFill>
                      <a:latin typeface="Calibri"/>
                    </a:defRPr>
                  </a:pPr>
                  <a:endParaRPr lang="en-US"/>
                </a:p>
              </c:txPr>
              <c:showLegendKey val="0"/>
              <c:showVal val="1"/>
              <c:showCatName val="0"/>
              <c:showSerName val="0"/>
              <c:showPercent val="0"/>
              <c:showBubbleSize val="1"/>
              <c:separator>; </c:separator>
              <c:extLst>
                <c:ext xmlns:c15="http://schemas.microsoft.com/office/drawing/2012/chart" uri="{CE6537A1-D6FC-4f65-9D91-7224C49458BB}"/>
                <c:ext xmlns:c16="http://schemas.microsoft.com/office/drawing/2014/chart" uri="{C3380CC4-5D6E-409C-BE32-E72D297353CC}">
                  <c16:uniqueId val="{00000001-C500-4977-811C-BB9E792401A6}"/>
                </c:ext>
              </c:extLst>
            </c:dLbl>
            <c:dLbl>
              <c:idx val="1"/>
              <c:spPr/>
              <c:txPr>
                <a:bodyPr wrap="square"/>
                <a:lstStyle/>
                <a:p>
                  <a:pPr>
                    <a:defRPr sz="1000" b="0" u="none" strike="noStrike">
                      <a:solidFill>
                        <a:srgbClr val="000000"/>
                      </a:solidFill>
                      <a:latin typeface="Calibri"/>
                    </a:defRPr>
                  </a:pPr>
                  <a:endParaRPr lang="en-US"/>
                </a:p>
              </c:txPr>
              <c:showLegendKey val="0"/>
              <c:showVal val="1"/>
              <c:showCatName val="0"/>
              <c:showSerName val="0"/>
              <c:showPercent val="0"/>
              <c:showBubbleSize val="1"/>
              <c:extLst>
                <c:ext xmlns:c15="http://schemas.microsoft.com/office/drawing/2012/chart" uri="{CE6537A1-D6FC-4f65-9D91-7224C49458BB}"/>
                <c:ext xmlns:c16="http://schemas.microsoft.com/office/drawing/2014/chart" uri="{C3380CC4-5D6E-409C-BE32-E72D297353CC}">
                  <c16:uniqueId val="{00000003-C500-4977-811C-BB9E792401A6}"/>
                </c:ext>
              </c:extLst>
            </c:dLbl>
            <c:dLbl>
              <c:idx val="2"/>
              <c:spPr/>
              <c:txPr>
                <a:bodyPr wrap="square"/>
                <a:lstStyle/>
                <a:p>
                  <a:pPr>
                    <a:defRPr sz="1000" b="0" u="none" strike="noStrike">
                      <a:solidFill>
                        <a:srgbClr val="000000"/>
                      </a:solidFill>
                      <a:latin typeface="Calibri"/>
                    </a:defRPr>
                  </a:pPr>
                  <a:endParaRPr lang="en-US"/>
                </a:p>
              </c:txPr>
              <c:showLegendKey val="0"/>
              <c:showVal val="1"/>
              <c:showCatName val="0"/>
              <c:showSerName val="0"/>
              <c:showPercent val="0"/>
              <c:showBubbleSize val="1"/>
              <c:extLst>
                <c:ext xmlns:c15="http://schemas.microsoft.com/office/drawing/2012/chart" uri="{CE6537A1-D6FC-4f65-9D91-7224C49458BB}"/>
                <c:ext xmlns:c16="http://schemas.microsoft.com/office/drawing/2014/chart" uri="{C3380CC4-5D6E-409C-BE32-E72D297353CC}">
                  <c16:uniqueId val="{00000005-C500-4977-811C-BB9E792401A6}"/>
                </c:ext>
              </c:extLst>
            </c:dLbl>
            <c:dLbl>
              <c:idx val="3"/>
              <c:spPr/>
              <c:txPr>
                <a:bodyPr wrap="square"/>
                <a:lstStyle/>
                <a:p>
                  <a:pPr>
                    <a:defRPr sz="1000" b="0" u="none" strike="noStrike">
                      <a:solidFill>
                        <a:srgbClr val="000000"/>
                      </a:solidFill>
                      <a:latin typeface="Calibri"/>
                    </a:defRPr>
                  </a:pPr>
                  <a:endParaRPr lang="en-US"/>
                </a:p>
              </c:txPr>
              <c:showLegendKey val="0"/>
              <c:showVal val="1"/>
              <c:showCatName val="0"/>
              <c:showSerName val="0"/>
              <c:showPercent val="0"/>
              <c:showBubbleSize val="1"/>
              <c:extLst>
                <c:ext xmlns:c15="http://schemas.microsoft.com/office/drawing/2012/chart" uri="{CE6537A1-D6FC-4f65-9D91-7224C49458BB}"/>
                <c:ext xmlns:c16="http://schemas.microsoft.com/office/drawing/2014/chart" uri="{C3380CC4-5D6E-409C-BE32-E72D297353CC}">
                  <c16:uniqueId val="{00000006-C500-4977-811C-BB9E792401A6}"/>
                </c:ext>
              </c:extLst>
            </c:dLbl>
            <c:dLbl>
              <c:idx val="4"/>
              <c:spPr/>
              <c:txPr>
                <a:bodyPr wrap="square"/>
                <a:lstStyle/>
                <a:p>
                  <a:pPr>
                    <a:defRPr sz="1000" b="0" u="none" strike="noStrike">
                      <a:solidFill>
                        <a:srgbClr val="000000"/>
                      </a:solidFill>
                      <a:latin typeface="Calibri"/>
                    </a:defRPr>
                  </a:pPr>
                  <a:endParaRPr lang="en-US"/>
                </a:p>
              </c:txPr>
              <c:showLegendKey val="0"/>
              <c:showVal val="1"/>
              <c:showCatName val="0"/>
              <c:showSerName val="0"/>
              <c:showPercent val="0"/>
              <c:showBubbleSize val="1"/>
              <c:extLst>
                <c:ext xmlns:c15="http://schemas.microsoft.com/office/drawing/2012/chart" uri="{CE6537A1-D6FC-4f65-9D91-7224C49458BB}"/>
                <c:ext xmlns:c16="http://schemas.microsoft.com/office/drawing/2014/chart" uri="{C3380CC4-5D6E-409C-BE32-E72D297353CC}">
                  <c16:uniqueId val="{00000008-C500-4977-811C-BB9E792401A6}"/>
                </c:ext>
              </c:extLst>
            </c:dLbl>
            <c:dLbl>
              <c:idx val="5"/>
              <c:spPr/>
              <c:txPr>
                <a:bodyPr wrap="square"/>
                <a:lstStyle/>
                <a:p>
                  <a:pPr>
                    <a:defRPr sz="1000" b="0" u="none" strike="noStrike">
                      <a:solidFill>
                        <a:srgbClr val="000000"/>
                      </a:solidFill>
                      <a:latin typeface="Calibri"/>
                    </a:defRPr>
                  </a:pPr>
                  <a:endParaRPr lang="en-US"/>
                </a:p>
              </c:txPr>
              <c:showLegendKey val="0"/>
              <c:showVal val="1"/>
              <c:showCatName val="0"/>
              <c:showSerName val="0"/>
              <c:showPercent val="0"/>
              <c:showBubbleSize val="1"/>
              <c:extLst>
                <c:ext xmlns:c15="http://schemas.microsoft.com/office/drawing/2012/chart" uri="{CE6537A1-D6FC-4f65-9D91-7224C49458BB}"/>
                <c:ext xmlns:c16="http://schemas.microsoft.com/office/drawing/2014/chart" uri="{C3380CC4-5D6E-409C-BE32-E72D297353CC}">
                  <c16:uniqueId val="{0000000A-C500-4977-811C-BB9E792401A6}"/>
                </c:ext>
              </c:extLst>
            </c:dLbl>
            <c:spPr>
              <a:noFill/>
              <a:ln>
                <a:noFill/>
              </a:ln>
              <a:effectLst/>
            </c:spPr>
            <c:txPr>
              <a:bodyPr wrap="square"/>
              <a:lstStyle/>
              <a:p>
                <a:pPr>
                  <a:defRPr sz="1000" b="0" u="none" strike="noStrike">
                    <a:solidFill>
                      <a:srgbClr val="000000"/>
                    </a:solidFill>
                    <a:latin typeface="Calibri"/>
                  </a:defRPr>
                </a:pPr>
                <a:endParaRPr lang="en-US"/>
              </a:p>
            </c:txPr>
            <c:showLegendKey val="0"/>
            <c:showVal val="1"/>
            <c:showCatName val="0"/>
            <c:showSerName val="0"/>
            <c:showPercent val="0"/>
            <c:showBubbleSize val="1"/>
            <c:separator>; </c:separator>
            <c:showLeaderLines val="0"/>
            <c:extLst>
              <c:ext xmlns:c15="http://schemas.microsoft.com/office/drawing/2012/chart" uri="{CE6537A1-D6FC-4f65-9D91-7224C49458BB}">
                <c15:spPr xmlns:c15="http://schemas.microsoft.com/office/drawing/2012/chart">
                  <a:prstGeom prst="rect">
                    <a:avLst/>
                  </a:prstGeom>
                </c15:spPr>
              </c:ext>
            </c:extLst>
          </c:dLbls>
          <c:cat>
            <c:strRef>
              <c:f>'Painel de Gestão - 1'!$C$16:$C$21</c:f>
              <c:strCache>
                <c:ptCount val="6"/>
                <c:pt idx="0">
                  <c:v> Início planejado é posterior ao período monitorado</c:v>
                </c:pt>
                <c:pt idx="1">
                  <c:v> Não iniciada ou não concluída</c:v>
                </c:pt>
                <c:pt idx="2">
                  <c:v> Em andamento com problemas de realização</c:v>
                </c:pt>
                <c:pt idx="3">
                  <c:v> Em andamento no período previsto </c:v>
                </c:pt>
                <c:pt idx="4">
                  <c:v> Concluída</c:v>
                </c:pt>
                <c:pt idx="5">
                  <c:v> Ações Novas - Pós-monitoria</c:v>
                </c:pt>
              </c:strCache>
            </c:strRef>
          </c:cat>
          <c:val>
            <c:numRef>
              <c:f>'Painel de Gestão - 1'!$G$16:$G$21</c:f>
              <c:numCache>
                <c:formatCode>0%</c:formatCode>
                <c:ptCount val="6"/>
                <c:pt idx="0">
                  <c:v>0</c:v>
                </c:pt>
                <c:pt idx="1">
                  <c:v>0.45454545454545453</c:v>
                </c:pt>
                <c:pt idx="2">
                  <c:v>0.45454545454545453</c:v>
                </c:pt>
                <c:pt idx="3">
                  <c:v>6.0606060606060608E-2</c:v>
                </c:pt>
                <c:pt idx="4">
                  <c:v>0</c:v>
                </c:pt>
                <c:pt idx="5">
                  <c:v>3.0303030303030304E-2</c:v>
                </c:pt>
              </c:numCache>
            </c:numRef>
          </c:val>
          <c:extLst>
            <c:ext xmlns:c16="http://schemas.microsoft.com/office/drawing/2014/chart" uri="{C3380CC4-5D6E-409C-BE32-E72D297353CC}">
              <c16:uniqueId val="{0000000B-C500-4977-811C-BB9E792401A6}"/>
            </c:ext>
          </c:extLst>
        </c:ser>
        <c:dLbls>
          <c:showLegendKey val="0"/>
          <c:showVal val="0"/>
          <c:showCatName val="0"/>
          <c:showSerName val="0"/>
          <c:showPercent val="0"/>
          <c:showBubbleSize val="0"/>
          <c:showLeaderLines val="0"/>
        </c:dLbls>
        <c:firstSliceAng val="0"/>
        <c:holeSize val="50"/>
      </c:doughnutChart>
      <c:spPr>
        <a:prstGeom prst="rect">
          <a:avLst/>
        </a:prstGeom>
        <a:noFill/>
        <a:ln w="25560">
          <a:noFill/>
        </a:ln>
      </c:spPr>
    </c:plotArea>
    <c:legend>
      <c:legendPos val="r"/>
      <c:layout>
        <c:manualLayout>
          <c:xMode val="edge"/>
          <c:yMode val="edge"/>
          <c:x val="0.59897800000000001"/>
          <c:y val="0.117683"/>
          <c:w val="0.38477699999999998"/>
          <c:h val="0.818492"/>
        </c:manualLayout>
      </c:layout>
      <c:overlay val="0"/>
      <c:spPr>
        <a:prstGeom prst="rect">
          <a:avLst/>
        </a:prstGeom>
        <a:noFill/>
        <a:ln w="0">
          <a:noFill/>
        </a:ln>
      </c:spPr>
      <c:txPr>
        <a:bodyPr/>
        <a:lstStyle/>
        <a:p>
          <a:pPr>
            <a:defRPr sz="1100" b="0" u="none" strike="noStrike">
              <a:solidFill>
                <a:srgbClr val="000000"/>
              </a:solidFill>
              <a:latin typeface="Calibri"/>
            </a:defRPr>
          </a:pPr>
          <a:endParaRPr lang="en-US"/>
        </a:p>
      </c:txPr>
    </c:legend>
    <c:plotVisOnly val="1"/>
    <c:dispBlanksAs val="zero"/>
    <c:showDLblsOverMax val="1"/>
  </c:chart>
  <c:spPr>
    <a:xfrm>
      <a:off x="0" y="0"/>
      <a:ext cx="0" cy="0"/>
    </a:xfrm>
    <a:prstGeom prst="rect">
      <a:avLst/>
    </a:prstGeom>
    <a:solidFill>
      <a:srgbClr val="FFFFFF"/>
    </a:solidFill>
    <a:ln w="9360">
      <a:solidFill>
        <a:srgbClr val="D9D9D9"/>
      </a:solidFill>
      <a:round/>
    </a:ln>
  </c:sp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a:lstStyle/>
          <a:p>
            <a:pPr>
              <a:defRPr sz="1300" b="0" u="none" strike="noStrike">
                <a:latin typeface="Arial"/>
              </a:defRPr>
            </a:pPr>
            <a:r>
              <a:rPr lang="pt-BR" sz="1600" b="1" u="none" strike="noStrike">
                <a:solidFill>
                  <a:srgbClr val="000000"/>
                </a:solidFill>
                <a:latin typeface="Calibri"/>
              </a:rPr>
              <a:t>Situação do PAN </a:t>
            </a:r>
            <a:endParaRPr/>
          </a:p>
          <a:p>
            <a:pPr>
              <a:defRPr sz="1300" b="0" u="none" strike="noStrike">
                <a:latin typeface="Arial"/>
              </a:defRPr>
            </a:pPr>
            <a:r>
              <a:rPr lang="pt-BR" sz="1600" b="1" u="none" strike="noStrike">
                <a:solidFill>
                  <a:srgbClr val="000000"/>
                </a:solidFill>
                <a:latin typeface="Calibri"/>
              </a:rPr>
              <a:t>Pós Monitoria</a:t>
            </a:r>
            <a:endParaRPr/>
          </a:p>
        </c:rich>
      </c:tx>
      <c:layout>
        <c:manualLayout>
          <c:xMode val="edge"/>
          <c:yMode val="edge"/>
          <c:x val="8.0079999999999995E-3"/>
          <c:y val="1.6435999999999999E-2"/>
        </c:manualLayout>
      </c:layout>
      <c:overlay val="0"/>
      <c:spPr>
        <a:prstGeom prst="rect">
          <a:avLst/>
        </a:prstGeom>
        <a:noFill/>
        <a:ln w="0">
          <a:noFill/>
        </a:ln>
      </c:spPr>
    </c:title>
    <c:autoTitleDeleted val="0"/>
    <c:plotArea>
      <c:layout>
        <c:manualLayout>
          <c:layoutTarget val="inner"/>
          <c:xMode val="edge"/>
          <c:yMode val="edge"/>
          <c:x val="9.5044000000000003E-2"/>
          <c:y val="0.219306"/>
          <c:w val="0.46161999999999997"/>
          <c:h val="0.68502399999999997"/>
        </c:manualLayout>
      </c:layout>
      <c:doughnutChart>
        <c:varyColors val="1"/>
        <c:ser>
          <c:idx val="0"/>
          <c:order val="0"/>
          <c:spPr>
            <a:prstGeom prst="rect">
              <a:avLst/>
            </a:prstGeom>
            <a:solidFill>
              <a:srgbClr val="4F81BD"/>
            </a:solidFill>
            <a:ln w="0">
              <a:noFill/>
            </a:ln>
          </c:spPr>
          <c:dPt>
            <c:idx val="0"/>
            <c:bubble3D val="0"/>
            <c:spPr>
              <a:prstGeom prst="rect">
                <a:avLst/>
              </a:prstGeom>
              <a:solidFill>
                <a:srgbClr val="A6A6A6"/>
              </a:solidFill>
              <a:ln w="0">
                <a:noFill/>
              </a:ln>
            </c:spPr>
            <c:extLst>
              <c:ext xmlns:c16="http://schemas.microsoft.com/office/drawing/2014/chart" uri="{C3380CC4-5D6E-409C-BE32-E72D297353CC}">
                <c16:uniqueId val="{00000001-E463-443C-A67E-AE028B462FDC}"/>
              </c:ext>
            </c:extLst>
          </c:dPt>
          <c:dPt>
            <c:idx val="1"/>
            <c:bubble3D val="0"/>
            <c:spPr>
              <a:prstGeom prst="rect">
                <a:avLst/>
              </a:prstGeom>
              <a:solidFill>
                <a:srgbClr val="FF0000"/>
              </a:solidFill>
              <a:ln w="0">
                <a:noFill/>
              </a:ln>
            </c:spPr>
            <c:extLst>
              <c:ext xmlns:c16="http://schemas.microsoft.com/office/drawing/2014/chart" uri="{C3380CC4-5D6E-409C-BE32-E72D297353CC}">
                <c16:uniqueId val="{00000003-E463-443C-A67E-AE028B462FDC}"/>
              </c:ext>
            </c:extLst>
          </c:dPt>
          <c:dPt>
            <c:idx val="2"/>
            <c:bubble3D val="0"/>
            <c:spPr>
              <a:prstGeom prst="rect">
                <a:avLst/>
              </a:prstGeom>
              <a:solidFill>
                <a:srgbClr val="FFFF00"/>
              </a:solidFill>
              <a:ln w="0">
                <a:noFill/>
              </a:ln>
            </c:spPr>
            <c:extLst>
              <c:ext xmlns:c16="http://schemas.microsoft.com/office/drawing/2014/chart" uri="{C3380CC4-5D6E-409C-BE32-E72D297353CC}">
                <c16:uniqueId val="{00000005-E463-443C-A67E-AE028B462FDC}"/>
              </c:ext>
            </c:extLst>
          </c:dPt>
          <c:dPt>
            <c:idx val="3"/>
            <c:bubble3D val="0"/>
            <c:spPr>
              <a:prstGeom prst="rect">
                <a:avLst/>
              </a:prstGeom>
              <a:solidFill>
                <a:srgbClr val="92D050"/>
              </a:solidFill>
              <a:ln w="0">
                <a:noFill/>
              </a:ln>
            </c:spPr>
            <c:extLst>
              <c:ext xmlns:c16="http://schemas.microsoft.com/office/drawing/2014/chart" uri="{C3380CC4-5D6E-409C-BE32-E72D297353CC}">
                <c16:uniqueId val="{00000007-E463-443C-A67E-AE028B462FDC}"/>
              </c:ext>
            </c:extLst>
          </c:dPt>
          <c:dPt>
            <c:idx val="4"/>
            <c:bubble3D val="0"/>
            <c:spPr>
              <a:prstGeom prst="rect">
                <a:avLst/>
              </a:prstGeom>
              <a:solidFill>
                <a:srgbClr val="0070C0"/>
              </a:solidFill>
              <a:ln w="0">
                <a:noFill/>
              </a:ln>
            </c:spPr>
            <c:extLst>
              <c:ext xmlns:c16="http://schemas.microsoft.com/office/drawing/2014/chart" uri="{C3380CC4-5D6E-409C-BE32-E72D297353CC}">
                <c16:uniqueId val="{00000009-E463-443C-A67E-AE028B462FDC}"/>
              </c:ext>
            </c:extLst>
          </c:dPt>
          <c:dPt>
            <c:idx val="5"/>
            <c:bubble3D val="0"/>
            <c:spPr>
              <a:prstGeom prst="rect">
                <a:avLst/>
              </a:prstGeom>
              <a:solidFill>
                <a:srgbClr val="FF99CC"/>
              </a:solidFill>
              <a:ln w="0">
                <a:noFill/>
              </a:ln>
            </c:spPr>
            <c:extLst>
              <c:ext xmlns:c16="http://schemas.microsoft.com/office/drawing/2014/chart" uri="{C3380CC4-5D6E-409C-BE32-E72D297353CC}">
                <c16:uniqueId val="{0000000B-E463-443C-A67E-AE028B462FDC}"/>
              </c:ext>
            </c:extLst>
          </c:dPt>
          <c:dLbls>
            <c:dLbl>
              <c:idx val="0"/>
              <c:layout>
                <c:manualLayout>
                  <c:x val="8.1410000000000007E-3"/>
                  <c:y val="-3.9446000000000002E-2"/>
                </c:manualLayout>
              </c:layout>
              <c:spPr/>
              <c:txPr>
                <a:bodyPr wrap="square"/>
                <a:lstStyle/>
                <a:p>
                  <a:pPr>
                    <a:defRPr sz="1000" b="0" u="none" strike="noStrike">
                      <a:solidFill>
                        <a:srgbClr val="000000"/>
                      </a:solidFill>
                      <a:latin typeface="Calibri"/>
                    </a:defRPr>
                  </a:pPr>
                  <a:endParaRPr lang="en-US"/>
                </a:p>
              </c:txPr>
              <c:showLegendKey val="0"/>
              <c:showVal val="1"/>
              <c:showCatName val="0"/>
              <c:showSerName val="0"/>
              <c:showPercent val="0"/>
              <c:showBubbleSize val="1"/>
              <c:separator>; </c:separator>
              <c:extLst>
                <c:ext xmlns:c15="http://schemas.microsoft.com/office/drawing/2012/chart" uri="{CE6537A1-D6FC-4f65-9D91-7224C49458BB}"/>
                <c:ext xmlns:c16="http://schemas.microsoft.com/office/drawing/2014/chart" uri="{C3380CC4-5D6E-409C-BE32-E72D297353CC}">
                  <c16:uniqueId val="{00000001-E463-443C-A67E-AE028B462FDC}"/>
                </c:ext>
              </c:extLst>
            </c:dLbl>
            <c:dLbl>
              <c:idx val="1"/>
              <c:spPr/>
              <c:txPr>
                <a:bodyPr wrap="square"/>
                <a:lstStyle/>
                <a:p>
                  <a:pPr>
                    <a:defRPr sz="1000" b="0" u="none" strike="noStrike">
                      <a:solidFill>
                        <a:srgbClr val="000000"/>
                      </a:solidFill>
                      <a:latin typeface="Calibri"/>
                    </a:defRPr>
                  </a:pPr>
                  <a:endParaRPr lang="en-US"/>
                </a:p>
              </c:txPr>
              <c:showLegendKey val="0"/>
              <c:showVal val="1"/>
              <c:showCatName val="0"/>
              <c:showSerName val="0"/>
              <c:showPercent val="0"/>
              <c:showBubbleSize val="1"/>
              <c:extLst>
                <c:ext xmlns:c15="http://schemas.microsoft.com/office/drawing/2012/chart" uri="{CE6537A1-D6FC-4f65-9D91-7224C49458BB}"/>
                <c:ext xmlns:c16="http://schemas.microsoft.com/office/drawing/2014/chart" uri="{C3380CC4-5D6E-409C-BE32-E72D297353CC}">
                  <c16:uniqueId val="{00000003-E463-443C-A67E-AE028B462FDC}"/>
                </c:ext>
              </c:extLst>
            </c:dLbl>
            <c:dLbl>
              <c:idx val="2"/>
              <c:spPr/>
              <c:txPr>
                <a:bodyPr wrap="square"/>
                <a:lstStyle/>
                <a:p>
                  <a:pPr>
                    <a:defRPr sz="1000" b="0" u="none" strike="noStrike">
                      <a:solidFill>
                        <a:srgbClr val="000000"/>
                      </a:solidFill>
                      <a:latin typeface="Calibri"/>
                    </a:defRPr>
                  </a:pPr>
                  <a:endParaRPr lang="en-US"/>
                </a:p>
              </c:txPr>
              <c:showLegendKey val="0"/>
              <c:showVal val="1"/>
              <c:showCatName val="0"/>
              <c:showSerName val="0"/>
              <c:showPercent val="0"/>
              <c:showBubbleSize val="1"/>
              <c:extLst>
                <c:ext xmlns:c15="http://schemas.microsoft.com/office/drawing/2012/chart" uri="{CE6537A1-D6FC-4f65-9D91-7224C49458BB}"/>
                <c:ext xmlns:c16="http://schemas.microsoft.com/office/drawing/2014/chart" uri="{C3380CC4-5D6E-409C-BE32-E72D297353CC}">
                  <c16:uniqueId val="{00000005-E463-443C-A67E-AE028B462FDC}"/>
                </c:ext>
              </c:extLst>
            </c:dLbl>
            <c:dLbl>
              <c:idx val="3"/>
              <c:spPr/>
              <c:txPr>
                <a:bodyPr wrap="square"/>
                <a:lstStyle/>
                <a:p>
                  <a:pPr>
                    <a:defRPr sz="1000" b="0" u="none" strike="noStrike">
                      <a:solidFill>
                        <a:srgbClr val="000000"/>
                      </a:solidFill>
                      <a:latin typeface="Calibri"/>
                    </a:defRPr>
                  </a:pPr>
                  <a:endParaRPr lang="en-US"/>
                </a:p>
              </c:txPr>
              <c:showLegendKey val="0"/>
              <c:showVal val="1"/>
              <c:showCatName val="0"/>
              <c:showSerName val="0"/>
              <c:showPercent val="0"/>
              <c:showBubbleSize val="1"/>
              <c:extLst>
                <c:ext xmlns:c15="http://schemas.microsoft.com/office/drawing/2012/chart" uri="{CE6537A1-D6FC-4f65-9D91-7224C49458BB}"/>
                <c:ext xmlns:c16="http://schemas.microsoft.com/office/drawing/2014/chart" uri="{C3380CC4-5D6E-409C-BE32-E72D297353CC}">
                  <c16:uniqueId val="{00000007-E463-443C-A67E-AE028B462FDC}"/>
                </c:ext>
              </c:extLst>
            </c:dLbl>
            <c:dLbl>
              <c:idx val="4"/>
              <c:spPr/>
              <c:txPr>
                <a:bodyPr wrap="square"/>
                <a:lstStyle/>
                <a:p>
                  <a:pPr>
                    <a:defRPr sz="1000" b="0" u="none" strike="noStrike">
                      <a:solidFill>
                        <a:srgbClr val="000000"/>
                      </a:solidFill>
                      <a:latin typeface="Calibri"/>
                    </a:defRPr>
                  </a:pPr>
                  <a:endParaRPr lang="en-US"/>
                </a:p>
              </c:txPr>
              <c:showLegendKey val="0"/>
              <c:showVal val="1"/>
              <c:showCatName val="0"/>
              <c:showSerName val="0"/>
              <c:showPercent val="0"/>
              <c:showBubbleSize val="1"/>
              <c:extLst>
                <c:ext xmlns:c15="http://schemas.microsoft.com/office/drawing/2012/chart" uri="{CE6537A1-D6FC-4f65-9D91-7224C49458BB}"/>
                <c:ext xmlns:c16="http://schemas.microsoft.com/office/drawing/2014/chart" uri="{C3380CC4-5D6E-409C-BE32-E72D297353CC}">
                  <c16:uniqueId val="{00000009-E463-443C-A67E-AE028B462FDC}"/>
                </c:ext>
              </c:extLst>
            </c:dLbl>
            <c:dLbl>
              <c:idx val="5"/>
              <c:spPr/>
              <c:txPr>
                <a:bodyPr wrap="square"/>
                <a:lstStyle/>
                <a:p>
                  <a:pPr>
                    <a:defRPr sz="1000" b="0" u="none" strike="noStrike">
                      <a:solidFill>
                        <a:srgbClr val="000000"/>
                      </a:solidFill>
                      <a:latin typeface="Calibri"/>
                    </a:defRPr>
                  </a:pPr>
                  <a:endParaRPr lang="en-US"/>
                </a:p>
              </c:txPr>
              <c:showLegendKey val="0"/>
              <c:showVal val="1"/>
              <c:showCatName val="0"/>
              <c:showSerName val="0"/>
              <c:showPercent val="0"/>
              <c:showBubbleSize val="1"/>
              <c:extLst>
                <c:ext xmlns:c15="http://schemas.microsoft.com/office/drawing/2012/chart" uri="{CE6537A1-D6FC-4f65-9D91-7224C49458BB}"/>
                <c:ext xmlns:c16="http://schemas.microsoft.com/office/drawing/2014/chart" uri="{C3380CC4-5D6E-409C-BE32-E72D297353CC}">
                  <c16:uniqueId val="{0000000B-E463-443C-A67E-AE028B462FDC}"/>
                </c:ext>
              </c:extLst>
            </c:dLbl>
            <c:spPr>
              <a:noFill/>
              <a:ln>
                <a:noFill/>
              </a:ln>
              <a:effectLst/>
            </c:spPr>
            <c:txPr>
              <a:bodyPr wrap="square"/>
              <a:lstStyle/>
              <a:p>
                <a:pPr>
                  <a:defRPr sz="1000" b="0" u="none" strike="noStrike">
                    <a:solidFill>
                      <a:srgbClr val="000000"/>
                    </a:solidFill>
                    <a:latin typeface="Calibri"/>
                  </a:defRPr>
                </a:pPr>
                <a:endParaRPr lang="en-US"/>
              </a:p>
            </c:txPr>
            <c:showLegendKey val="0"/>
            <c:showVal val="1"/>
            <c:showCatName val="0"/>
            <c:showSerName val="0"/>
            <c:showPercent val="0"/>
            <c:showBubbleSize val="1"/>
            <c:separator>; </c:separator>
            <c:showLeaderLines val="0"/>
            <c:extLst>
              <c:ext xmlns:c15="http://schemas.microsoft.com/office/drawing/2012/chart" uri="{CE6537A1-D6FC-4f65-9D91-7224C49458BB}">
                <c15:spPr xmlns:c15="http://schemas.microsoft.com/office/drawing/2012/chart">
                  <a:prstGeom prst="rect">
                    <a:avLst/>
                  </a:prstGeom>
                </c15:spPr>
              </c:ext>
            </c:extLst>
          </c:dLbls>
          <c:cat>
            <c:strRef>
              <c:f>'Painel de Gestão - 3'!$C$16:$C$21</c:f>
              <c:strCache>
                <c:ptCount val="6"/>
                <c:pt idx="0">
                  <c:v> Início planejado é posterior ao período monitorado</c:v>
                </c:pt>
                <c:pt idx="1">
                  <c:v> Não iniciada ou não concluída</c:v>
                </c:pt>
                <c:pt idx="2">
                  <c:v> Em andamento com problemas de realização</c:v>
                </c:pt>
                <c:pt idx="3">
                  <c:v> Em andamento no período previsto </c:v>
                </c:pt>
                <c:pt idx="4">
                  <c:v> Concluída</c:v>
                </c:pt>
                <c:pt idx="5">
                  <c:v> Ações Novas - Pós-monitoria</c:v>
                </c:pt>
              </c:strCache>
            </c:strRef>
          </c:cat>
          <c:val>
            <c:numRef>
              <c:f>'Painel de Gestão - 3'!$G$16:$G$21</c:f>
              <c:numCache>
                <c:formatCode>0%</c:formatCode>
                <c:ptCount val="6"/>
                <c:pt idx="0">
                  <c:v>0</c:v>
                </c:pt>
                <c:pt idx="1">
                  <c:v>0</c:v>
                </c:pt>
                <c:pt idx="2">
                  <c:v>0</c:v>
                </c:pt>
                <c:pt idx="3">
                  <c:v>0</c:v>
                </c:pt>
                <c:pt idx="4">
                  <c:v>0</c:v>
                </c:pt>
                <c:pt idx="5">
                  <c:v>1</c:v>
                </c:pt>
              </c:numCache>
            </c:numRef>
          </c:val>
          <c:extLst>
            <c:ext xmlns:c16="http://schemas.microsoft.com/office/drawing/2014/chart" uri="{C3380CC4-5D6E-409C-BE32-E72D297353CC}">
              <c16:uniqueId val="{0000000C-E463-443C-A67E-AE028B462FDC}"/>
            </c:ext>
          </c:extLst>
        </c:ser>
        <c:dLbls>
          <c:showLegendKey val="0"/>
          <c:showVal val="0"/>
          <c:showCatName val="0"/>
          <c:showSerName val="0"/>
          <c:showPercent val="0"/>
          <c:showBubbleSize val="0"/>
          <c:showLeaderLines val="0"/>
        </c:dLbls>
        <c:firstSliceAng val="0"/>
        <c:holeSize val="50"/>
      </c:doughnutChart>
      <c:spPr>
        <a:prstGeom prst="rect">
          <a:avLst/>
        </a:prstGeom>
        <a:noFill/>
        <a:ln w="25560">
          <a:noFill/>
        </a:ln>
      </c:spPr>
    </c:plotArea>
    <c:legend>
      <c:legendPos val="r"/>
      <c:layout>
        <c:manualLayout>
          <c:xMode val="edge"/>
          <c:yMode val="edge"/>
          <c:x val="0.59897800000000001"/>
          <c:y val="0.117683"/>
          <c:w val="0.38477699999999998"/>
          <c:h val="0.818492"/>
        </c:manualLayout>
      </c:layout>
      <c:overlay val="0"/>
      <c:spPr>
        <a:prstGeom prst="rect">
          <a:avLst/>
        </a:prstGeom>
        <a:noFill/>
        <a:ln w="0">
          <a:noFill/>
        </a:ln>
      </c:spPr>
      <c:txPr>
        <a:bodyPr/>
        <a:lstStyle/>
        <a:p>
          <a:pPr>
            <a:defRPr sz="1100" b="0" u="none" strike="noStrike">
              <a:solidFill>
                <a:srgbClr val="000000"/>
              </a:solidFill>
              <a:latin typeface="Calibri"/>
            </a:defRPr>
          </a:pPr>
          <a:endParaRPr lang="en-US"/>
        </a:p>
      </c:txPr>
    </c:legend>
    <c:plotVisOnly val="1"/>
    <c:dispBlanksAs val="zero"/>
    <c:showDLblsOverMax val="1"/>
  </c:chart>
  <c:spPr>
    <a:xfrm>
      <a:off x="0" y="0"/>
      <a:ext cx="0" cy="0"/>
    </a:xfrm>
    <a:prstGeom prst="rect">
      <a:avLst/>
    </a:prstGeom>
    <a:solidFill>
      <a:srgbClr val="FFFFFF"/>
    </a:solidFill>
    <a:ln w="9360">
      <a:solidFill>
        <a:srgbClr val="D9D9D9"/>
      </a:solidFill>
      <a:round/>
    </a:ln>
  </c:sp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stacked"/>
        <c:varyColors val="0"/>
        <c:ser>
          <c:idx val="0"/>
          <c:order val="0"/>
          <c:spPr>
            <a:prstGeom prst="rect">
              <a:avLst/>
            </a:prstGeom>
            <a:solidFill>
              <a:srgbClr val="B15407"/>
            </a:solidFill>
            <a:ln w="0">
              <a:noFill/>
            </a:ln>
          </c:spPr>
          <c:invertIfNegative val="0"/>
          <c:dLbls>
            <c:spPr>
              <a:noFill/>
              <a:ln>
                <a:noFill/>
              </a:ln>
              <a:effectLst/>
            </c:spPr>
            <c:txPr>
              <a:bodyPr wrap="square"/>
              <a:lstStyle/>
              <a:p>
                <a:pPr>
                  <a:defRPr sz="1000" b="0" u="none" strike="noStrike">
                    <a:solidFill>
                      <a:srgbClr val="000000"/>
                    </a:solidFill>
                    <a:latin typeface="Calibri"/>
                  </a:defRPr>
                </a:pPr>
                <a:endParaRPr lang="en-US"/>
              </a:p>
            </c:txPr>
            <c:dLblPos val="ctr"/>
            <c:showLegendKey val="0"/>
            <c:showVal val="0"/>
            <c:showCatName val="0"/>
            <c:showSerName val="0"/>
            <c:showPercent val="0"/>
            <c:showBubbleSize val="1"/>
            <c:separator>; </c:separator>
            <c:showLeaderLines val="0"/>
            <c:extLst>
              <c:ext xmlns:c15="http://schemas.microsoft.com/office/drawing/2012/chart" uri="{CE6537A1-D6FC-4f65-9D91-7224C49458BB}">
                <c15:spPr xmlns:c15="http://schemas.microsoft.com/office/drawing/2012/chart">
                  <a:prstGeom prst="rect">
                    <a:avLst/>
                  </a:prstGeom>
                </c15:spPr>
                <c15:showLeaderLines val="0"/>
              </c:ext>
            </c:extLst>
          </c:dLbls>
          <c:cat>
            <c:strRef>
              <c:f>'Painel de Gestão - 2'!$C$32:$C$41</c:f>
              <c:strCache>
                <c:ptCount val="10"/>
                <c:pt idx="0">
                  <c:v>OBJETIVO 1</c:v>
                </c:pt>
                <c:pt idx="1">
                  <c:v>OBJETIVO 2</c:v>
                </c:pt>
                <c:pt idx="2">
                  <c:v>OBJETIVO 3</c:v>
                </c:pt>
                <c:pt idx="3">
                  <c:v>OBJETIVO 4</c:v>
                </c:pt>
                <c:pt idx="4">
                  <c:v>OBJETIVO 5</c:v>
                </c:pt>
                <c:pt idx="5">
                  <c:v>OBJETIVO 6</c:v>
                </c:pt>
                <c:pt idx="6">
                  <c:v>OBJETIVO 7</c:v>
                </c:pt>
                <c:pt idx="7">
                  <c:v>OBJETIVO 8</c:v>
                </c:pt>
                <c:pt idx="8">
                  <c:v>OBJETIVO 9</c:v>
                </c:pt>
                <c:pt idx="9">
                  <c:v>OBJETIVO 10</c:v>
                </c:pt>
              </c:strCache>
            </c:strRef>
          </c:cat>
          <c:val>
            <c:numRef>
              <c:f>'Painel de Gestão - 2'!$E$32:$E$41</c:f>
              <c:numCache>
                <c:formatCode>General</c:formatCode>
                <c:ptCount val="10"/>
                <c:pt idx="0">
                  <c:v>0</c:v>
                </c:pt>
                <c:pt idx="1">
                  <c:v>1</c:v>
                </c:pt>
                <c:pt idx="2">
                  <c:v>0</c:v>
                </c:pt>
                <c:pt idx="3">
                  <c:v>0</c:v>
                </c:pt>
                <c:pt idx="4">
                  <c:v>0</c:v>
                </c:pt>
                <c:pt idx="5">
                  <c:v>1</c:v>
                </c:pt>
                <c:pt idx="6">
                  <c:v>1</c:v>
                </c:pt>
                <c:pt idx="7">
                  <c:v>1</c:v>
                </c:pt>
                <c:pt idx="8">
                  <c:v>1</c:v>
                </c:pt>
                <c:pt idx="9">
                  <c:v>1</c:v>
                </c:pt>
              </c:numCache>
            </c:numRef>
          </c:val>
          <c:extLst>
            <c:ext xmlns:c16="http://schemas.microsoft.com/office/drawing/2014/chart" uri="{C3380CC4-5D6E-409C-BE32-E72D297353CC}">
              <c16:uniqueId val="{00000000-C77F-455A-8B6F-59E3642ECE1A}"/>
            </c:ext>
          </c:extLst>
        </c:ser>
        <c:ser>
          <c:idx val="1"/>
          <c:order val="1"/>
          <c:spPr>
            <a:prstGeom prst="rect">
              <a:avLst/>
            </a:prstGeom>
            <a:solidFill>
              <a:srgbClr val="A6A6A6"/>
            </a:solidFill>
            <a:ln w="0">
              <a:noFill/>
            </a:ln>
          </c:spPr>
          <c:invertIfNegative val="0"/>
          <c:dLbls>
            <c:spPr>
              <a:noFill/>
              <a:ln>
                <a:noFill/>
              </a:ln>
              <a:effectLst/>
            </c:spPr>
            <c:txPr>
              <a:bodyPr wrap="square"/>
              <a:lstStyle/>
              <a:p>
                <a:pPr>
                  <a:defRPr sz="1000" b="0" u="none" strike="noStrike">
                    <a:solidFill>
                      <a:srgbClr val="000000"/>
                    </a:solidFill>
                    <a:latin typeface="Calibri"/>
                  </a:defRPr>
                </a:pPr>
                <a:endParaRPr lang="en-US"/>
              </a:p>
            </c:txPr>
            <c:dLblPos val="ctr"/>
            <c:showLegendKey val="0"/>
            <c:showVal val="0"/>
            <c:showCatName val="0"/>
            <c:showSerName val="0"/>
            <c:showPercent val="0"/>
            <c:showBubbleSize val="1"/>
            <c:separator>; </c:separator>
            <c:showLeaderLines val="0"/>
            <c:extLst>
              <c:ext xmlns:c15="http://schemas.microsoft.com/office/drawing/2012/chart" uri="{CE6537A1-D6FC-4f65-9D91-7224C49458BB}">
                <c15:spPr xmlns:c15="http://schemas.microsoft.com/office/drawing/2012/chart">
                  <a:prstGeom prst="rect">
                    <a:avLst/>
                  </a:prstGeom>
                </c15:spPr>
                <c15:showLeaderLines val="0"/>
              </c:ext>
            </c:extLst>
          </c:dLbls>
          <c:cat>
            <c:strRef>
              <c:f>'Painel de Gestão - 2'!$C$32:$C$41</c:f>
              <c:strCache>
                <c:ptCount val="10"/>
                <c:pt idx="0">
                  <c:v>OBJETIVO 1</c:v>
                </c:pt>
                <c:pt idx="1">
                  <c:v>OBJETIVO 2</c:v>
                </c:pt>
                <c:pt idx="2">
                  <c:v>OBJETIVO 3</c:v>
                </c:pt>
                <c:pt idx="3">
                  <c:v>OBJETIVO 4</c:v>
                </c:pt>
                <c:pt idx="4">
                  <c:v>OBJETIVO 5</c:v>
                </c:pt>
                <c:pt idx="5">
                  <c:v>OBJETIVO 6</c:v>
                </c:pt>
                <c:pt idx="6">
                  <c:v>OBJETIVO 7</c:v>
                </c:pt>
                <c:pt idx="7">
                  <c:v>OBJETIVO 8</c:v>
                </c:pt>
                <c:pt idx="8">
                  <c:v>OBJETIVO 9</c:v>
                </c:pt>
                <c:pt idx="9">
                  <c:v>OBJETIVO 10</c:v>
                </c:pt>
              </c:strCache>
            </c:strRef>
          </c:cat>
          <c:val>
            <c:numRef>
              <c:f>'Painel de Gestão - 2'!$F$32:$F$41</c:f>
              <c:numCache>
                <c:formatCode>General</c:formatCode>
                <c:ptCount val="10"/>
                <c:pt idx="0">
                  <c:v>0</c:v>
                </c:pt>
                <c:pt idx="1">
                  <c:v>0</c:v>
                </c:pt>
                <c:pt idx="2">
                  <c:v>0</c:v>
                </c:pt>
                <c:pt idx="3">
                  <c:v>0</c:v>
                </c:pt>
                <c:pt idx="4">
                  <c:v>0</c:v>
                </c:pt>
                <c:pt idx="5">
                  <c:v>1</c:v>
                </c:pt>
                <c:pt idx="6">
                  <c:v>1</c:v>
                </c:pt>
                <c:pt idx="7">
                  <c:v>1</c:v>
                </c:pt>
                <c:pt idx="8">
                  <c:v>1</c:v>
                </c:pt>
                <c:pt idx="9">
                  <c:v>1</c:v>
                </c:pt>
              </c:numCache>
            </c:numRef>
          </c:val>
          <c:extLst>
            <c:ext xmlns:c16="http://schemas.microsoft.com/office/drawing/2014/chart" uri="{C3380CC4-5D6E-409C-BE32-E72D297353CC}">
              <c16:uniqueId val="{00000001-C77F-455A-8B6F-59E3642ECE1A}"/>
            </c:ext>
          </c:extLst>
        </c:ser>
        <c:ser>
          <c:idx val="2"/>
          <c:order val="2"/>
          <c:spPr>
            <a:prstGeom prst="rect">
              <a:avLst/>
            </a:prstGeom>
            <a:solidFill>
              <a:srgbClr val="FF0000"/>
            </a:solidFill>
            <a:ln w="0">
              <a:noFill/>
            </a:ln>
          </c:spPr>
          <c:invertIfNegative val="0"/>
          <c:dLbls>
            <c:spPr>
              <a:noFill/>
              <a:ln>
                <a:noFill/>
              </a:ln>
              <a:effectLst/>
            </c:spPr>
            <c:txPr>
              <a:bodyPr wrap="square"/>
              <a:lstStyle/>
              <a:p>
                <a:pPr>
                  <a:defRPr sz="1000" b="0" u="none" strike="noStrike">
                    <a:solidFill>
                      <a:srgbClr val="000000"/>
                    </a:solidFill>
                    <a:latin typeface="Calibri"/>
                  </a:defRPr>
                </a:pPr>
                <a:endParaRPr lang="en-US"/>
              </a:p>
            </c:txPr>
            <c:dLblPos val="ctr"/>
            <c:showLegendKey val="0"/>
            <c:showVal val="0"/>
            <c:showCatName val="0"/>
            <c:showSerName val="0"/>
            <c:showPercent val="0"/>
            <c:showBubbleSize val="1"/>
            <c:separator>; </c:separator>
            <c:showLeaderLines val="0"/>
            <c:extLst>
              <c:ext xmlns:c15="http://schemas.microsoft.com/office/drawing/2012/chart" uri="{CE6537A1-D6FC-4f65-9D91-7224C49458BB}">
                <c15:spPr xmlns:c15="http://schemas.microsoft.com/office/drawing/2012/chart">
                  <a:prstGeom prst="rect">
                    <a:avLst/>
                  </a:prstGeom>
                </c15:spPr>
                <c15:showLeaderLines val="0"/>
              </c:ext>
            </c:extLst>
          </c:dLbls>
          <c:cat>
            <c:strRef>
              <c:f>'Painel de Gestão - 2'!$C$32:$C$41</c:f>
              <c:strCache>
                <c:ptCount val="10"/>
                <c:pt idx="0">
                  <c:v>OBJETIVO 1</c:v>
                </c:pt>
                <c:pt idx="1">
                  <c:v>OBJETIVO 2</c:v>
                </c:pt>
                <c:pt idx="2">
                  <c:v>OBJETIVO 3</c:v>
                </c:pt>
                <c:pt idx="3">
                  <c:v>OBJETIVO 4</c:v>
                </c:pt>
                <c:pt idx="4">
                  <c:v>OBJETIVO 5</c:v>
                </c:pt>
                <c:pt idx="5">
                  <c:v>OBJETIVO 6</c:v>
                </c:pt>
                <c:pt idx="6">
                  <c:v>OBJETIVO 7</c:v>
                </c:pt>
                <c:pt idx="7">
                  <c:v>OBJETIVO 8</c:v>
                </c:pt>
                <c:pt idx="8">
                  <c:v>OBJETIVO 9</c:v>
                </c:pt>
                <c:pt idx="9">
                  <c:v>OBJETIVO 10</c:v>
                </c:pt>
              </c:strCache>
            </c:strRef>
          </c:cat>
          <c:val>
            <c:numRef>
              <c:f>'Painel de Gestão - 2'!$G$32:$G$41</c:f>
              <c:numCache>
                <c:formatCode>General</c:formatCode>
                <c:ptCount val="10"/>
                <c:pt idx="0">
                  <c:v>2</c:v>
                </c:pt>
                <c:pt idx="1">
                  <c:v>2</c:v>
                </c:pt>
                <c:pt idx="2">
                  <c:v>0</c:v>
                </c:pt>
                <c:pt idx="3">
                  <c:v>1</c:v>
                </c:pt>
                <c:pt idx="4">
                  <c:v>3</c:v>
                </c:pt>
                <c:pt idx="5">
                  <c:v>1</c:v>
                </c:pt>
                <c:pt idx="6">
                  <c:v>1</c:v>
                </c:pt>
                <c:pt idx="7">
                  <c:v>1</c:v>
                </c:pt>
                <c:pt idx="8">
                  <c:v>1</c:v>
                </c:pt>
                <c:pt idx="9">
                  <c:v>1</c:v>
                </c:pt>
              </c:numCache>
            </c:numRef>
          </c:val>
          <c:extLst>
            <c:ext xmlns:c16="http://schemas.microsoft.com/office/drawing/2014/chart" uri="{C3380CC4-5D6E-409C-BE32-E72D297353CC}">
              <c16:uniqueId val="{00000002-C77F-455A-8B6F-59E3642ECE1A}"/>
            </c:ext>
          </c:extLst>
        </c:ser>
        <c:ser>
          <c:idx val="3"/>
          <c:order val="3"/>
          <c:spPr>
            <a:prstGeom prst="rect">
              <a:avLst/>
            </a:prstGeom>
            <a:solidFill>
              <a:srgbClr val="FFC000"/>
            </a:solidFill>
            <a:ln w="0">
              <a:noFill/>
            </a:ln>
          </c:spPr>
          <c:invertIfNegative val="0"/>
          <c:dLbls>
            <c:spPr>
              <a:noFill/>
              <a:ln>
                <a:noFill/>
              </a:ln>
              <a:effectLst/>
            </c:spPr>
            <c:txPr>
              <a:bodyPr wrap="square"/>
              <a:lstStyle/>
              <a:p>
                <a:pPr>
                  <a:defRPr sz="1000" b="0" u="none" strike="noStrike">
                    <a:solidFill>
                      <a:srgbClr val="000000"/>
                    </a:solidFill>
                    <a:latin typeface="Calibri"/>
                  </a:defRPr>
                </a:pPr>
                <a:endParaRPr lang="en-US"/>
              </a:p>
            </c:txPr>
            <c:dLblPos val="ctr"/>
            <c:showLegendKey val="0"/>
            <c:showVal val="0"/>
            <c:showCatName val="0"/>
            <c:showSerName val="0"/>
            <c:showPercent val="0"/>
            <c:showBubbleSize val="1"/>
            <c:separator>; </c:separator>
            <c:showLeaderLines val="0"/>
            <c:extLst>
              <c:ext xmlns:c15="http://schemas.microsoft.com/office/drawing/2012/chart" uri="{CE6537A1-D6FC-4f65-9D91-7224C49458BB}">
                <c15:spPr xmlns:c15="http://schemas.microsoft.com/office/drawing/2012/chart">
                  <a:prstGeom prst="rect">
                    <a:avLst/>
                  </a:prstGeom>
                </c15:spPr>
                <c15:showLeaderLines val="0"/>
              </c:ext>
            </c:extLst>
          </c:dLbls>
          <c:cat>
            <c:strRef>
              <c:f>'Painel de Gestão - 2'!$C$32:$C$41</c:f>
              <c:strCache>
                <c:ptCount val="10"/>
                <c:pt idx="0">
                  <c:v>OBJETIVO 1</c:v>
                </c:pt>
                <c:pt idx="1">
                  <c:v>OBJETIVO 2</c:v>
                </c:pt>
                <c:pt idx="2">
                  <c:v>OBJETIVO 3</c:v>
                </c:pt>
                <c:pt idx="3">
                  <c:v>OBJETIVO 4</c:v>
                </c:pt>
                <c:pt idx="4">
                  <c:v>OBJETIVO 5</c:v>
                </c:pt>
                <c:pt idx="5">
                  <c:v>OBJETIVO 6</c:v>
                </c:pt>
                <c:pt idx="6">
                  <c:v>OBJETIVO 7</c:v>
                </c:pt>
                <c:pt idx="7">
                  <c:v>OBJETIVO 8</c:v>
                </c:pt>
                <c:pt idx="8">
                  <c:v>OBJETIVO 9</c:v>
                </c:pt>
                <c:pt idx="9">
                  <c:v>OBJETIVO 10</c:v>
                </c:pt>
              </c:strCache>
            </c:strRef>
          </c:cat>
          <c:val>
            <c:numRef>
              <c:f>'Painel de Gestão - 2'!$H$32:$H$41</c:f>
              <c:numCache>
                <c:formatCode>General</c:formatCode>
                <c:ptCount val="10"/>
                <c:pt idx="0">
                  <c:v>1</c:v>
                </c:pt>
                <c:pt idx="1">
                  <c:v>5</c:v>
                </c:pt>
                <c:pt idx="2">
                  <c:v>3</c:v>
                </c:pt>
                <c:pt idx="3">
                  <c:v>3</c:v>
                </c:pt>
                <c:pt idx="4">
                  <c:v>2</c:v>
                </c:pt>
                <c:pt idx="5">
                  <c:v>1</c:v>
                </c:pt>
                <c:pt idx="6">
                  <c:v>1</c:v>
                </c:pt>
                <c:pt idx="7">
                  <c:v>1</c:v>
                </c:pt>
                <c:pt idx="8">
                  <c:v>1</c:v>
                </c:pt>
                <c:pt idx="9">
                  <c:v>1</c:v>
                </c:pt>
              </c:numCache>
            </c:numRef>
          </c:val>
          <c:extLst>
            <c:ext xmlns:c16="http://schemas.microsoft.com/office/drawing/2014/chart" uri="{C3380CC4-5D6E-409C-BE32-E72D297353CC}">
              <c16:uniqueId val="{00000003-C77F-455A-8B6F-59E3642ECE1A}"/>
            </c:ext>
          </c:extLst>
        </c:ser>
        <c:ser>
          <c:idx val="4"/>
          <c:order val="4"/>
          <c:spPr>
            <a:prstGeom prst="rect">
              <a:avLst/>
            </a:prstGeom>
            <a:solidFill>
              <a:srgbClr val="92D050"/>
            </a:solidFill>
            <a:ln w="0">
              <a:noFill/>
            </a:ln>
          </c:spPr>
          <c:invertIfNegative val="0"/>
          <c:dLbls>
            <c:spPr>
              <a:noFill/>
              <a:ln>
                <a:noFill/>
              </a:ln>
              <a:effectLst/>
            </c:spPr>
            <c:txPr>
              <a:bodyPr wrap="square"/>
              <a:lstStyle/>
              <a:p>
                <a:pPr>
                  <a:defRPr sz="1000" b="0" u="none" strike="noStrike">
                    <a:solidFill>
                      <a:srgbClr val="000000"/>
                    </a:solidFill>
                    <a:latin typeface="Calibri"/>
                  </a:defRPr>
                </a:pPr>
                <a:endParaRPr lang="en-US"/>
              </a:p>
            </c:txPr>
            <c:dLblPos val="ctr"/>
            <c:showLegendKey val="0"/>
            <c:showVal val="0"/>
            <c:showCatName val="0"/>
            <c:showSerName val="0"/>
            <c:showPercent val="0"/>
            <c:showBubbleSize val="1"/>
            <c:separator>; </c:separator>
            <c:showLeaderLines val="0"/>
            <c:extLst>
              <c:ext xmlns:c15="http://schemas.microsoft.com/office/drawing/2012/chart" uri="{CE6537A1-D6FC-4f65-9D91-7224C49458BB}">
                <c15:spPr xmlns:c15="http://schemas.microsoft.com/office/drawing/2012/chart">
                  <a:prstGeom prst="rect">
                    <a:avLst/>
                  </a:prstGeom>
                </c15:spPr>
                <c15:showLeaderLines val="0"/>
              </c:ext>
            </c:extLst>
          </c:dLbls>
          <c:cat>
            <c:strRef>
              <c:f>'Painel de Gestão - 2'!$C$32:$C$41</c:f>
              <c:strCache>
                <c:ptCount val="10"/>
                <c:pt idx="0">
                  <c:v>OBJETIVO 1</c:v>
                </c:pt>
                <c:pt idx="1">
                  <c:v>OBJETIVO 2</c:v>
                </c:pt>
                <c:pt idx="2">
                  <c:v>OBJETIVO 3</c:v>
                </c:pt>
                <c:pt idx="3">
                  <c:v>OBJETIVO 4</c:v>
                </c:pt>
                <c:pt idx="4">
                  <c:v>OBJETIVO 5</c:v>
                </c:pt>
                <c:pt idx="5">
                  <c:v>OBJETIVO 6</c:v>
                </c:pt>
                <c:pt idx="6">
                  <c:v>OBJETIVO 7</c:v>
                </c:pt>
                <c:pt idx="7">
                  <c:v>OBJETIVO 8</c:v>
                </c:pt>
                <c:pt idx="8">
                  <c:v>OBJETIVO 9</c:v>
                </c:pt>
                <c:pt idx="9">
                  <c:v>OBJETIVO 10</c:v>
                </c:pt>
              </c:strCache>
            </c:strRef>
          </c:cat>
          <c:val>
            <c:numRef>
              <c:f>'Painel de Gestão - 2'!$I$32:$I$41</c:f>
              <c:numCache>
                <c:formatCode>General</c:formatCode>
                <c:ptCount val="10"/>
                <c:pt idx="0">
                  <c:v>0</c:v>
                </c:pt>
                <c:pt idx="1">
                  <c:v>6</c:v>
                </c:pt>
                <c:pt idx="2">
                  <c:v>3</c:v>
                </c:pt>
                <c:pt idx="3">
                  <c:v>0</c:v>
                </c:pt>
                <c:pt idx="4">
                  <c:v>0</c:v>
                </c:pt>
                <c:pt idx="5">
                  <c:v>1</c:v>
                </c:pt>
                <c:pt idx="6">
                  <c:v>1</c:v>
                </c:pt>
                <c:pt idx="7">
                  <c:v>1</c:v>
                </c:pt>
                <c:pt idx="8">
                  <c:v>1</c:v>
                </c:pt>
                <c:pt idx="9">
                  <c:v>1</c:v>
                </c:pt>
              </c:numCache>
            </c:numRef>
          </c:val>
          <c:extLst>
            <c:ext xmlns:c16="http://schemas.microsoft.com/office/drawing/2014/chart" uri="{C3380CC4-5D6E-409C-BE32-E72D297353CC}">
              <c16:uniqueId val="{00000004-C77F-455A-8B6F-59E3642ECE1A}"/>
            </c:ext>
          </c:extLst>
        </c:ser>
        <c:ser>
          <c:idx val="5"/>
          <c:order val="5"/>
          <c:spPr>
            <a:prstGeom prst="rect">
              <a:avLst/>
            </a:prstGeom>
            <a:solidFill>
              <a:srgbClr val="0070C0"/>
            </a:solidFill>
            <a:ln w="0">
              <a:noFill/>
            </a:ln>
          </c:spPr>
          <c:invertIfNegative val="0"/>
          <c:dLbls>
            <c:spPr>
              <a:noFill/>
              <a:ln>
                <a:noFill/>
              </a:ln>
              <a:effectLst/>
            </c:spPr>
            <c:txPr>
              <a:bodyPr wrap="square"/>
              <a:lstStyle/>
              <a:p>
                <a:pPr>
                  <a:defRPr sz="1000" b="0" u="none" strike="noStrike">
                    <a:solidFill>
                      <a:srgbClr val="000000"/>
                    </a:solidFill>
                    <a:latin typeface="Calibri"/>
                  </a:defRPr>
                </a:pPr>
                <a:endParaRPr lang="en-US"/>
              </a:p>
            </c:txPr>
            <c:dLblPos val="ctr"/>
            <c:showLegendKey val="0"/>
            <c:showVal val="0"/>
            <c:showCatName val="0"/>
            <c:showSerName val="0"/>
            <c:showPercent val="0"/>
            <c:showBubbleSize val="1"/>
            <c:separator>; </c:separator>
            <c:showLeaderLines val="0"/>
            <c:extLst>
              <c:ext xmlns:c15="http://schemas.microsoft.com/office/drawing/2012/chart" uri="{CE6537A1-D6FC-4f65-9D91-7224C49458BB}">
                <c15:spPr xmlns:c15="http://schemas.microsoft.com/office/drawing/2012/chart">
                  <a:prstGeom prst="rect">
                    <a:avLst/>
                  </a:prstGeom>
                </c15:spPr>
                <c15:showLeaderLines val="0"/>
              </c:ext>
            </c:extLst>
          </c:dLbls>
          <c:cat>
            <c:strRef>
              <c:f>'Painel de Gestão - 2'!$C$32:$C$41</c:f>
              <c:strCache>
                <c:ptCount val="10"/>
                <c:pt idx="0">
                  <c:v>OBJETIVO 1</c:v>
                </c:pt>
                <c:pt idx="1">
                  <c:v>OBJETIVO 2</c:v>
                </c:pt>
                <c:pt idx="2">
                  <c:v>OBJETIVO 3</c:v>
                </c:pt>
                <c:pt idx="3">
                  <c:v>OBJETIVO 4</c:v>
                </c:pt>
                <c:pt idx="4">
                  <c:v>OBJETIVO 5</c:v>
                </c:pt>
                <c:pt idx="5">
                  <c:v>OBJETIVO 6</c:v>
                </c:pt>
                <c:pt idx="6">
                  <c:v>OBJETIVO 7</c:v>
                </c:pt>
                <c:pt idx="7">
                  <c:v>OBJETIVO 8</c:v>
                </c:pt>
                <c:pt idx="8">
                  <c:v>OBJETIVO 9</c:v>
                </c:pt>
                <c:pt idx="9">
                  <c:v>OBJETIVO 10</c:v>
                </c:pt>
              </c:strCache>
            </c:strRef>
          </c:cat>
          <c:val>
            <c:numRef>
              <c:f>'Painel de Gestão - 2'!$J$32:$J$41</c:f>
              <c:numCache>
                <c:formatCode>General</c:formatCode>
                <c:ptCount val="10"/>
                <c:pt idx="0">
                  <c:v>0</c:v>
                </c:pt>
                <c:pt idx="1">
                  <c:v>0</c:v>
                </c:pt>
                <c:pt idx="2">
                  <c:v>1</c:v>
                </c:pt>
                <c:pt idx="3">
                  <c:v>1</c:v>
                </c:pt>
                <c:pt idx="4">
                  <c:v>0</c:v>
                </c:pt>
                <c:pt idx="5">
                  <c:v>1</c:v>
                </c:pt>
                <c:pt idx="6">
                  <c:v>1</c:v>
                </c:pt>
                <c:pt idx="7">
                  <c:v>1</c:v>
                </c:pt>
                <c:pt idx="8">
                  <c:v>1</c:v>
                </c:pt>
                <c:pt idx="9">
                  <c:v>1</c:v>
                </c:pt>
              </c:numCache>
            </c:numRef>
          </c:val>
          <c:extLst>
            <c:ext xmlns:c16="http://schemas.microsoft.com/office/drawing/2014/chart" uri="{C3380CC4-5D6E-409C-BE32-E72D297353CC}">
              <c16:uniqueId val="{00000005-C77F-455A-8B6F-59E3642ECE1A}"/>
            </c:ext>
          </c:extLst>
        </c:ser>
        <c:dLbls>
          <c:showLegendKey val="0"/>
          <c:showVal val="0"/>
          <c:showCatName val="0"/>
          <c:showSerName val="0"/>
          <c:showPercent val="0"/>
          <c:showBubbleSize val="0"/>
        </c:dLbls>
        <c:gapWidth val="150"/>
        <c:overlap val="100"/>
        <c:axId val="60266931"/>
        <c:axId val="42770925"/>
      </c:barChart>
      <c:catAx>
        <c:axId val="60266931"/>
        <c:scaling>
          <c:orientation val="maxMin"/>
        </c:scaling>
        <c:delete val="0"/>
        <c:axPos val="l"/>
        <c:numFmt formatCode="ge&quot;ral&quot;" sourceLinked="0"/>
        <c:majorTickMark val="out"/>
        <c:minorTickMark val="none"/>
        <c:tickLblPos val="nextTo"/>
        <c:spPr>
          <a:prstGeom prst="rect">
            <a:avLst/>
          </a:prstGeom>
          <a:ln w="9360">
            <a:solidFill>
              <a:srgbClr val="878787"/>
            </a:solidFill>
            <a:round/>
          </a:ln>
        </c:spPr>
        <c:txPr>
          <a:bodyPr/>
          <a:lstStyle/>
          <a:p>
            <a:pPr>
              <a:defRPr sz="1100" b="0" u="none" strike="noStrike">
                <a:solidFill>
                  <a:srgbClr val="000000"/>
                </a:solidFill>
                <a:latin typeface="Calibri"/>
              </a:defRPr>
            </a:pPr>
            <a:endParaRPr lang="en-US"/>
          </a:p>
        </c:txPr>
        <c:crossAx val="42770925"/>
        <c:crosses val="autoZero"/>
        <c:auto val="1"/>
        <c:lblAlgn val="ctr"/>
        <c:lblOffset val="100"/>
        <c:noMultiLvlLbl val="0"/>
      </c:catAx>
      <c:valAx>
        <c:axId val="42770925"/>
        <c:scaling>
          <c:orientation val="minMax"/>
        </c:scaling>
        <c:delete val="0"/>
        <c:axPos val="t"/>
        <c:majorGridlines>
          <c:spPr>
            <a:prstGeom prst="rect">
              <a:avLst/>
            </a:prstGeom>
            <a:ln w="9360">
              <a:solidFill>
                <a:srgbClr val="878787"/>
              </a:solidFill>
              <a:round/>
            </a:ln>
          </c:spPr>
        </c:majorGridlines>
        <c:numFmt formatCode="General" sourceLinked="0"/>
        <c:majorTickMark val="out"/>
        <c:minorTickMark val="none"/>
        <c:tickLblPos val="nextTo"/>
        <c:spPr>
          <a:prstGeom prst="rect">
            <a:avLst/>
          </a:prstGeom>
          <a:ln w="9360">
            <a:solidFill>
              <a:srgbClr val="878787"/>
            </a:solidFill>
            <a:round/>
          </a:ln>
        </c:spPr>
        <c:txPr>
          <a:bodyPr/>
          <a:lstStyle/>
          <a:p>
            <a:pPr>
              <a:defRPr sz="1000" b="0" u="none" strike="noStrike">
                <a:solidFill>
                  <a:srgbClr val="000000"/>
                </a:solidFill>
                <a:latin typeface="Calibri"/>
              </a:defRPr>
            </a:pPr>
            <a:endParaRPr lang="en-US"/>
          </a:p>
        </c:txPr>
        <c:crossAx val="60266931"/>
        <c:crosses val="autoZero"/>
        <c:crossBetween val="between"/>
        <c:majorUnit val="2"/>
      </c:valAx>
      <c:spPr>
        <a:prstGeom prst="rect">
          <a:avLst/>
        </a:prstGeom>
        <a:noFill/>
        <a:ln w="0">
          <a:noFill/>
        </a:ln>
      </c:spPr>
    </c:plotArea>
    <c:plotVisOnly val="1"/>
    <c:dispBlanksAs val="gap"/>
    <c:showDLblsOverMax val="1"/>
  </c:chart>
  <c:spPr>
    <a:xfrm>
      <a:off x="0" y="0"/>
      <a:ext cx="0" cy="0"/>
    </a:xfrm>
    <a:prstGeom prst="rect">
      <a:avLst/>
    </a:prstGeom>
    <a:solidFill>
      <a:srgbClr val="FFFFFF"/>
    </a:solidFill>
    <a:ln w="9360">
      <a:solidFill>
        <a:srgbClr val="D9D9D9"/>
      </a:solidFill>
      <a:round/>
    </a:ln>
  </c:sp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a:lstStyle/>
          <a:p>
            <a:pPr>
              <a:defRPr sz="1300" b="0" u="none" strike="noStrike">
                <a:latin typeface="Arial"/>
              </a:defRPr>
            </a:pPr>
            <a:r>
              <a:rPr lang="pt-BR" sz="1600" b="1" u="none" strike="noStrike">
                <a:solidFill>
                  <a:srgbClr val="000000"/>
                </a:solidFill>
                <a:latin typeface="Calibri"/>
              </a:rPr>
              <a:t>Situação atual do PAN </a:t>
            </a:r>
            <a:endParaRPr/>
          </a:p>
          <a:p>
            <a:pPr>
              <a:defRPr sz="1300" b="0" u="none" strike="noStrike">
                <a:latin typeface="Arial"/>
              </a:defRPr>
            </a:pPr>
            <a:r>
              <a:rPr lang="pt-BR" sz="1600" b="1" u="none" strike="noStrike">
                <a:solidFill>
                  <a:srgbClr val="000000"/>
                </a:solidFill>
                <a:latin typeface="Calibri"/>
              </a:rPr>
              <a:t>Monitoria atual</a:t>
            </a:r>
            <a:endParaRPr/>
          </a:p>
        </c:rich>
      </c:tx>
      <c:layout>
        <c:manualLayout>
          <c:xMode val="edge"/>
          <c:yMode val="edge"/>
          <c:x val="7.9190000000000007E-3"/>
          <c:y val="1.6435999999999999E-2"/>
        </c:manualLayout>
      </c:layout>
      <c:overlay val="0"/>
      <c:spPr>
        <a:prstGeom prst="rect">
          <a:avLst/>
        </a:prstGeom>
        <a:noFill/>
        <a:ln w="0">
          <a:noFill/>
        </a:ln>
      </c:spPr>
    </c:title>
    <c:autoTitleDeleted val="0"/>
    <c:plotArea>
      <c:layout>
        <c:manualLayout>
          <c:layoutTarget val="inner"/>
          <c:xMode val="edge"/>
          <c:yMode val="edge"/>
          <c:x val="8.1127000000000005E-2"/>
          <c:y val="0.219306"/>
          <c:w val="0.46168799999999999"/>
          <c:h val="0.68502399999999997"/>
        </c:manualLayout>
      </c:layout>
      <c:doughnutChart>
        <c:varyColors val="1"/>
        <c:ser>
          <c:idx val="0"/>
          <c:order val="0"/>
          <c:spPr>
            <a:prstGeom prst="rect">
              <a:avLst/>
            </a:prstGeom>
            <a:solidFill>
              <a:srgbClr val="FFFF00"/>
            </a:solidFill>
            <a:ln w="0">
              <a:noFill/>
            </a:ln>
          </c:spPr>
          <c:dPt>
            <c:idx val="0"/>
            <c:bubble3D val="0"/>
            <c:spPr>
              <a:prstGeom prst="rect">
                <a:avLst/>
              </a:prstGeom>
              <a:solidFill>
                <a:srgbClr val="808080"/>
              </a:solidFill>
              <a:ln w="0">
                <a:noFill/>
              </a:ln>
            </c:spPr>
            <c:extLst>
              <c:ext xmlns:c16="http://schemas.microsoft.com/office/drawing/2014/chart" uri="{C3380CC4-5D6E-409C-BE32-E72D297353CC}">
                <c16:uniqueId val="{00000001-CA64-4DA7-83CC-09F4900CD3EF}"/>
              </c:ext>
            </c:extLst>
          </c:dPt>
          <c:dPt>
            <c:idx val="1"/>
            <c:bubble3D val="0"/>
            <c:spPr>
              <a:prstGeom prst="rect">
                <a:avLst/>
              </a:prstGeom>
              <a:solidFill>
                <a:srgbClr val="FF0000"/>
              </a:solidFill>
              <a:ln w="0">
                <a:noFill/>
              </a:ln>
            </c:spPr>
            <c:extLst>
              <c:ext xmlns:c16="http://schemas.microsoft.com/office/drawing/2014/chart" uri="{C3380CC4-5D6E-409C-BE32-E72D297353CC}">
                <c16:uniqueId val="{00000003-CA64-4DA7-83CC-09F4900CD3EF}"/>
              </c:ext>
            </c:extLst>
          </c:dPt>
          <c:dPt>
            <c:idx val="2"/>
            <c:bubble3D val="0"/>
            <c:spPr>
              <a:prstGeom prst="rect">
                <a:avLst/>
              </a:prstGeom>
              <a:solidFill>
                <a:srgbClr val="9BBB59"/>
              </a:solidFill>
              <a:ln w="0">
                <a:noFill/>
              </a:ln>
            </c:spPr>
            <c:extLst>
              <c:ext xmlns:c16="http://schemas.microsoft.com/office/drawing/2014/chart" uri="{C3380CC4-5D6E-409C-BE32-E72D297353CC}">
                <c16:uniqueId val="{00000005-CA64-4DA7-83CC-09F4900CD3EF}"/>
              </c:ext>
            </c:extLst>
          </c:dPt>
          <c:dPt>
            <c:idx val="3"/>
            <c:bubble3D val="0"/>
            <c:spPr>
              <a:prstGeom prst="rect">
                <a:avLst/>
              </a:prstGeom>
              <a:solidFill>
                <a:srgbClr val="92D050"/>
              </a:solidFill>
              <a:ln w="0">
                <a:noFill/>
              </a:ln>
            </c:spPr>
            <c:extLst>
              <c:ext xmlns:c16="http://schemas.microsoft.com/office/drawing/2014/chart" uri="{C3380CC4-5D6E-409C-BE32-E72D297353CC}">
                <c16:uniqueId val="{00000007-CA64-4DA7-83CC-09F4900CD3EF}"/>
              </c:ext>
            </c:extLst>
          </c:dPt>
          <c:dPt>
            <c:idx val="4"/>
            <c:bubble3D val="0"/>
            <c:spPr>
              <a:prstGeom prst="rect">
                <a:avLst/>
              </a:prstGeom>
              <a:solidFill>
                <a:srgbClr val="0070C0"/>
              </a:solidFill>
              <a:ln w="0">
                <a:noFill/>
              </a:ln>
            </c:spPr>
            <c:extLst>
              <c:ext xmlns:c16="http://schemas.microsoft.com/office/drawing/2014/chart" uri="{C3380CC4-5D6E-409C-BE32-E72D297353CC}">
                <c16:uniqueId val="{00000009-CA64-4DA7-83CC-09F4900CD3EF}"/>
              </c:ext>
            </c:extLst>
          </c:dPt>
          <c:dLbls>
            <c:dLbl>
              <c:idx val="0"/>
              <c:spPr/>
              <c:txPr>
                <a:bodyPr wrap="square"/>
                <a:lstStyle/>
                <a:p>
                  <a:pPr>
                    <a:defRPr sz="1000" b="0" u="none" strike="noStrike">
                      <a:solidFill>
                        <a:srgbClr val="000000"/>
                      </a:solidFill>
                      <a:latin typeface="Calibri"/>
                    </a:defRPr>
                  </a:pPr>
                  <a:endParaRPr lang="en-US"/>
                </a:p>
              </c:txPr>
              <c:showLegendKey val="0"/>
              <c:showVal val="1"/>
              <c:showCatName val="0"/>
              <c:showSerName val="0"/>
              <c:showPercent val="0"/>
              <c:showBubbleSize val="1"/>
              <c:extLst>
                <c:ext xmlns:c15="http://schemas.microsoft.com/office/drawing/2012/chart" uri="{CE6537A1-D6FC-4f65-9D91-7224C49458BB}"/>
                <c:ext xmlns:c16="http://schemas.microsoft.com/office/drawing/2014/chart" uri="{C3380CC4-5D6E-409C-BE32-E72D297353CC}">
                  <c16:uniqueId val="{00000001-CA64-4DA7-83CC-09F4900CD3EF}"/>
                </c:ext>
              </c:extLst>
            </c:dLbl>
            <c:dLbl>
              <c:idx val="1"/>
              <c:spPr/>
              <c:txPr>
                <a:bodyPr wrap="square"/>
                <a:lstStyle/>
                <a:p>
                  <a:pPr>
                    <a:defRPr sz="1000" b="0" u="none" strike="noStrike">
                      <a:solidFill>
                        <a:srgbClr val="000000"/>
                      </a:solidFill>
                      <a:latin typeface="Calibri"/>
                    </a:defRPr>
                  </a:pPr>
                  <a:endParaRPr lang="en-US"/>
                </a:p>
              </c:txPr>
              <c:showLegendKey val="0"/>
              <c:showVal val="1"/>
              <c:showCatName val="0"/>
              <c:showSerName val="0"/>
              <c:showPercent val="0"/>
              <c:showBubbleSize val="1"/>
              <c:extLst>
                <c:ext xmlns:c15="http://schemas.microsoft.com/office/drawing/2012/chart" uri="{CE6537A1-D6FC-4f65-9D91-7224C49458BB}"/>
                <c:ext xmlns:c16="http://schemas.microsoft.com/office/drawing/2014/chart" uri="{C3380CC4-5D6E-409C-BE32-E72D297353CC}">
                  <c16:uniqueId val="{00000003-CA64-4DA7-83CC-09F4900CD3EF}"/>
                </c:ext>
              </c:extLst>
            </c:dLbl>
            <c:dLbl>
              <c:idx val="2"/>
              <c:spPr/>
              <c:txPr>
                <a:bodyPr wrap="square"/>
                <a:lstStyle/>
                <a:p>
                  <a:pPr>
                    <a:defRPr sz="1000" b="0" u="none" strike="noStrike">
                      <a:solidFill>
                        <a:srgbClr val="000000"/>
                      </a:solidFill>
                      <a:latin typeface="Calibri"/>
                    </a:defRPr>
                  </a:pPr>
                  <a:endParaRPr lang="en-US"/>
                </a:p>
              </c:txPr>
              <c:showLegendKey val="0"/>
              <c:showVal val="1"/>
              <c:showCatName val="0"/>
              <c:showSerName val="0"/>
              <c:showPercent val="0"/>
              <c:showBubbleSize val="1"/>
              <c:extLst>
                <c:ext xmlns:c15="http://schemas.microsoft.com/office/drawing/2012/chart" uri="{CE6537A1-D6FC-4f65-9D91-7224C49458BB}"/>
                <c:ext xmlns:c16="http://schemas.microsoft.com/office/drawing/2014/chart" uri="{C3380CC4-5D6E-409C-BE32-E72D297353CC}">
                  <c16:uniqueId val="{00000005-CA64-4DA7-83CC-09F4900CD3EF}"/>
                </c:ext>
              </c:extLst>
            </c:dLbl>
            <c:dLbl>
              <c:idx val="3"/>
              <c:spPr/>
              <c:txPr>
                <a:bodyPr wrap="square"/>
                <a:lstStyle/>
                <a:p>
                  <a:pPr>
                    <a:defRPr sz="1000" b="0" u="none" strike="noStrike">
                      <a:solidFill>
                        <a:srgbClr val="000000"/>
                      </a:solidFill>
                      <a:latin typeface="Calibri"/>
                    </a:defRPr>
                  </a:pPr>
                  <a:endParaRPr lang="en-US"/>
                </a:p>
              </c:txPr>
              <c:showLegendKey val="0"/>
              <c:showVal val="1"/>
              <c:showCatName val="0"/>
              <c:showSerName val="0"/>
              <c:showPercent val="0"/>
              <c:showBubbleSize val="1"/>
              <c:extLst>
                <c:ext xmlns:c15="http://schemas.microsoft.com/office/drawing/2012/chart" uri="{CE6537A1-D6FC-4f65-9D91-7224C49458BB}"/>
                <c:ext xmlns:c16="http://schemas.microsoft.com/office/drawing/2014/chart" uri="{C3380CC4-5D6E-409C-BE32-E72D297353CC}">
                  <c16:uniqueId val="{00000007-CA64-4DA7-83CC-09F4900CD3EF}"/>
                </c:ext>
              </c:extLst>
            </c:dLbl>
            <c:dLbl>
              <c:idx val="4"/>
              <c:spPr/>
              <c:txPr>
                <a:bodyPr wrap="square"/>
                <a:lstStyle/>
                <a:p>
                  <a:pPr>
                    <a:defRPr sz="1000" b="0" u="none" strike="noStrike">
                      <a:solidFill>
                        <a:srgbClr val="000000"/>
                      </a:solidFill>
                      <a:latin typeface="Calibri"/>
                    </a:defRPr>
                  </a:pPr>
                  <a:endParaRPr lang="en-US"/>
                </a:p>
              </c:txPr>
              <c:showLegendKey val="0"/>
              <c:showVal val="1"/>
              <c:showCatName val="0"/>
              <c:showSerName val="0"/>
              <c:showPercent val="0"/>
              <c:showBubbleSize val="1"/>
              <c:extLst>
                <c:ext xmlns:c15="http://schemas.microsoft.com/office/drawing/2012/chart" uri="{CE6537A1-D6FC-4f65-9D91-7224C49458BB}"/>
                <c:ext xmlns:c16="http://schemas.microsoft.com/office/drawing/2014/chart" uri="{C3380CC4-5D6E-409C-BE32-E72D297353CC}">
                  <c16:uniqueId val="{00000009-CA64-4DA7-83CC-09F4900CD3EF}"/>
                </c:ext>
              </c:extLst>
            </c:dLbl>
            <c:spPr>
              <a:noFill/>
              <a:ln>
                <a:noFill/>
              </a:ln>
              <a:effectLst/>
            </c:spPr>
            <c:txPr>
              <a:bodyPr wrap="square"/>
              <a:lstStyle/>
              <a:p>
                <a:pPr>
                  <a:defRPr sz="1000" b="0" u="none" strike="noStrike">
                    <a:solidFill>
                      <a:srgbClr val="000000"/>
                    </a:solidFill>
                    <a:latin typeface="Calibri"/>
                  </a:defRPr>
                </a:pPr>
                <a:endParaRPr lang="en-US"/>
              </a:p>
            </c:txPr>
            <c:showLegendKey val="0"/>
            <c:showVal val="1"/>
            <c:showCatName val="0"/>
            <c:showSerName val="0"/>
            <c:showPercent val="0"/>
            <c:showBubbleSize val="1"/>
            <c:separator>; </c:separator>
            <c:showLeaderLines val="0"/>
            <c:extLst>
              <c:ext xmlns:c15="http://schemas.microsoft.com/office/drawing/2012/chart" uri="{CE6537A1-D6FC-4f65-9D91-7224C49458BB}">
                <c15:spPr xmlns:c15="http://schemas.microsoft.com/office/drawing/2012/chart">
                  <a:prstGeom prst="rect">
                    <a:avLst/>
                  </a:prstGeom>
                </c15:spPr>
              </c:ext>
            </c:extLst>
          </c:dLbls>
          <c:cat>
            <c:strRef>
              <c:f>'Painel de Gestão - 2'!$C$16:$C$20</c:f>
              <c:strCache>
                <c:ptCount val="5"/>
                <c:pt idx="0">
                  <c:v> Início planejado é posterior ao período monitorado</c:v>
                </c:pt>
                <c:pt idx="1">
                  <c:v> Não iniciada ou não concluída</c:v>
                </c:pt>
                <c:pt idx="2">
                  <c:v> Em andamento com problemas de realização</c:v>
                </c:pt>
                <c:pt idx="3">
                  <c:v> Em andamento no período previsto </c:v>
                </c:pt>
                <c:pt idx="4">
                  <c:v> Concluída</c:v>
                </c:pt>
              </c:strCache>
            </c:strRef>
          </c:cat>
          <c:val>
            <c:numRef>
              <c:f>'Painel de Gestão - 2'!$E$16:$E$20</c:f>
              <c:numCache>
                <c:formatCode>0%</c:formatCode>
                <c:ptCount val="5"/>
                <c:pt idx="0">
                  <c:v>0</c:v>
                </c:pt>
                <c:pt idx="1">
                  <c:v>0.24242424242424243</c:v>
                </c:pt>
                <c:pt idx="2">
                  <c:v>0.42424242424242425</c:v>
                </c:pt>
                <c:pt idx="3">
                  <c:v>0.27272727272727271</c:v>
                </c:pt>
                <c:pt idx="4">
                  <c:v>6.0606060606060608E-2</c:v>
                </c:pt>
              </c:numCache>
            </c:numRef>
          </c:val>
          <c:extLst>
            <c:ext xmlns:c16="http://schemas.microsoft.com/office/drawing/2014/chart" uri="{C3380CC4-5D6E-409C-BE32-E72D297353CC}">
              <c16:uniqueId val="{0000000A-CA64-4DA7-83CC-09F4900CD3EF}"/>
            </c:ext>
          </c:extLst>
        </c:ser>
        <c:dLbls>
          <c:showLegendKey val="0"/>
          <c:showVal val="0"/>
          <c:showCatName val="0"/>
          <c:showSerName val="0"/>
          <c:showPercent val="0"/>
          <c:showBubbleSize val="0"/>
          <c:showLeaderLines val="0"/>
        </c:dLbls>
        <c:firstSliceAng val="0"/>
        <c:holeSize val="50"/>
      </c:doughnutChart>
      <c:spPr>
        <a:prstGeom prst="rect">
          <a:avLst/>
        </a:prstGeom>
        <a:noFill/>
        <a:ln w="0">
          <a:noFill/>
        </a:ln>
      </c:spPr>
    </c:plotArea>
    <c:legend>
      <c:legendPos val="r"/>
      <c:layout>
        <c:manualLayout>
          <c:xMode val="edge"/>
          <c:yMode val="edge"/>
          <c:x val="0.57029200000000002"/>
          <c:y val="0.143677"/>
          <c:w val="0.40163100000000002"/>
          <c:h val="0.79544400000000004"/>
        </c:manualLayout>
      </c:layout>
      <c:overlay val="0"/>
      <c:spPr>
        <a:prstGeom prst="rect">
          <a:avLst/>
        </a:prstGeom>
        <a:noFill/>
        <a:ln w="0">
          <a:noFill/>
        </a:ln>
      </c:spPr>
      <c:txPr>
        <a:bodyPr/>
        <a:lstStyle/>
        <a:p>
          <a:pPr>
            <a:defRPr sz="1100" b="0" u="none" strike="noStrike">
              <a:solidFill>
                <a:srgbClr val="000000"/>
              </a:solidFill>
              <a:latin typeface="Calibri"/>
            </a:defRPr>
          </a:pPr>
          <a:endParaRPr lang="en-US"/>
        </a:p>
      </c:txPr>
    </c:legend>
    <c:plotVisOnly val="1"/>
    <c:dispBlanksAs val="zero"/>
    <c:showDLblsOverMax val="1"/>
  </c:chart>
  <c:spPr>
    <a:xfrm>
      <a:off x="0" y="0"/>
      <a:ext cx="0" cy="0"/>
    </a:xfrm>
    <a:prstGeom prst="rect">
      <a:avLst/>
    </a:prstGeom>
    <a:solidFill>
      <a:srgbClr val="FFFFFF"/>
    </a:solidFill>
    <a:ln w="9360">
      <a:solidFill>
        <a:srgbClr val="D9D9D9"/>
      </a:solidFill>
      <a:round/>
    </a:ln>
  </c:sp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a:lstStyle/>
          <a:p>
            <a:pPr>
              <a:defRPr sz="1300" b="0" u="none" strike="noStrike">
                <a:latin typeface="Arial"/>
              </a:defRPr>
            </a:pPr>
            <a:r>
              <a:rPr lang="pt-BR" sz="1600" b="1" u="none" strike="noStrike">
                <a:solidFill>
                  <a:srgbClr val="000000"/>
                </a:solidFill>
                <a:latin typeface="Calibri"/>
              </a:rPr>
              <a:t>Situação do PAN </a:t>
            </a:r>
            <a:endParaRPr/>
          </a:p>
          <a:p>
            <a:pPr>
              <a:defRPr sz="1300" b="0" u="none" strike="noStrike">
                <a:latin typeface="Arial"/>
              </a:defRPr>
            </a:pPr>
            <a:r>
              <a:rPr lang="pt-BR" sz="1600" b="1" u="none" strike="noStrike">
                <a:solidFill>
                  <a:srgbClr val="000000"/>
                </a:solidFill>
                <a:latin typeface="Calibri"/>
              </a:rPr>
              <a:t>Pós Monitoria</a:t>
            </a:r>
            <a:endParaRPr/>
          </a:p>
        </c:rich>
      </c:tx>
      <c:layout>
        <c:manualLayout>
          <c:xMode val="edge"/>
          <c:yMode val="edge"/>
          <c:x val="8.0079999999999995E-3"/>
          <c:y val="1.6435999999999999E-2"/>
        </c:manualLayout>
      </c:layout>
      <c:overlay val="0"/>
      <c:spPr>
        <a:prstGeom prst="rect">
          <a:avLst/>
        </a:prstGeom>
        <a:noFill/>
        <a:ln w="0">
          <a:noFill/>
        </a:ln>
      </c:spPr>
    </c:title>
    <c:autoTitleDeleted val="0"/>
    <c:plotArea>
      <c:layout>
        <c:manualLayout>
          <c:layoutTarget val="inner"/>
          <c:xMode val="edge"/>
          <c:yMode val="edge"/>
          <c:x val="9.5044000000000003E-2"/>
          <c:y val="0.219306"/>
          <c:w val="0.46161999999999997"/>
          <c:h val="0.68502399999999997"/>
        </c:manualLayout>
      </c:layout>
      <c:doughnutChart>
        <c:varyColors val="1"/>
        <c:ser>
          <c:idx val="0"/>
          <c:order val="0"/>
          <c:spPr>
            <a:prstGeom prst="rect">
              <a:avLst/>
            </a:prstGeom>
            <a:solidFill>
              <a:srgbClr val="4F81BD"/>
            </a:solidFill>
            <a:ln w="0">
              <a:noFill/>
            </a:ln>
          </c:spPr>
          <c:dPt>
            <c:idx val="0"/>
            <c:bubble3D val="0"/>
            <c:spPr>
              <a:prstGeom prst="rect">
                <a:avLst/>
              </a:prstGeom>
              <a:solidFill>
                <a:srgbClr val="A6A6A6"/>
              </a:solidFill>
              <a:ln w="0">
                <a:noFill/>
              </a:ln>
            </c:spPr>
            <c:extLst>
              <c:ext xmlns:c16="http://schemas.microsoft.com/office/drawing/2014/chart" uri="{C3380CC4-5D6E-409C-BE32-E72D297353CC}">
                <c16:uniqueId val="{00000001-0E15-4C14-AACD-C5965077A07C}"/>
              </c:ext>
            </c:extLst>
          </c:dPt>
          <c:dPt>
            <c:idx val="1"/>
            <c:bubble3D val="0"/>
            <c:spPr>
              <a:prstGeom prst="rect">
                <a:avLst/>
              </a:prstGeom>
              <a:solidFill>
                <a:srgbClr val="FF0000"/>
              </a:solidFill>
              <a:ln w="0">
                <a:noFill/>
              </a:ln>
            </c:spPr>
            <c:extLst>
              <c:ext xmlns:c16="http://schemas.microsoft.com/office/drawing/2014/chart" uri="{C3380CC4-5D6E-409C-BE32-E72D297353CC}">
                <c16:uniqueId val="{00000003-0E15-4C14-AACD-C5965077A07C}"/>
              </c:ext>
            </c:extLst>
          </c:dPt>
          <c:dPt>
            <c:idx val="2"/>
            <c:bubble3D val="0"/>
            <c:spPr>
              <a:prstGeom prst="rect">
                <a:avLst/>
              </a:prstGeom>
              <a:solidFill>
                <a:srgbClr val="FFFF00"/>
              </a:solidFill>
              <a:ln w="0">
                <a:noFill/>
              </a:ln>
            </c:spPr>
            <c:extLst>
              <c:ext xmlns:c16="http://schemas.microsoft.com/office/drawing/2014/chart" uri="{C3380CC4-5D6E-409C-BE32-E72D297353CC}">
                <c16:uniqueId val="{00000005-0E15-4C14-AACD-C5965077A07C}"/>
              </c:ext>
            </c:extLst>
          </c:dPt>
          <c:dPt>
            <c:idx val="3"/>
            <c:bubble3D val="0"/>
            <c:spPr>
              <a:prstGeom prst="rect">
                <a:avLst/>
              </a:prstGeom>
              <a:solidFill>
                <a:srgbClr val="92D050"/>
              </a:solidFill>
              <a:ln w="0">
                <a:noFill/>
              </a:ln>
            </c:spPr>
            <c:extLst>
              <c:ext xmlns:c16="http://schemas.microsoft.com/office/drawing/2014/chart" uri="{C3380CC4-5D6E-409C-BE32-E72D297353CC}">
                <c16:uniqueId val="{00000007-0E15-4C14-AACD-C5965077A07C}"/>
              </c:ext>
            </c:extLst>
          </c:dPt>
          <c:dPt>
            <c:idx val="4"/>
            <c:bubble3D val="0"/>
            <c:spPr>
              <a:prstGeom prst="rect">
                <a:avLst/>
              </a:prstGeom>
              <a:solidFill>
                <a:srgbClr val="0070C0"/>
              </a:solidFill>
              <a:ln w="0">
                <a:noFill/>
              </a:ln>
            </c:spPr>
            <c:extLst>
              <c:ext xmlns:c16="http://schemas.microsoft.com/office/drawing/2014/chart" uri="{C3380CC4-5D6E-409C-BE32-E72D297353CC}">
                <c16:uniqueId val="{00000009-0E15-4C14-AACD-C5965077A07C}"/>
              </c:ext>
            </c:extLst>
          </c:dPt>
          <c:dPt>
            <c:idx val="5"/>
            <c:bubble3D val="0"/>
            <c:spPr>
              <a:prstGeom prst="rect">
                <a:avLst/>
              </a:prstGeom>
              <a:solidFill>
                <a:srgbClr val="FF99CC"/>
              </a:solidFill>
              <a:ln w="0">
                <a:noFill/>
              </a:ln>
            </c:spPr>
            <c:extLst>
              <c:ext xmlns:c16="http://schemas.microsoft.com/office/drawing/2014/chart" uri="{C3380CC4-5D6E-409C-BE32-E72D297353CC}">
                <c16:uniqueId val="{0000000B-0E15-4C14-AACD-C5965077A07C}"/>
              </c:ext>
            </c:extLst>
          </c:dPt>
          <c:dLbls>
            <c:dLbl>
              <c:idx val="0"/>
              <c:layout>
                <c:manualLayout>
                  <c:x val="8.1410000000000007E-3"/>
                  <c:y val="-3.9446000000000002E-2"/>
                </c:manualLayout>
              </c:layout>
              <c:spPr/>
              <c:txPr>
                <a:bodyPr wrap="square"/>
                <a:lstStyle/>
                <a:p>
                  <a:pPr>
                    <a:defRPr sz="1000" b="0" u="none" strike="noStrike">
                      <a:solidFill>
                        <a:srgbClr val="000000"/>
                      </a:solidFill>
                      <a:latin typeface="Calibri"/>
                    </a:defRPr>
                  </a:pPr>
                  <a:endParaRPr lang="en-US"/>
                </a:p>
              </c:txPr>
              <c:showLegendKey val="0"/>
              <c:showVal val="1"/>
              <c:showCatName val="0"/>
              <c:showSerName val="0"/>
              <c:showPercent val="0"/>
              <c:showBubbleSize val="1"/>
              <c:separator>; </c:separator>
              <c:extLst>
                <c:ext xmlns:c15="http://schemas.microsoft.com/office/drawing/2012/chart" uri="{CE6537A1-D6FC-4f65-9D91-7224C49458BB}"/>
                <c:ext xmlns:c16="http://schemas.microsoft.com/office/drawing/2014/chart" uri="{C3380CC4-5D6E-409C-BE32-E72D297353CC}">
                  <c16:uniqueId val="{00000001-0E15-4C14-AACD-C5965077A07C}"/>
                </c:ext>
              </c:extLst>
            </c:dLbl>
            <c:dLbl>
              <c:idx val="1"/>
              <c:spPr/>
              <c:txPr>
                <a:bodyPr wrap="square"/>
                <a:lstStyle/>
                <a:p>
                  <a:pPr>
                    <a:defRPr sz="1000" b="0" u="none" strike="noStrike">
                      <a:solidFill>
                        <a:srgbClr val="000000"/>
                      </a:solidFill>
                      <a:latin typeface="Calibri"/>
                    </a:defRPr>
                  </a:pPr>
                  <a:endParaRPr lang="en-US"/>
                </a:p>
              </c:txPr>
              <c:showLegendKey val="0"/>
              <c:showVal val="1"/>
              <c:showCatName val="0"/>
              <c:showSerName val="0"/>
              <c:showPercent val="0"/>
              <c:showBubbleSize val="1"/>
              <c:extLst>
                <c:ext xmlns:c15="http://schemas.microsoft.com/office/drawing/2012/chart" uri="{CE6537A1-D6FC-4f65-9D91-7224C49458BB}"/>
                <c:ext xmlns:c16="http://schemas.microsoft.com/office/drawing/2014/chart" uri="{C3380CC4-5D6E-409C-BE32-E72D297353CC}">
                  <c16:uniqueId val="{00000003-0E15-4C14-AACD-C5965077A07C}"/>
                </c:ext>
              </c:extLst>
            </c:dLbl>
            <c:dLbl>
              <c:idx val="2"/>
              <c:spPr/>
              <c:txPr>
                <a:bodyPr wrap="square"/>
                <a:lstStyle/>
                <a:p>
                  <a:pPr>
                    <a:defRPr sz="1000" b="0" u="none" strike="noStrike">
                      <a:solidFill>
                        <a:srgbClr val="000000"/>
                      </a:solidFill>
                      <a:latin typeface="Calibri"/>
                    </a:defRPr>
                  </a:pPr>
                  <a:endParaRPr lang="en-US"/>
                </a:p>
              </c:txPr>
              <c:showLegendKey val="0"/>
              <c:showVal val="1"/>
              <c:showCatName val="0"/>
              <c:showSerName val="0"/>
              <c:showPercent val="0"/>
              <c:showBubbleSize val="1"/>
              <c:extLst>
                <c:ext xmlns:c15="http://schemas.microsoft.com/office/drawing/2012/chart" uri="{CE6537A1-D6FC-4f65-9D91-7224C49458BB}"/>
                <c:ext xmlns:c16="http://schemas.microsoft.com/office/drawing/2014/chart" uri="{C3380CC4-5D6E-409C-BE32-E72D297353CC}">
                  <c16:uniqueId val="{00000005-0E15-4C14-AACD-C5965077A07C}"/>
                </c:ext>
              </c:extLst>
            </c:dLbl>
            <c:dLbl>
              <c:idx val="3"/>
              <c:spPr/>
              <c:txPr>
                <a:bodyPr wrap="square"/>
                <a:lstStyle/>
                <a:p>
                  <a:pPr>
                    <a:defRPr sz="1000" b="0" u="none" strike="noStrike">
                      <a:solidFill>
                        <a:srgbClr val="000000"/>
                      </a:solidFill>
                      <a:latin typeface="Calibri"/>
                    </a:defRPr>
                  </a:pPr>
                  <a:endParaRPr lang="en-US"/>
                </a:p>
              </c:txPr>
              <c:showLegendKey val="0"/>
              <c:showVal val="1"/>
              <c:showCatName val="0"/>
              <c:showSerName val="0"/>
              <c:showPercent val="0"/>
              <c:showBubbleSize val="1"/>
              <c:extLst>
                <c:ext xmlns:c15="http://schemas.microsoft.com/office/drawing/2012/chart" uri="{CE6537A1-D6FC-4f65-9D91-7224C49458BB}"/>
                <c:ext xmlns:c16="http://schemas.microsoft.com/office/drawing/2014/chart" uri="{C3380CC4-5D6E-409C-BE32-E72D297353CC}">
                  <c16:uniqueId val="{00000007-0E15-4C14-AACD-C5965077A07C}"/>
                </c:ext>
              </c:extLst>
            </c:dLbl>
            <c:dLbl>
              <c:idx val="4"/>
              <c:spPr/>
              <c:txPr>
                <a:bodyPr wrap="square"/>
                <a:lstStyle/>
                <a:p>
                  <a:pPr>
                    <a:defRPr sz="1000" b="0" u="none" strike="noStrike">
                      <a:solidFill>
                        <a:srgbClr val="000000"/>
                      </a:solidFill>
                      <a:latin typeface="Calibri"/>
                    </a:defRPr>
                  </a:pPr>
                  <a:endParaRPr lang="en-US"/>
                </a:p>
              </c:txPr>
              <c:showLegendKey val="0"/>
              <c:showVal val="1"/>
              <c:showCatName val="0"/>
              <c:showSerName val="0"/>
              <c:showPercent val="0"/>
              <c:showBubbleSize val="1"/>
              <c:extLst>
                <c:ext xmlns:c15="http://schemas.microsoft.com/office/drawing/2012/chart" uri="{CE6537A1-D6FC-4f65-9D91-7224C49458BB}"/>
                <c:ext xmlns:c16="http://schemas.microsoft.com/office/drawing/2014/chart" uri="{C3380CC4-5D6E-409C-BE32-E72D297353CC}">
                  <c16:uniqueId val="{00000009-0E15-4C14-AACD-C5965077A07C}"/>
                </c:ext>
              </c:extLst>
            </c:dLbl>
            <c:dLbl>
              <c:idx val="5"/>
              <c:spPr/>
              <c:txPr>
                <a:bodyPr wrap="square"/>
                <a:lstStyle/>
                <a:p>
                  <a:pPr>
                    <a:defRPr sz="1000" b="0" u="none" strike="noStrike">
                      <a:solidFill>
                        <a:srgbClr val="000000"/>
                      </a:solidFill>
                      <a:latin typeface="Calibri"/>
                    </a:defRPr>
                  </a:pPr>
                  <a:endParaRPr lang="en-US"/>
                </a:p>
              </c:txPr>
              <c:showLegendKey val="0"/>
              <c:showVal val="1"/>
              <c:showCatName val="0"/>
              <c:showSerName val="0"/>
              <c:showPercent val="0"/>
              <c:showBubbleSize val="1"/>
              <c:extLst>
                <c:ext xmlns:c15="http://schemas.microsoft.com/office/drawing/2012/chart" uri="{CE6537A1-D6FC-4f65-9D91-7224C49458BB}"/>
                <c:ext xmlns:c16="http://schemas.microsoft.com/office/drawing/2014/chart" uri="{C3380CC4-5D6E-409C-BE32-E72D297353CC}">
                  <c16:uniqueId val="{0000000B-0E15-4C14-AACD-C5965077A07C}"/>
                </c:ext>
              </c:extLst>
            </c:dLbl>
            <c:spPr>
              <a:noFill/>
              <a:ln>
                <a:noFill/>
              </a:ln>
              <a:effectLst/>
            </c:spPr>
            <c:txPr>
              <a:bodyPr wrap="square"/>
              <a:lstStyle/>
              <a:p>
                <a:pPr>
                  <a:defRPr sz="1000" b="0" u="none" strike="noStrike">
                    <a:solidFill>
                      <a:srgbClr val="000000"/>
                    </a:solidFill>
                    <a:latin typeface="Calibri"/>
                  </a:defRPr>
                </a:pPr>
                <a:endParaRPr lang="en-US"/>
              </a:p>
            </c:txPr>
            <c:showLegendKey val="0"/>
            <c:showVal val="1"/>
            <c:showCatName val="0"/>
            <c:showSerName val="0"/>
            <c:showPercent val="0"/>
            <c:showBubbleSize val="1"/>
            <c:separator>; </c:separator>
            <c:showLeaderLines val="0"/>
            <c:extLst>
              <c:ext xmlns:c15="http://schemas.microsoft.com/office/drawing/2012/chart" uri="{CE6537A1-D6FC-4f65-9D91-7224C49458BB}">
                <c15:spPr xmlns:c15="http://schemas.microsoft.com/office/drawing/2012/chart">
                  <a:prstGeom prst="rect">
                    <a:avLst/>
                  </a:prstGeom>
                </c15:spPr>
              </c:ext>
            </c:extLst>
          </c:dLbls>
          <c:cat>
            <c:strRef>
              <c:f>'Painel de Gestão - 2'!$C$16:$C$21</c:f>
              <c:strCache>
                <c:ptCount val="6"/>
                <c:pt idx="0">
                  <c:v> Início planejado é posterior ao período monitorado</c:v>
                </c:pt>
                <c:pt idx="1">
                  <c:v> Não iniciada ou não concluída</c:v>
                </c:pt>
                <c:pt idx="2">
                  <c:v> Em andamento com problemas de realização</c:v>
                </c:pt>
                <c:pt idx="3">
                  <c:v> Em andamento no período previsto </c:v>
                </c:pt>
                <c:pt idx="4">
                  <c:v> Concluída</c:v>
                </c:pt>
                <c:pt idx="5">
                  <c:v> Ações Novas - Pós-monitoria</c:v>
                </c:pt>
              </c:strCache>
            </c:strRef>
          </c:cat>
          <c:val>
            <c:numRef>
              <c:f>'Painel de Gestão - 2'!$G$16:$G$21</c:f>
              <c:numCache>
                <c:formatCode>0%</c:formatCode>
                <c:ptCount val="6"/>
                <c:pt idx="0">
                  <c:v>0</c:v>
                </c:pt>
                <c:pt idx="1">
                  <c:v>0.23529411764705882</c:v>
                </c:pt>
                <c:pt idx="2">
                  <c:v>0.41176470588235292</c:v>
                </c:pt>
                <c:pt idx="3">
                  <c:v>0.26470588235294118</c:v>
                </c:pt>
                <c:pt idx="4">
                  <c:v>5.8823529411764705E-2</c:v>
                </c:pt>
                <c:pt idx="5">
                  <c:v>2.9411764705882353E-2</c:v>
                </c:pt>
              </c:numCache>
            </c:numRef>
          </c:val>
          <c:extLst>
            <c:ext xmlns:c16="http://schemas.microsoft.com/office/drawing/2014/chart" uri="{C3380CC4-5D6E-409C-BE32-E72D297353CC}">
              <c16:uniqueId val="{0000000C-0E15-4C14-AACD-C5965077A07C}"/>
            </c:ext>
          </c:extLst>
        </c:ser>
        <c:dLbls>
          <c:showLegendKey val="0"/>
          <c:showVal val="0"/>
          <c:showCatName val="0"/>
          <c:showSerName val="0"/>
          <c:showPercent val="0"/>
          <c:showBubbleSize val="0"/>
          <c:showLeaderLines val="0"/>
        </c:dLbls>
        <c:firstSliceAng val="0"/>
        <c:holeSize val="50"/>
      </c:doughnutChart>
      <c:spPr>
        <a:prstGeom prst="rect">
          <a:avLst/>
        </a:prstGeom>
        <a:noFill/>
        <a:ln w="25560">
          <a:noFill/>
        </a:ln>
      </c:spPr>
    </c:plotArea>
    <c:legend>
      <c:legendPos val="r"/>
      <c:layout>
        <c:manualLayout>
          <c:xMode val="edge"/>
          <c:yMode val="edge"/>
          <c:x val="0.59897800000000001"/>
          <c:y val="0.117683"/>
          <c:w val="0.38477699999999998"/>
          <c:h val="0.818492"/>
        </c:manualLayout>
      </c:layout>
      <c:overlay val="0"/>
      <c:spPr>
        <a:prstGeom prst="rect">
          <a:avLst/>
        </a:prstGeom>
        <a:noFill/>
        <a:ln w="0">
          <a:noFill/>
        </a:ln>
      </c:spPr>
      <c:txPr>
        <a:bodyPr/>
        <a:lstStyle/>
        <a:p>
          <a:pPr>
            <a:defRPr sz="1100" b="0" u="none" strike="noStrike">
              <a:solidFill>
                <a:srgbClr val="000000"/>
              </a:solidFill>
              <a:latin typeface="Calibri"/>
            </a:defRPr>
          </a:pPr>
          <a:endParaRPr lang="en-US"/>
        </a:p>
      </c:txPr>
    </c:legend>
    <c:plotVisOnly val="1"/>
    <c:dispBlanksAs val="zero"/>
    <c:showDLblsOverMax val="1"/>
  </c:chart>
  <c:spPr>
    <a:xfrm>
      <a:off x="0" y="0"/>
      <a:ext cx="0" cy="0"/>
    </a:xfrm>
    <a:prstGeom prst="rect">
      <a:avLst/>
    </a:prstGeom>
    <a:solidFill>
      <a:srgbClr val="FFFFFF"/>
    </a:solidFill>
    <a:ln w="9360">
      <a:solidFill>
        <a:srgbClr val="D9D9D9"/>
      </a:solidFill>
      <a:round/>
    </a:ln>
  </c:sp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stacked"/>
        <c:varyColors val="0"/>
        <c:ser>
          <c:idx val="0"/>
          <c:order val="0"/>
          <c:spPr>
            <a:prstGeom prst="rect">
              <a:avLst/>
            </a:prstGeom>
            <a:solidFill>
              <a:srgbClr val="B15407"/>
            </a:solidFill>
            <a:ln w="0">
              <a:noFill/>
            </a:ln>
          </c:spPr>
          <c:invertIfNegative val="0"/>
          <c:dLbls>
            <c:spPr>
              <a:noFill/>
              <a:ln>
                <a:noFill/>
              </a:ln>
              <a:effectLst/>
            </c:spPr>
            <c:txPr>
              <a:bodyPr wrap="square"/>
              <a:lstStyle/>
              <a:p>
                <a:pPr>
                  <a:defRPr sz="1000" b="0" u="none" strike="noStrike">
                    <a:solidFill>
                      <a:srgbClr val="000000"/>
                    </a:solidFill>
                    <a:latin typeface="Calibri"/>
                  </a:defRPr>
                </a:pPr>
                <a:endParaRPr lang="en-US"/>
              </a:p>
            </c:txPr>
            <c:dLblPos val="ctr"/>
            <c:showLegendKey val="0"/>
            <c:showVal val="0"/>
            <c:showCatName val="0"/>
            <c:showSerName val="0"/>
            <c:showPercent val="0"/>
            <c:showBubbleSize val="1"/>
            <c:separator>; </c:separator>
            <c:showLeaderLines val="0"/>
            <c:extLst>
              <c:ext xmlns:c15="http://schemas.microsoft.com/office/drawing/2012/chart" uri="{CE6537A1-D6FC-4f65-9D91-7224C49458BB}">
                <c15:spPr xmlns:c15="http://schemas.microsoft.com/office/drawing/2012/chart">
                  <a:prstGeom prst="rect">
                    <a:avLst/>
                  </a:prstGeom>
                </c15:spPr>
                <c15:showLeaderLines val="0"/>
              </c:ext>
            </c:extLst>
          </c:dLbls>
          <c:cat>
            <c:strRef>
              <c:f>'Painel de Gestão - 1'!$C$32:$C$36</c:f>
              <c:strCache>
                <c:ptCount val="5"/>
                <c:pt idx="0">
                  <c:v>OBJETIVO 1</c:v>
                </c:pt>
                <c:pt idx="1">
                  <c:v>OBJETIVO 2</c:v>
                </c:pt>
                <c:pt idx="2">
                  <c:v>OBJETIVO 3</c:v>
                </c:pt>
                <c:pt idx="3">
                  <c:v>OBJETIVO 4</c:v>
                </c:pt>
                <c:pt idx="4">
                  <c:v>OBJETIVO 5</c:v>
                </c:pt>
              </c:strCache>
            </c:strRef>
          </c:cat>
          <c:val>
            <c:numRef>
              <c:f>'Painel de Gestão - 1'!$E$32:$E$36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736F-4882-8E20-82AF36E3E59A}"/>
            </c:ext>
          </c:extLst>
        </c:ser>
        <c:ser>
          <c:idx val="1"/>
          <c:order val="1"/>
          <c:spPr>
            <a:prstGeom prst="rect">
              <a:avLst/>
            </a:prstGeom>
            <a:solidFill>
              <a:srgbClr val="A6A6A6"/>
            </a:solidFill>
            <a:ln w="0">
              <a:noFill/>
            </a:ln>
          </c:spPr>
          <c:invertIfNegative val="0"/>
          <c:dLbls>
            <c:spPr>
              <a:noFill/>
              <a:ln>
                <a:noFill/>
              </a:ln>
              <a:effectLst/>
            </c:spPr>
            <c:txPr>
              <a:bodyPr wrap="square"/>
              <a:lstStyle/>
              <a:p>
                <a:pPr>
                  <a:defRPr sz="1000" b="0" u="none" strike="noStrike">
                    <a:solidFill>
                      <a:srgbClr val="000000"/>
                    </a:solidFill>
                    <a:latin typeface="Calibri"/>
                  </a:defRPr>
                </a:pPr>
                <a:endParaRPr lang="en-US"/>
              </a:p>
            </c:txPr>
            <c:dLblPos val="ctr"/>
            <c:showLegendKey val="0"/>
            <c:showVal val="0"/>
            <c:showCatName val="0"/>
            <c:showSerName val="0"/>
            <c:showPercent val="0"/>
            <c:showBubbleSize val="1"/>
            <c:separator>; </c:separator>
            <c:showLeaderLines val="0"/>
            <c:extLst>
              <c:ext xmlns:c15="http://schemas.microsoft.com/office/drawing/2012/chart" uri="{CE6537A1-D6FC-4f65-9D91-7224C49458BB}">
                <c15:spPr xmlns:c15="http://schemas.microsoft.com/office/drawing/2012/chart">
                  <a:prstGeom prst="rect">
                    <a:avLst/>
                  </a:prstGeom>
                </c15:spPr>
                <c15:showLeaderLines val="0"/>
              </c:ext>
            </c:extLst>
          </c:dLbls>
          <c:cat>
            <c:strRef>
              <c:f>'Painel de Gestão - 1'!$C$32:$C$36</c:f>
              <c:strCache>
                <c:ptCount val="5"/>
                <c:pt idx="0">
                  <c:v>OBJETIVO 1</c:v>
                </c:pt>
                <c:pt idx="1">
                  <c:v>OBJETIVO 2</c:v>
                </c:pt>
                <c:pt idx="2">
                  <c:v>OBJETIVO 3</c:v>
                </c:pt>
                <c:pt idx="3">
                  <c:v>OBJETIVO 4</c:v>
                </c:pt>
                <c:pt idx="4">
                  <c:v>OBJETIVO 5</c:v>
                </c:pt>
              </c:strCache>
            </c:strRef>
          </c:cat>
          <c:val>
            <c:numRef>
              <c:f>'Painel de Gestão - 1'!$F$32:$F$36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736F-4882-8E20-82AF36E3E59A}"/>
            </c:ext>
          </c:extLst>
        </c:ser>
        <c:ser>
          <c:idx val="2"/>
          <c:order val="2"/>
          <c:spPr>
            <a:prstGeom prst="rect">
              <a:avLst/>
            </a:prstGeom>
            <a:solidFill>
              <a:srgbClr val="FF0000"/>
            </a:solidFill>
            <a:ln w="0">
              <a:noFill/>
            </a:ln>
          </c:spPr>
          <c:invertIfNegative val="0"/>
          <c:dLbls>
            <c:spPr>
              <a:noFill/>
              <a:ln>
                <a:noFill/>
              </a:ln>
              <a:effectLst/>
            </c:spPr>
            <c:txPr>
              <a:bodyPr wrap="square"/>
              <a:lstStyle/>
              <a:p>
                <a:pPr>
                  <a:defRPr sz="1000" b="0" u="none" strike="noStrike">
                    <a:solidFill>
                      <a:srgbClr val="000000"/>
                    </a:solidFill>
                    <a:latin typeface="Calibri"/>
                  </a:defRPr>
                </a:pPr>
                <a:endParaRPr lang="en-US"/>
              </a:p>
            </c:txPr>
            <c:dLblPos val="ctr"/>
            <c:showLegendKey val="0"/>
            <c:showVal val="0"/>
            <c:showCatName val="0"/>
            <c:showSerName val="0"/>
            <c:showPercent val="0"/>
            <c:showBubbleSize val="1"/>
            <c:separator>; </c:separator>
            <c:showLeaderLines val="0"/>
            <c:extLst>
              <c:ext xmlns:c15="http://schemas.microsoft.com/office/drawing/2012/chart" uri="{CE6537A1-D6FC-4f65-9D91-7224C49458BB}">
                <c15:spPr xmlns:c15="http://schemas.microsoft.com/office/drawing/2012/chart">
                  <a:prstGeom prst="rect">
                    <a:avLst/>
                  </a:prstGeom>
                </c15:spPr>
                <c15:showLeaderLines val="0"/>
              </c:ext>
            </c:extLst>
          </c:dLbls>
          <c:cat>
            <c:strRef>
              <c:f>'Painel de Gestão - 1'!$C$32:$C$36</c:f>
              <c:strCache>
                <c:ptCount val="5"/>
                <c:pt idx="0">
                  <c:v>OBJETIVO 1</c:v>
                </c:pt>
                <c:pt idx="1">
                  <c:v>OBJETIVO 2</c:v>
                </c:pt>
                <c:pt idx="2">
                  <c:v>OBJETIVO 3</c:v>
                </c:pt>
                <c:pt idx="3">
                  <c:v>OBJETIVO 4</c:v>
                </c:pt>
                <c:pt idx="4">
                  <c:v>OBJETIVO 5</c:v>
                </c:pt>
              </c:strCache>
            </c:strRef>
          </c:cat>
          <c:val>
            <c:numRef>
              <c:f>'Painel de Gestão - 1'!$G$32:$G$36</c:f>
              <c:numCache>
                <c:formatCode>General</c:formatCode>
                <c:ptCount val="5"/>
                <c:pt idx="0">
                  <c:v>3</c:v>
                </c:pt>
                <c:pt idx="1">
                  <c:v>7</c:v>
                </c:pt>
                <c:pt idx="2">
                  <c:v>0</c:v>
                </c:pt>
                <c:pt idx="3">
                  <c:v>1</c:v>
                </c:pt>
                <c:pt idx="4">
                  <c:v>4</c:v>
                </c:pt>
              </c:numCache>
            </c:numRef>
          </c:val>
          <c:extLst>
            <c:ext xmlns:c16="http://schemas.microsoft.com/office/drawing/2014/chart" uri="{C3380CC4-5D6E-409C-BE32-E72D297353CC}">
              <c16:uniqueId val="{00000002-736F-4882-8E20-82AF36E3E59A}"/>
            </c:ext>
          </c:extLst>
        </c:ser>
        <c:ser>
          <c:idx val="3"/>
          <c:order val="3"/>
          <c:spPr>
            <a:prstGeom prst="rect">
              <a:avLst/>
            </a:prstGeom>
            <a:solidFill>
              <a:srgbClr val="FFC000"/>
            </a:solidFill>
            <a:ln w="0">
              <a:noFill/>
            </a:ln>
          </c:spPr>
          <c:invertIfNegative val="0"/>
          <c:dLbls>
            <c:spPr>
              <a:noFill/>
              <a:ln>
                <a:noFill/>
              </a:ln>
              <a:effectLst/>
            </c:spPr>
            <c:txPr>
              <a:bodyPr wrap="square"/>
              <a:lstStyle/>
              <a:p>
                <a:pPr>
                  <a:defRPr sz="1000" b="0" u="none" strike="noStrike">
                    <a:solidFill>
                      <a:srgbClr val="000000"/>
                    </a:solidFill>
                    <a:latin typeface="Calibri"/>
                  </a:defRPr>
                </a:pPr>
                <a:endParaRPr lang="en-US"/>
              </a:p>
            </c:txPr>
            <c:dLblPos val="ctr"/>
            <c:showLegendKey val="0"/>
            <c:showVal val="0"/>
            <c:showCatName val="0"/>
            <c:showSerName val="0"/>
            <c:showPercent val="0"/>
            <c:showBubbleSize val="1"/>
            <c:separator>; </c:separator>
            <c:showLeaderLines val="0"/>
            <c:extLst>
              <c:ext xmlns:c15="http://schemas.microsoft.com/office/drawing/2012/chart" uri="{CE6537A1-D6FC-4f65-9D91-7224C49458BB}">
                <c15:spPr xmlns:c15="http://schemas.microsoft.com/office/drawing/2012/chart">
                  <a:prstGeom prst="rect">
                    <a:avLst/>
                  </a:prstGeom>
                </c15:spPr>
                <c15:showLeaderLines val="0"/>
              </c:ext>
            </c:extLst>
          </c:dLbls>
          <c:cat>
            <c:strRef>
              <c:f>'Painel de Gestão - 1'!$C$32:$C$36</c:f>
              <c:strCache>
                <c:ptCount val="5"/>
                <c:pt idx="0">
                  <c:v>OBJETIVO 1</c:v>
                </c:pt>
                <c:pt idx="1">
                  <c:v>OBJETIVO 2</c:v>
                </c:pt>
                <c:pt idx="2">
                  <c:v>OBJETIVO 3</c:v>
                </c:pt>
                <c:pt idx="3">
                  <c:v>OBJETIVO 4</c:v>
                </c:pt>
                <c:pt idx="4">
                  <c:v>OBJETIVO 5</c:v>
                </c:pt>
              </c:strCache>
            </c:strRef>
          </c:cat>
          <c:val>
            <c:numRef>
              <c:f>'Painel de Gestão - 1'!$H$32:$H$36</c:f>
              <c:numCache>
                <c:formatCode>General</c:formatCode>
                <c:ptCount val="5"/>
                <c:pt idx="0">
                  <c:v>0</c:v>
                </c:pt>
                <c:pt idx="1">
                  <c:v>6</c:v>
                </c:pt>
                <c:pt idx="2">
                  <c:v>6</c:v>
                </c:pt>
                <c:pt idx="3">
                  <c:v>2</c:v>
                </c:pt>
                <c:pt idx="4">
                  <c:v>1</c:v>
                </c:pt>
              </c:numCache>
            </c:numRef>
          </c:val>
          <c:extLst>
            <c:ext xmlns:c16="http://schemas.microsoft.com/office/drawing/2014/chart" uri="{C3380CC4-5D6E-409C-BE32-E72D297353CC}">
              <c16:uniqueId val="{00000003-736F-4882-8E20-82AF36E3E59A}"/>
            </c:ext>
          </c:extLst>
        </c:ser>
        <c:ser>
          <c:idx val="4"/>
          <c:order val="4"/>
          <c:spPr>
            <a:prstGeom prst="rect">
              <a:avLst/>
            </a:prstGeom>
            <a:solidFill>
              <a:srgbClr val="92D050"/>
            </a:solidFill>
            <a:ln w="0">
              <a:noFill/>
            </a:ln>
          </c:spPr>
          <c:invertIfNegative val="0"/>
          <c:dLbls>
            <c:spPr>
              <a:noFill/>
              <a:ln>
                <a:noFill/>
              </a:ln>
              <a:effectLst/>
            </c:spPr>
            <c:txPr>
              <a:bodyPr wrap="square"/>
              <a:lstStyle/>
              <a:p>
                <a:pPr>
                  <a:defRPr sz="1000" b="0" u="none" strike="noStrike">
                    <a:solidFill>
                      <a:srgbClr val="000000"/>
                    </a:solidFill>
                    <a:latin typeface="Calibri"/>
                  </a:defRPr>
                </a:pPr>
                <a:endParaRPr lang="en-US"/>
              </a:p>
            </c:txPr>
            <c:dLblPos val="ctr"/>
            <c:showLegendKey val="0"/>
            <c:showVal val="0"/>
            <c:showCatName val="0"/>
            <c:showSerName val="0"/>
            <c:showPercent val="0"/>
            <c:showBubbleSize val="1"/>
            <c:separator>; </c:separator>
            <c:showLeaderLines val="0"/>
            <c:extLst>
              <c:ext xmlns:c15="http://schemas.microsoft.com/office/drawing/2012/chart" uri="{CE6537A1-D6FC-4f65-9D91-7224C49458BB}">
                <c15:spPr xmlns:c15="http://schemas.microsoft.com/office/drawing/2012/chart">
                  <a:prstGeom prst="rect">
                    <a:avLst/>
                  </a:prstGeom>
                </c15:spPr>
                <c15:showLeaderLines val="0"/>
              </c:ext>
            </c:extLst>
          </c:dLbls>
          <c:cat>
            <c:strRef>
              <c:f>'Painel de Gestão - 1'!$C$32:$C$36</c:f>
              <c:strCache>
                <c:ptCount val="5"/>
                <c:pt idx="0">
                  <c:v>OBJETIVO 1</c:v>
                </c:pt>
                <c:pt idx="1">
                  <c:v>OBJETIVO 2</c:v>
                </c:pt>
                <c:pt idx="2">
                  <c:v>OBJETIVO 3</c:v>
                </c:pt>
                <c:pt idx="3">
                  <c:v>OBJETIVO 4</c:v>
                </c:pt>
                <c:pt idx="4">
                  <c:v>OBJETIVO 5</c:v>
                </c:pt>
              </c:strCache>
            </c:strRef>
          </c:cat>
          <c:val>
            <c:numRef>
              <c:f>'Painel de Gestão - 1'!$I$32:$I$36</c:f>
              <c:numCache>
                <c:formatCode>General</c:formatCode>
                <c:ptCount val="5"/>
                <c:pt idx="0">
                  <c:v>0</c:v>
                </c:pt>
                <c:pt idx="1">
                  <c:v>0</c:v>
                </c:pt>
                <c:pt idx="2">
                  <c:v>0</c:v>
                </c:pt>
                <c:pt idx="3">
                  <c:v>2</c:v>
                </c:pt>
                <c:pt idx="4">
                  <c:v>0</c:v>
                </c:pt>
              </c:numCache>
            </c:numRef>
          </c:val>
          <c:extLst>
            <c:ext xmlns:c16="http://schemas.microsoft.com/office/drawing/2014/chart" uri="{C3380CC4-5D6E-409C-BE32-E72D297353CC}">
              <c16:uniqueId val="{00000004-736F-4882-8E20-82AF36E3E59A}"/>
            </c:ext>
          </c:extLst>
        </c:ser>
        <c:ser>
          <c:idx val="5"/>
          <c:order val="5"/>
          <c:spPr>
            <a:prstGeom prst="rect">
              <a:avLst/>
            </a:prstGeom>
            <a:solidFill>
              <a:srgbClr val="0070C0"/>
            </a:solidFill>
            <a:ln w="0">
              <a:noFill/>
            </a:ln>
          </c:spPr>
          <c:invertIfNegative val="0"/>
          <c:dLbls>
            <c:spPr>
              <a:noFill/>
              <a:ln>
                <a:noFill/>
              </a:ln>
              <a:effectLst/>
            </c:spPr>
            <c:txPr>
              <a:bodyPr wrap="square"/>
              <a:lstStyle/>
              <a:p>
                <a:pPr>
                  <a:defRPr sz="1000" b="0" u="none" strike="noStrike">
                    <a:solidFill>
                      <a:srgbClr val="000000"/>
                    </a:solidFill>
                    <a:latin typeface="Calibri"/>
                  </a:defRPr>
                </a:pPr>
                <a:endParaRPr lang="en-US"/>
              </a:p>
            </c:txPr>
            <c:dLblPos val="ctr"/>
            <c:showLegendKey val="0"/>
            <c:showVal val="0"/>
            <c:showCatName val="0"/>
            <c:showSerName val="0"/>
            <c:showPercent val="0"/>
            <c:showBubbleSize val="1"/>
            <c:separator>; </c:separator>
            <c:showLeaderLines val="0"/>
            <c:extLst>
              <c:ext xmlns:c15="http://schemas.microsoft.com/office/drawing/2012/chart" uri="{CE6537A1-D6FC-4f65-9D91-7224C49458BB}">
                <c15:spPr xmlns:c15="http://schemas.microsoft.com/office/drawing/2012/chart">
                  <a:prstGeom prst="rect">
                    <a:avLst/>
                  </a:prstGeom>
                </c15:spPr>
                <c15:showLeaderLines val="0"/>
              </c:ext>
            </c:extLst>
          </c:dLbls>
          <c:cat>
            <c:strRef>
              <c:f>'Painel de Gestão - 1'!$C$32:$C$36</c:f>
              <c:strCache>
                <c:ptCount val="5"/>
                <c:pt idx="0">
                  <c:v>OBJETIVO 1</c:v>
                </c:pt>
                <c:pt idx="1">
                  <c:v>OBJETIVO 2</c:v>
                </c:pt>
                <c:pt idx="2">
                  <c:v>OBJETIVO 3</c:v>
                </c:pt>
                <c:pt idx="3">
                  <c:v>OBJETIVO 4</c:v>
                </c:pt>
                <c:pt idx="4">
                  <c:v>OBJETIVO 5</c:v>
                </c:pt>
              </c:strCache>
            </c:strRef>
          </c:cat>
          <c:val>
            <c:numRef>
              <c:f>'Painel de Gestão - 1'!$J$32:$J$36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5-736F-4882-8E20-82AF36E3E59A}"/>
            </c:ext>
          </c:extLst>
        </c:ser>
        <c:dLbls>
          <c:showLegendKey val="0"/>
          <c:showVal val="0"/>
          <c:showCatName val="0"/>
          <c:showSerName val="0"/>
          <c:showPercent val="0"/>
          <c:showBubbleSize val="0"/>
        </c:dLbls>
        <c:gapWidth val="150"/>
        <c:overlap val="100"/>
        <c:axId val="18657535"/>
        <c:axId val="65904120"/>
      </c:barChart>
      <c:catAx>
        <c:axId val="18657535"/>
        <c:scaling>
          <c:orientation val="maxMin"/>
        </c:scaling>
        <c:delete val="0"/>
        <c:axPos val="l"/>
        <c:numFmt formatCode="ge&quot;ral&quot;" sourceLinked="0"/>
        <c:majorTickMark val="out"/>
        <c:minorTickMark val="none"/>
        <c:tickLblPos val="nextTo"/>
        <c:spPr>
          <a:prstGeom prst="rect">
            <a:avLst/>
          </a:prstGeom>
          <a:ln w="9360">
            <a:solidFill>
              <a:srgbClr val="878787"/>
            </a:solidFill>
            <a:round/>
          </a:ln>
        </c:spPr>
        <c:txPr>
          <a:bodyPr/>
          <a:lstStyle/>
          <a:p>
            <a:pPr>
              <a:defRPr sz="1100" b="0" u="none" strike="noStrike">
                <a:solidFill>
                  <a:srgbClr val="000000"/>
                </a:solidFill>
                <a:latin typeface="Calibri"/>
              </a:defRPr>
            </a:pPr>
            <a:endParaRPr lang="en-US"/>
          </a:p>
        </c:txPr>
        <c:crossAx val="65904120"/>
        <c:crosses val="autoZero"/>
        <c:auto val="1"/>
        <c:lblAlgn val="ctr"/>
        <c:lblOffset val="100"/>
        <c:noMultiLvlLbl val="0"/>
      </c:catAx>
      <c:valAx>
        <c:axId val="65904120"/>
        <c:scaling>
          <c:orientation val="minMax"/>
        </c:scaling>
        <c:delete val="0"/>
        <c:axPos val="t"/>
        <c:majorGridlines>
          <c:spPr>
            <a:prstGeom prst="rect">
              <a:avLst/>
            </a:prstGeom>
            <a:ln w="9360">
              <a:solidFill>
                <a:srgbClr val="878787"/>
              </a:solidFill>
              <a:round/>
            </a:ln>
          </c:spPr>
        </c:majorGridlines>
        <c:numFmt formatCode="General" sourceLinked="0"/>
        <c:majorTickMark val="out"/>
        <c:minorTickMark val="none"/>
        <c:tickLblPos val="nextTo"/>
        <c:spPr>
          <a:prstGeom prst="rect">
            <a:avLst/>
          </a:prstGeom>
          <a:ln w="9360">
            <a:solidFill>
              <a:srgbClr val="878787"/>
            </a:solidFill>
            <a:round/>
          </a:ln>
        </c:spPr>
        <c:txPr>
          <a:bodyPr/>
          <a:lstStyle/>
          <a:p>
            <a:pPr>
              <a:defRPr sz="1000" b="0" u="none" strike="noStrike">
                <a:solidFill>
                  <a:srgbClr val="000000"/>
                </a:solidFill>
                <a:latin typeface="Calibri"/>
              </a:defRPr>
            </a:pPr>
            <a:endParaRPr lang="en-US"/>
          </a:p>
        </c:txPr>
        <c:crossAx val="18657535"/>
        <c:crosses val="autoZero"/>
        <c:crossBetween val="between"/>
        <c:majorUnit val="2"/>
      </c:valAx>
      <c:spPr>
        <a:prstGeom prst="rect">
          <a:avLst/>
        </a:prstGeom>
        <a:noFill/>
        <a:ln w="0">
          <a:noFill/>
        </a:ln>
      </c:spPr>
    </c:plotArea>
    <c:plotVisOnly val="1"/>
    <c:dispBlanksAs val="gap"/>
    <c:showDLblsOverMax val="1"/>
  </c:chart>
  <c:spPr>
    <a:xfrm>
      <a:off x="0" y="0"/>
      <a:ext cx="0" cy="0"/>
    </a:xfrm>
    <a:prstGeom prst="rect">
      <a:avLst/>
    </a:prstGeom>
    <a:solidFill>
      <a:srgbClr val="FFFFFF"/>
    </a:solidFill>
    <a:ln w="9360">
      <a:solidFill>
        <a:srgbClr val="D9D9D9"/>
      </a:solidFill>
      <a:round/>
    </a:ln>
  </c:sp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a:lstStyle/>
          <a:p>
            <a:pPr>
              <a:defRPr sz="1300" b="0" u="none" strike="noStrike">
                <a:latin typeface="Arial"/>
              </a:defRPr>
            </a:pPr>
            <a:r>
              <a:rPr lang="pt-BR" sz="1600" b="1" u="none" strike="noStrike">
                <a:solidFill>
                  <a:srgbClr val="000000"/>
                </a:solidFill>
                <a:latin typeface="Calibri"/>
              </a:rPr>
              <a:t>Situação atual do PAN </a:t>
            </a:r>
            <a:endParaRPr/>
          </a:p>
          <a:p>
            <a:pPr>
              <a:defRPr sz="1300" b="0" u="none" strike="noStrike">
                <a:latin typeface="Arial"/>
              </a:defRPr>
            </a:pPr>
            <a:r>
              <a:rPr lang="pt-BR" sz="1600" b="1" u="none" strike="noStrike">
                <a:solidFill>
                  <a:srgbClr val="000000"/>
                </a:solidFill>
                <a:latin typeface="Calibri"/>
              </a:rPr>
              <a:t>Monitoria atual</a:t>
            </a:r>
            <a:endParaRPr/>
          </a:p>
        </c:rich>
      </c:tx>
      <c:layout>
        <c:manualLayout>
          <c:xMode val="edge"/>
          <c:yMode val="edge"/>
          <c:x val="7.9190000000000007E-3"/>
          <c:y val="1.6435999999999999E-2"/>
        </c:manualLayout>
      </c:layout>
      <c:overlay val="0"/>
      <c:spPr>
        <a:prstGeom prst="rect">
          <a:avLst/>
        </a:prstGeom>
        <a:noFill/>
        <a:ln w="0">
          <a:noFill/>
        </a:ln>
      </c:spPr>
    </c:title>
    <c:autoTitleDeleted val="0"/>
    <c:plotArea>
      <c:layout>
        <c:manualLayout>
          <c:layoutTarget val="inner"/>
          <c:xMode val="edge"/>
          <c:yMode val="edge"/>
          <c:x val="8.1127000000000005E-2"/>
          <c:y val="0.219306"/>
          <c:w val="0.46168799999999999"/>
          <c:h val="0.68502399999999997"/>
        </c:manualLayout>
      </c:layout>
      <c:doughnutChart>
        <c:varyColors val="1"/>
        <c:ser>
          <c:idx val="0"/>
          <c:order val="0"/>
          <c:spPr>
            <a:prstGeom prst="rect">
              <a:avLst/>
            </a:prstGeom>
            <a:solidFill>
              <a:srgbClr val="FFFF00"/>
            </a:solidFill>
            <a:ln w="0">
              <a:noFill/>
            </a:ln>
          </c:spPr>
          <c:dPt>
            <c:idx val="0"/>
            <c:bubble3D val="0"/>
            <c:spPr>
              <a:prstGeom prst="rect">
                <a:avLst/>
              </a:prstGeom>
              <a:solidFill>
                <a:srgbClr val="808080"/>
              </a:solidFill>
              <a:ln w="0">
                <a:noFill/>
              </a:ln>
            </c:spPr>
            <c:extLst>
              <c:ext xmlns:c16="http://schemas.microsoft.com/office/drawing/2014/chart" uri="{C3380CC4-5D6E-409C-BE32-E72D297353CC}">
                <c16:uniqueId val="{00000001-588F-476D-A1BA-FE76D4ABAE14}"/>
              </c:ext>
            </c:extLst>
          </c:dPt>
          <c:dPt>
            <c:idx val="1"/>
            <c:bubble3D val="0"/>
            <c:spPr>
              <a:prstGeom prst="rect">
                <a:avLst/>
              </a:prstGeom>
              <a:solidFill>
                <a:srgbClr val="FF0000"/>
              </a:solidFill>
              <a:ln w="0">
                <a:noFill/>
              </a:ln>
            </c:spPr>
            <c:extLst>
              <c:ext xmlns:c16="http://schemas.microsoft.com/office/drawing/2014/chart" uri="{C3380CC4-5D6E-409C-BE32-E72D297353CC}">
                <c16:uniqueId val="{00000003-588F-476D-A1BA-FE76D4ABAE14}"/>
              </c:ext>
            </c:extLst>
          </c:dPt>
          <c:dPt>
            <c:idx val="2"/>
            <c:bubble3D val="0"/>
            <c:spPr>
              <a:prstGeom prst="rect">
                <a:avLst/>
              </a:prstGeom>
              <a:solidFill>
                <a:srgbClr val="9BBB59"/>
              </a:solidFill>
              <a:ln w="0">
                <a:noFill/>
              </a:ln>
            </c:spPr>
            <c:extLst>
              <c:ext xmlns:c16="http://schemas.microsoft.com/office/drawing/2014/chart" uri="{C3380CC4-5D6E-409C-BE32-E72D297353CC}">
                <c16:uniqueId val="{00000005-588F-476D-A1BA-FE76D4ABAE14}"/>
              </c:ext>
            </c:extLst>
          </c:dPt>
          <c:dPt>
            <c:idx val="3"/>
            <c:bubble3D val="0"/>
            <c:spPr>
              <a:prstGeom prst="rect">
                <a:avLst/>
              </a:prstGeom>
              <a:solidFill>
                <a:srgbClr val="92D050"/>
              </a:solidFill>
              <a:ln w="0">
                <a:noFill/>
              </a:ln>
            </c:spPr>
            <c:extLst>
              <c:ext xmlns:c16="http://schemas.microsoft.com/office/drawing/2014/chart" uri="{C3380CC4-5D6E-409C-BE32-E72D297353CC}">
                <c16:uniqueId val="{00000007-588F-476D-A1BA-FE76D4ABAE14}"/>
              </c:ext>
            </c:extLst>
          </c:dPt>
          <c:dPt>
            <c:idx val="4"/>
            <c:bubble3D val="0"/>
            <c:spPr>
              <a:prstGeom prst="rect">
                <a:avLst/>
              </a:prstGeom>
              <a:solidFill>
                <a:srgbClr val="0070C0"/>
              </a:solidFill>
              <a:ln w="0">
                <a:noFill/>
              </a:ln>
            </c:spPr>
            <c:extLst>
              <c:ext xmlns:c16="http://schemas.microsoft.com/office/drawing/2014/chart" uri="{C3380CC4-5D6E-409C-BE32-E72D297353CC}">
                <c16:uniqueId val="{00000009-588F-476D-A1BA-FE76D4ABAE14}"/>
              </c:ext>
            </c:extLst>
          </c:dPt>
          <c:dLbls>
            <c:dLbl>
              <c:idx val="0"/>
              <c:spPr/>
              <c:txPr>
                <a:bodyPr wrap="square"/>
                <a:lstStyle/>
                <a:p>
                  <a:pPr>
                    <a:defRPr sz="1000" b="0" u="none" strike="noStrike">
                      <a:solidFill>
                        <a:srgbClr val="000000"/>
                      </a:solidFill>
                      <a:latin typeface="Calibri"/>
                    </a:defRPr>
                  </a:pPr>
                  <a:endParaRPr lang="en-US"/>
                </a:p>
              </c:txPr>
              <c:showLegendKey val="0"/>
              <c:showVal val="1"/>
              <c:showCatName val="0"/>
              <c:showSerName val="0"/>
              <c:showPercent val="0"/>
              <c:showBubbleSize val="1"/>
              <c:extLst>
                <c:ext xmlns:c15="http://schemas.microsoft.com/office/drawing/2012/chart" uri="{CE6537A1-D6FC-4f65-9D91-7224C49458BB}"/>
                <c:ext xmlns:c16="http://schemas.microsoft.com/office/drawing/2014/chart" uri="{C3380CC4-5D6E-409C-BE32-E72D297353CC}">
                  <c16:uniqueId val="{00000001-588F-476D-A1BA-FE76D4ABAE14}"/>
                </c:ext>
              </c:extLst>
            </c:dLbl>
            <c:dLbl>
              <c:idx val="1"/>
              <c:spPr/>
              <c:txPr>
                <a:bodyPr wrap="square"/>
                <a:lstStyle/>
                <a:p>
                  <a:pPr>
                    <a:defRPr sz="1000" b="0" u="none" strike="noStrike">
                      <a:solidFill>
                        <a:srgbClr val="000000"/>
                      </a:solidFill>
                      <a:latin typeface="Calibri"/>
                    </a:defRPr>
                  </a:pPr>
                  <a:endParaRPr lang="en-US"/>
                </a:p>
              </c:txPr>
              <c:showLegendKey val="0"/>
              <c:showVal val="1"/>
              <c:showCatName val="0"/>
              <c:showSerName val="0"/>
              <c:showPercent val="0"/>
              <c:showBubbleSize val="1"/>
              <c:extLst>
                <c:ext xmlns:c15="http://schemas.microsoft.com/office/drawing/2012/chart" uri="{CE6537A1-D6FC-4f65-9D91-7224C49458BB}"/>
                <c:ext xmlns:c16="http://schemas.microsoft.com/office/drawing/2014/chart" uri="{C3380CC4-5D6E-409C-BE32-E72D297353CC}">
                  <c16:uniqueId val="{00000003-588F-476D-A1BA-FE76D4ABAE14}"/>
                </c:ext>
              </c:extLst>
            </c:dLbl>
            <c:dLbl>
              <c:idx val="2"/>
              <c:spPr/>
              <c:txPr>
                <a:bodyPr wrap="square"/>
                <a:lstStyle/>
                <a:p>
                  <a:pPr>
                    <a:defRPr sz="1000" b="0" u="none" strike="noStrike">
                      <a:solidFill>
                        <a:srgbClr val="000000"/>
                      </a:solidFill>
                      <a:latin typeface="Calibri"/>
                    </a:defRPr>
                  </a:pPr>
                  <a:endParaRPr lang="en-US"/>
                </a:p>
              </c:txPr>
              <c:showLegendKey val="0"/>
              <c:showVal val="1"/>
              <c:showCatName val="0"/>
              <c:showSerName val="0"/>
              <c:showPercent val="0"/>
              <c:showBubbleSize val="1"/>
              <c:extLst>
                <c:ext xmlns:c15="http://schemas.microsoft.com/office/drawing/2012/chart" uri="{CE6537A1-D6FC-4f65-9D91-7224C49458BB}"/>
                <c:ext xmlns:c16="http://schemas.microsoft.com/office/drawing/2014/chart" uri="{C3380CC4-5D6E-409C-BE32-E72D297353CC}">
                  <c16:uniqueId val="{00000005-588F-476D-A1BA-FE76D4ABAE14}"/>
                </c:ext>
              </c:extLst>
            </c:dLbl>
            <c:dLbl>
              <c:idx val="3"/>
              <c:spPr/>
              <c:txPr>
                <a:bodyPr wrap="square"/>
                <a:lstStyle/>
                <a:p>
                  <a:pPr>
                    <a:defRPr sz="1000" b="0" u="none" strike="noStrike">
                      <a:solidFill>
                        <a:srgbClr val="000000"/>
                      </a:solidFill>
                      <a:latin typeface="Calibri"/>
                    </a:defRPr>
                  </a:pPr>
                  <a:endParaRPr lang="en-US"/>
                </a:p>
              </c:txPr>
              <c:showLegendKey val="0"/>
              <c:showVal val="1"/>
              <c:showCatName val="0"/>
              <c:showSerName val="0"/>
              <c:showPercent val="0"/>
              <c:showBubbleSize val="1"/>
              <c:extLst>
                <c:ext xmlns:c15="http://schemas.microsoft.com/office/drawing/2012/chart" uri="{CE6537A1-D6FC-4f65-9D91-7224C49458BB}"/>
                <c:ext xmlns:c16="http://schemas.microsoft.com/office/drawing/2014/chart" uri="{C3380CC4-5D6E-409C-BE32-E72D297353CC}">
                  <c16:uniqueId val="{00000007-588F-476D-A1BA-FE76D4ABAE14}"/>
                </c:ext>
              </c:extLst>
            </c:dLbl>
            <c:dLbl>
              <c:idx val="4"/>
              <c:spPr/>
              <c:txPr>
                <a:bodyPr wrap="square"/>
                <a:lstStyle/>
                <a:p>
                  <a:pPr>
                    <a:defRPr sz="1000" b="0" u="none" strike="noStrike">
                      <a:solidFill>
                        <a:srgbClr val="000000"/>
                      </a:solidFill>
                      <a:latin typeface="Calibri"/>
                    </a:defRPr>
                  </a:pPr>
                  <a:endParaRPr lang="en-US"/>
                </a:p>
              </c:txPr>
              <c:showLegendKey val="0"/>
              <c:showVal val="1"/>
              <c:showCatName val="0"/>
              <c:showSerName val="0"/>
              <c:showPercent val="0"/>
              <c:showBubbleSize val="1"/>
              <c:extLst>
                <c:ext xmlns:c15="http://schemas.microsoft.com/office/drawing/2012/chart" uri="{CE6537A1-D6FC-4f65-9D91-7224C49458BB}"/>
                <c:ext xmlns:c16="http://schemas.microsoft.com/office/drawing/2014/chart" uri="{C3380CC4-5D6E-409C-BE32-E72D297353CC}">
                  <c16:uniqueId val="{00000009-588F-476D-A1BA-FE76D4ABAE14}"/>
                </c:ext>
              </c:extLst>
            </c:dLbl>
            <c:spPr>
              <a:noFill/>
              <a:ln>
                <a:noFill/>
              </a:ln>
              <a:effectLst/>
            </c:spPr>
            <c:txPr>
              <a:bodyPr wrap="square"/>
              <a:lstStyle/>
              <a:p>
                <a:pPr>
                  <a:defRPr sz="1000" b="0" u="none" strike="noStrike">
                    <a:solidFill>
                      <a:srgbClr val="000000"/>
                    </a:solidFill>
                    <a:latin typeface="Calibri"/>
                  </a:defRPr>
                </a:pPr>
                <a:endParaRPr lang="en-US"/>
              </a:p>
            </c:txPr>
            <c:showLegendKey val="0"/>
            <c:showVal val="1"/>
            <c:showCatName val="0"/>
            <c:showSerName val="0"/>
            <c:showPercent val="0"/>
            <c:showBubbleSize val="1"/>
            <c:separator>; </c:separator>
            <c:showLeaderLines val="0"/>
            <c:extLst>
              <c:ext xmlns:c15="http://schemas.microsoft.com/office/drawing/2012/chart" uri="{CE6537A1-D6FC-4f65-9D91-7224C49458BB}">
                <c15:spPr xmlns:c15="http://schemas.microsoft.com/office/drawing/2012/chart">
                  <a:prstGeom prst="rect">
                    <a:avLst/>
                  </a:prstGeom>
                </c15:spPr>
              </c:ext>
            </c:extLst>
          </c:dLbls>
          <c:cat>
            <c:strRef>
              <c:f>'Painel de Gestão - 1'!$C$16:$C$20</c:f>
              <c:strCache>
                <c:ptCount val="5"/>
                <c:pt idx="0">
                  <c:v> Início planejado é posterior ao período monitorado</c:v>
                </c:pt>
                <c:pt idx="1">
                  <c:v> Não iniciada ou não concluída</c:v>
                </c:pt>
                <c:pt idx="2">
                  <c:v> Em andamento com problemas de realização</c:v>
                </c:pt>
                <c:pt idx="3">
                  <c:v> Em andamento no período previsto </c:v>
                </c:pt>
                <c:pt idx="4">
                  <c:v> Concluída</c:v>
                </c:pt>
              </c:strCache>
            </c:strRef>
          </c:cat>
          <c:val>
            <c:numRef>
              <c:f>'Painel de Gestão - 1'!$E$16:$E$20</c:f>
              <c:numCache>
                <c:formatCode>0%</c:formatCode>
                <c:ptCount val="5"/>
                <c:pt idx="0">
                  <c:v>0</c:v>
                </c:pt>
                <c:pt idx="1">
                  <c:v>0.46875</c:v>
                </c:pt>
                <c:pt idx="2">
                  <c:v>0.46875</c:v>
                </c:pt>
                <c:pt idx="3">
                  <c:v>6.25E-2</c:v>
                </c:pt>
                <c:pt idx="4">
                  <c:v>0</c:v>
                </c:pt>
              </c:numCache>
            </c:numRef>
          </c:val>
          <c:extLst>
            <c:ext xmlns:c16="http://schemas.microsoft.com/office/drawing/2014/chart" uri="{C3380CC4-5D6E-409C-BE32-E72D297353CC}">
              <c16:uniqueId val="{0000000A-588F-476D-A1BA-FE76D4ABAE14}"/>
            </c:ext>
          </c:extLst>
        </c:ser>
        <c:dLbls>
          <c:showLegendKey val="0"/>
          <c:showVal val="0"/>
          <c:showCatName val="0"/>
          <c:showSerName val="0"/>
          <c:showPercent val="0"/>
          <c:showBubbleSize val="0"/>
          <c:showLeaderLines val="0"/>
        </c:dLbls>
        <c:firstSliceAng val="0"/>
        <c:holeSize val="50"/>
      </c:doughnutChart>
      <c:spPr>
        <a:prstGeom prst="rect">
          <a:avLst/>
        </a:prstGeom>
        <a:noFill/>
        <a:ln w="0">
          <a:noFill/>
        </a:ln>
      </c:spPr>
    </c:plotArea>
    <c:legend>
      <c:legendPos val="r"/>
      <c:layout>
        <c:manualLayout>
          <c:xMode val="edge"/>
          <c:yMode val="edge"/>
          <c:x val="0.57029200000000002"/>
          <c:y val="0.143677"/>
          <c:w val="0.40163100000000002"/>
          <c:h val="0.79544400000000004"/>
        </c:manualLayout>
      </c:layout>
      <c:overlay val="0"/>
      <c:spPr>
        <a:prstGeom prst="rect">
          <a:avLst/>
        </a:prstGeom>
        <a:noFill/>
        <a:ln w="0">
          <a:noFill/>
        </a:ln>
      </c:spPr>
      <c:txPr>
        <a:bodyPr/>
        <a:lstStyle/>
        <a:p>
          <a:pPr>
            <a:defRPr sz="1100" b="0" u="none" strike="noStrike">
              <a:solidFill>
                <a:srgbClr val="000000"/>
              </a:solidFill>
              <a:latin typeface="Calibri"/>
            </a:defRPr>
          </a:pPr>
          <a:endParaRPr lang="en-US"/>
        </a:p>
      </c:txPr>
    </c:legend>
    <c:plotVisOnly val="1"/>
    <c:dispBlanksAs val="zero"/>
    <c:showDLblsOverMax val="1"/>
  </c:chart>
  <c:spPr>
    <a:xfrm>
      <a:off x="0" y="0"/>
      <a:ext cx="0" cy="0"/>
    </a:xfrm>
    <a:prstGeom prst="rect">
      <a:avLst/>
    </a:prstGeom>
    <a:solidFill>
      <a:srgbClr val="FFFFFF"/>
    </a:solidFill>
    <a:ln w="9360">
      <a:solidFill>
        <a:srgbClr val="D9D9D9"/>
      </a:solidFill>
      <a:round/>
    </a:ln>
  </c:sp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a:lstStyle/>
          <a:p>
            <a:pPr>
              <a:defRPr sz="1300" b="0" u="none" strike="noStrike">
                <a:latin typeface="Arial"/>
              </a:defRPr>
            </a:pPr>
            <a:r>
              <a:rPr lang="pt-BR" sz="1600" b="1" u="none" strike="noStrike">
                <a:solidFill>
                  <a:srgbClr val="000000"/>
                </a:solidFill>
                <a:latin typeface="Calibri"/>
              </a:rPr>
              <a:t>Situação do PAN </a:t>
            </a:r>
            <a:endParaRPr/>
          </a:p>
          <a:p>
            <a:pPr>
              <a:defRPr sz="1300" b="0" u="none" strike="noStrike">
                <a:latin typeface="Arial"/>
              </a:defRPr>
            </a:pPr>
            <a:r>
              <a:rPr lang="pt-BR" sz="1600" b="1" u="none" strike="noStrike">
                <a:solidFill>
                  <a:srgbClr val="000000"/>
                </a:solidFill>
                <a:latin typeface="Calibri"/>
              </a:rPr>
              <a:t>Pós Monitoria</a:t>
            </a:r>
            <a:endParaRPr/>
          </a:p>
        </c:rich>
      </c:tx>
      <c:layout>
        <c:manualLayout>
          <c:xMode val="edge"/>
          <c:yMode val="edge"/>
          <c:x val="8.0079999999999995E-3"/>
          <c:y val="1.6435999999999999E-2"/>
        </c:manualLayout>
      </c:layout>
      <c:overlay val="0"/>
      <c:spPr>
        <a:prstGeom prst="rect">
          <a:avLst/>
        </a:prstGeom>
        <a:noFill/>
        <a:ln w="0">
          <a:noFill/>
        </a:ln>
      </c:spPr>
    </c:title>
    <c:autoTitleDeleted val="0"/>
    <c:plotArea>
      <c:layout>
        <c:manualLayout>
          <c:layoutTarget val="inner"/>
          <c:xMode val="edge"/>
          <c:yMode val="edge"/>
          <c:x val="9.5044000000000003E-2"/>
          <c:y val="0.219306"/>
          <c:w val="0.46161999999999997"/>
          <c:h val="0.68502399999999997"/>
        </c:manualLayout>
      </c:layout>
      <c:doughnutChart>
        <c:varyColors val="1"/>
        <c:ser>
          <c:idx val="0"/>
          <c:order val="0"/>
          <c:spPr>
            <a:prstGeom prst="rect">
              <a:avLst/>
            </a:prstGeom>
            <a:solidFill>
              <a:srgbClr val="4F81BD"/>
            </a:solidFill>
            <a:ln w="0">
              <a:noFill/>
            </a:ln>
          </c:spPr>
          <c:dPt>
            <c:idx val="0"/>
            <c:bubble3D val="0"/>
            <c:spPr>
              <a:prstGeom prst="rect">
                <a:avLst/>
              </a:prstGeom>
              <a:solidFill>
                <a:srgbClr val="A6A6A6"/>
              </a:solidFill>
              <a:ln w="0">
                <a:noFill/>
              </a:ln>
            </c:spPr>
            <c:extLst>
              <c:ext xmlns:c16="http://schemas.microsoft.com/office/drawing/2014/chart" uri="{C3380CC4-5D6E-409C-BE32-E72D297353CC}">
                <c16:uniqueId val="{00000001-4405-4F00-9A96-6F4756CB0B8F}"/>
              </c:ext>
            </c:extLst>
          </c:dPt>
          <c:dPt>
            <c:idx val="1"/>
            <c:bubble3D val="0"/>
            <c:spPr>
              <a:prstGeom prst="rect">
                <a:avLst/>
              </a:prstGeom>
              <a:solidFill>
                <a:srgbClr val="FF0000"/>
              </a:solidFill>
              <a:ln w="0">
                <a:noFill/>
              </a:ln>
            </c:spPr>
            <c:extLst>
              <c:ext xmlns:c16="http://schemas.microsoft.com/office/drawing/2014/chart" uri="{C3380CC4-5D6E-409C-BE32-E72D297353CC}">
                <c16:uniqueId val="{00000003-4405-4F00-9A96-6F4756CB0B8F}"/>
              </c:ext>
            </c:extLst>
          </c:dPt>
          <c:dPt>
            <c:idx val="2"/>
            <c:bubble3D val="0"/>
            <c:spPr>
              <a:prstGeom prst="rect">
                <a:avLst/>
              </a:prstGeom>
              <a:solidFill>
                <a:srgbClr val="FFFF00"/>
              </a:solidFill>
              <a:ln w="0">
                <a:noFill/>
              </a:ln>
            </c:spPr>
            <c:extLst>
              <c:ext xmlns:c16="http://schemas.microsoft.com/office/drawing/2014/chart" uri="{C3380CC4-5D6E-409C-BE32-E72D297353CC}">
                <c16:uniqueId val="{00000005-4405-4F00-9A96-6F4756CB0B8F}"/>
              </c:ext>
            </c:extLst>
          </c:dPt>
          <c:dPt>
            <c:idx val="3"/>
            <c:bubble3D val="0"/>
            <c:spPr>
              <a:prstGeom prst="rect">
                <a:avLst/>
              </a:prstGeom>
              <a:solidFill>
                <a:srgbClr val="92D050"/>
              </a:solidFill>
              <a:ln w="0">
                <a:noFill/>
              </a:ln>
            </c:spPr>
            <c:extLst>
              <c:ext xmlns:c16="http://schemas.microsoft.com/office/drawing/2014/chart" uri="{C3380CC4-5D6E-409C-BE32-E72D297353CC}">
                <c16:uniqueId val="{00000007-4405-4F00-9A96-6F4756CB0B8F}"/>
              </c:ext>
            </c:extLst>
          </c:dPt>
          <c:dPt>
            <c:idx val="4"/>
            <c:bubble3D val="0"/>
            <c:spPr>
              <a:prstGeom prst="rect">
                <a:avLst/>
              </a:prstGeom>
              <a:solidFill>
                <a:srgbClr val="0070C0"/>
              </a:solidFill>
              <a:ln w="0">
                <a:noFill/>
              </a:ln>
            </c:spPr>
            <c:extLst>
              <c:ext xmlns:c16="http://schemas.microsoft.com/office/drawing/2014/chart" uri="{C3380CC4-5D6E-409C-BE32-E72D297353CC}">
                <c16:uniqueId val="{00000009-4405-4F00-9A96-6F4756CB0B8F}"/>
              </c:ext>
            </c:extLst>
          </c:dPt>
          <c:dPt>
            <c:idx val="5"/>
            <c:bubble3D val="0"/>
            <c:spPr>
              <a:prstGeom prst="rect">
                <a:avLst/>
              </a:prstGeom>
              <a:solidFill>
                <a:srgbClr val="FF99CC"/>
              </a:solidFill>
              <a:ln w="0">
                <a:noFill/>
              </a:ln>
            </c:spPr>
            <c:extLst>
              <c:ext xmlns:c16="http://schemas.microsoft.com/office/drawing/2014/chart" uri="{C3380CC4-5D6E-409C-BE32-E72D297353CC}">
                <c16:uniqueId val="{0000000B-4405-4F00-9A96-6F4756CB0B8F}"/>
              </c:ext>
            </c:extLst>
          </c:dPt>
          <c:dLbls>
            <c:dLbl>
              <c:idx val="0"/>
              <c:layout>
                <c:manualLayout>
                  <c:x val="8.1410000000000007E-3"/>
                  <c:y val="-3.9446000000000002E-2"/>
                </c:manualLayout>
              </c:layout>
              <c:spPr/>
              <c:txPr>
                <a:bodyPr wrap="square"/>
                <a:lstStyle/>
                <a:p>
                  <a:pPr>
                    <a:defRPr sz="1000" b="0" u="none" strike="noStrike">
                      <a:solidFill>
                        <a:srgbClr val="000000"/>
                      </a:solidFill>
                      <a:latin typeface="Calibri"/>
                    </a:defRPr>
                  </a:pPr>
                  <a:endParaRPr lang="en-US"/>
                </a:p>
              </c:txPr>
              <c:showLegendKey val="0"/>
              <c:showVal val="1"/>
              <c:showCatName val="0"/>
              <c:showSerName val="0"/>
              <c:showPercent val="0"/>
              <c:showBubbleSize val="1"/>
              <c:separator>; </c:separator>
              <c:extLst>
                <c:ext xmlns:c15="http://schemas.microsoft.com/office/drawing/2012/chart" uri="{CE6537A1-D6FC-4f65-9D91-7224C49458BB}"/>
                <c:ext xmlns:c16="http://schemas.microsoft.com/office/drawing/2014/chart" uri="{C3380CC4-5D6E-409C-BE32-E72D297353CC}">
                  <c16:uniqueId val="{00000001-4405-4F00-9A96-6F4756CB0B8F}"/>
                </c:ext>
              </c:extLst>
            </c:dLbl>
            <c:dLbl>
              <c:idx val="1"/>
              <c:spPr/>
              <c:txPr>
                <a:bodyPr wrap="square"/>
                <a:lstStyle/>
                <a:p>
                  <a:pPr>
                    <a:defRPr sz="1000" b="0" u="none" strike="noStrike">
                      <a:solidFill>
                        <a:srgbClr val="000000"/>
                      </a:solidFill>
                      <a:latin typeface="Calibri"/>
                    </a:defRPr>
                  </a:pPr>
                  <a:endParaRPr lang="en-US"/>
                </a:p>
              </c:txPr>
              <c:showLegendKey val="0"/>
              <c:showVal val="1"/>
              <c:showCatName val="0"/>
              <c:showSerName val="0"/>
              <c:showPercent val="0"/>
              <c:showBubbleSize val="1"/>
              <c:extLst>
                <c:ext xmlns:c15="http://schemas.microsoft.com/office/drawing/2012/chart" uri="{CE6537A1-D6FC-4f65-9D91-7224C49458BB}"/>
                <c:ext xmlns:c16="http://schemas.microsoft.com/office/drawing/2014/chart" uri="{C3380CC4-5D6E-409C-BE32-E72D297353CC}">
                  <c16:uniqueId val="{00000003-4405-4F00-9A96-6F4756CB0B8F}"/>
                </c:ext>
              </c:extLst>
            </c:dLbl>
            <c:dLbl>
              <c:idx val="2"/>
              <c:spPr/>
              <c:txPr>
                <a:bodyPr wrap="square"/>
                <a:lstStyle/>
                <a:p>
                  <a:pPr>
                    <a:defRPr sz="1000" b="0" u="none" strike="noStrike">
                      <a:solidFill>
                        <a:srgbClr val="000000"/>
                      </a:solidFill>
                      <a:latin typeface="Calibri"/>
                    </a:defRPr>
                  </a:pPr>
                  <a:endParaRPr lang="en-US"/>
                </a:p>
              </c:txPr>
              <c:showLegendKey val="0"/>
              <c:showVal val="1"/>
              <c:showCatName val="0"/>
              <c:showSerName val="0"/>
              <c:showPercent val="0"/>
              <c:showBubbleSize val="1"/>
              <c:extLst>
                <c:ext xmlns:c15="http://schemas.microsoft.com/office/drawing/2012/chart" uri="{CE6537A1-D6FC-4f65-9D91-7224C49458BB}"/>
                <c:ext xmlns:c16="http://schemas.microsoft.com/office/drawing/2014/chart" uri="{C3380CC4-5D6E-409C-BE32-E72D297353CC}">
                  <c16:uniqueId val="{00000005-4405-4F00-9A96-6F4756CB0B8F}"/>
                </c:ext>
              </c:extLst>
            </c:dLbl>
            <c:dLbl>
              <c:idx val="3"/>
              <c:spPr/>
              <c:txPr>
                <a:bodyPr wrap="square"/>
                <a:lstStyle/>
                <a:p>
                  <a:pPr>
                    <a:defRPr sz="1000" b="0" u="none" strike="noStrike">
                      <a:solidFill>
                        <a:srgbClr val="000000"/>
                      </a:solidFill>
                      <a:latin typeface="Calibri"/>
                    </a:defRPr>
                  </a:pPr>
                  <a:endParaRPr lang="en-US"/>
                </a:p>
              </c:txPr>
              <c:showLegendKey val="0"/>
              <c:showVal val="1"/>
              <c:showCatName val="0"/>
              <c:showSerName val="0"/>
              <c:showPercent val="0"/>
              <c:showBubbleSize val="1"/>
              <c:extLst>
                <c:ext xmlns:c15="http://schemas.microsoft.com/office/drawing/2012/chart" uri="{CE6537A1-D6FC-4f65-9D91-7224C49458BB}"/>
                <c:ext xmlns:c16="http://schemas.microsoft.com/office/drawing/2014/chart" uri="{C3380CC4-5D6E-409C-BE32-E72D297353CC}">
                  <c16:uniqueId val="{00000007-4405-4F00-9A96-6F4756CB0B8F}"/>
                </c:ext>
              </c:extLst>
            </c:dLbl>
            <c:dLbl>
              <c:idx val="4"/>
              <c:spPr/>
              <c:txPr>
                <a:bodyPr wrap="square"/>
                <a:lstStyle/>
                <a:p>
                  <a:pPr>
                    <a:defRPr sz="1000" b="0" u="none" strike="noStrike">
                      <a:solidFill>
                        <a:srgbClr val="000000"/>
                      </a:solidFill>
                      <a:latin typeface="Calibri"/>
                    </a:defRPr>
                  </a:pPr>
                  <a:endParaRPr lang="en-US"/>
                </a:p>
              </c:txPr>
              <c:showLegendKey val="0"/>
              <c:showVal val="1"/>
              <c:showCatName val="0"/>
              <c:showSerName val="0"/>
              <c:showPercent val="0"/>
              <c:showBubbleSize val="1"/>
              <c:extLst>
                <c:ext xmlns:c15="http://schemas.microsoft.com/office/drawing/2012/chart" uri="{CE6537A1-D6FC-4f65-9D91-7224C49458BB}"/>
                <c:ext xmlns:c16="http://schemas.microsoft.com/office/drawing/2014/chart" uri="{C3380CC4-5D6E-409C-BE32-E72D297353CC}">
                  <c16:uniqueId val="{00000009-4405-4F00-9A96-6F4756CB0B8F}"/>
                </c:ext>
              </c:extLst>
            </c:dLbl>
            <c:dLbl>
              <c:idx val="5"/>
              <c:spPr/>
              <c:txPr>
                <a:bodyPr wrap="square"/>
                <a:lstStyle/>
                <a:p>
                  <a:pPr>
                    <a:defRPr sz="1000" b="0" u="none" strike="noStrike">
                      <a:solidFill>
                        <a:srgbClr val="000000"/>
                      </a:solidFill>
                      <a:latin typeface="Calibri"/>
                    </a:defRPr>
                  </a:pPr>
                  <a:endParaRPr lang="en-US"/>
                </a:p>
              </c:txPr>
              <c:showLegendKey val="0"/>
              <c:showVal val="1"/>
              <c:showCatName val="0"/>
              <c:showSerName val="0"/>
              <c:showPercent val="0"/>
              <c:showBubbleSize val="1"/>
              <c:extLst>
                <c:ext xmlns:c15="http://schemas.microsoft.com/office/drawing/2012/chart" uri="{CE6537A1-D6FC-4f65-9D91-7224C49458BB}"/>
                <c:ext xmlns:c16="http://schemas.microsoft.com/office/drawing/2014/chart" uri="{C3380CC4-5D6E-409C-BE32-E72D297353CC}">
                  <c16:uniqueId val="{0000000B-4405-4F00-9A96-6F4756CB0B8F}"/>
                </c:ext>
              </c:extLst>
            </c:dLbl>
            <c:spPr>
              <a:noFill/>
              <a:ln>
                <a:noFill/>
              </a:ln>
              <a:effectLst/>
            </c:spPr>
            <c:txPr>
              <a:bodyPr wrap="square"/>
              <a:lstStyle/>
              <a:p>
                <a:pPr>
                  <a:defRPr sz="1000" b="0" u="none" strike="noStrike">
                    <a:solidFill>
                      <a:srgbClr val="000000"/>
                    </a:solidFill>
                    <a:latin typeface="Calibri"/>
                  </a:defRPr>
                </a:pPr>
                <a:endParaRPr lang="en-US"/>
              </a:p>
            </c:txPr>
            <c:showLegendKey val="0"/>
            <c:showVal val="1"/>
            <c:showCatName val="0"/>
            <c:showSerName val="0"/>
            <c:showPercent val="0"/>
            <c:showBubbleSize val="1"/>
            <c:separator>; </c:separator>
            <c:showLeaderLines val="0"/>
            <c:extLst>
              <c:ext xmlns:c15="http://schemas.microsoft.com/office/drawing/2012/chart" uri="{CE6537A1-D6FC-4f65-9D91-7224C49458BB}">
                <c15:spPr xmlns:c15="http://schemas.microsoft.com/office/drawing/2012/chart">
                  <a:prstGeom prst="rect">
                    <a:avLst/>
                  </a:prstGeom>
                </c15:spPr>
              </c:ext>
            </c:extLst>
          </c:dLbls>
          <c:cat>
            <c:strRef>
              <c:f>'Painel de Gestão - 1'!$C$16:$C$21</c:f>
              <c:strCache>
                <c:ptCount val="6"/>
                <c:pt idx="0">
                  <c:v> Início planejado é posterior ao período monitorado</c:v>
                </c:pt>
                <c:pt idx="1">
                  <c:v> Não iniciada ou não concluída</c:v>
                </c:pt>
                <c:pt idx="2">
                  <c:v> Em andamento com problemas de realização</c:v>
                </c:pt>
                <c:pt idx="3">
                  <c:v> Em andamento no período previsto </c:v>
                </c:pt>
                <c:pt idx="4">
                  <c:v> Concluída</c:v>
                </c:pt>
                <c:pt idx="5">
                  <c:v> Ações Novas - Pós-monitoria</c:v>
                </c:pt>
              </c:strCache>
            </c:strRef>
          </c:cat>
          <c:val>
            <c:numRef>
              <c:f>'Painel de Gestão - 1'!$G$16:$G$21</c:f>
              <c:numCache>
                <c:formatCode>0%</c:formatCode>
                <c:ptCount val="6"/>
                <c:pt idx="0">
                  <c:v>0</c:v>
                </c:pt>
                <c:pt idx="1">
                  <c:v>0.45454545454545453</c:v>
                </c:pt>
                <c:pt idx="2">
                  <c:v>0.45454545454545453</c:v>
                </c:pt>
                <c:pt idx="3">
                  <c:v>6.0606060606060608E-2</c:v>
                </c:pt>
                <c:pt idx="4">
                  <c:v>0</c:v>
                </c:pt>
                <c:pt idx="5">
                  <c:v>3.0303030303030304E-2</c:v>
                </c:pt>
              </c:numCache>
            </c:numRef>
          </c:val>
          <c:extLst>
            <c:ext xmlns:c16="http://schemas.microsoft.com/office/drawing/2014/chart" uri="{C3380CC4-5D6E-409C-BE32-E72D297353CC}">
              <c16:uniqueId val="{0000000C-4405-4F00-9A96-6F4756CB0B8F}"/>
            </c:ext>
          </c:extLst>
        </c:ser>
        <c:dLbls>
          <c:showLegendKey val="0"/>
          <c:showVal val="0"/>
          <c:showCatName val="0"/>
          <c:showSerName val="0"/>
          <c:showPercent val="0"/>
          <c:showBubbleSize val="0"/>
          <c:showLeaderLines val="0"/>
        </c:dLbls>
        <c:firstSliceAng val="0"/>
        <c:holeSize val="50"/>
      </c:doughnutChart>
      <c:spPr>
        <a:prstGeom prst="rect">
          <a:avLst/>
        </a:prstGeom>
        <a:noFill/>
        <a:ln w="25560">
          <a:noFill/>
        </a:ln>
      </c:spPr>
    </c:plotArea>
    <c:legend>
      <c:legendPos val="r"/>
      <c:layout>
        <c:manualLayout>
          <c:xMode val="edge"/>
          <c:yMode val="edge"/>
          <c:x val="0.59897800000000001"/>
          <c:y val="0.117683"/>
          <c:w val="0.38477699999999998"/>
          <c:h val="0.818492"/>
        </c:manualLayout>
      </c:layout>
      <c:overlay val="0"/>
      <c:spPr>
        <a:prstGeom prst="rect">
          <a:avLst/>
        </a:prstGeom>
        <a:noFill/>
        <a:ln w="0">
          <a:noFill/>
        </a:ln>
      </c:spPr>
      <c:txPr>
        <a:bodyPr/>
        <a:lstStyle/>
        <a:p>
          <a:pPr>
            <a:defRPr sz="1100" b="0" u="none" strike="noStrike">
              <a:solidFill>
                <a:srgbClr val="000000"/>
              </a:solidFill>
              <a:latin typeface="Calibri"/>
            </a:defRPr>
          </a:pPr>
          <a:endParaRPr lang="en-US"/>
        </a:p>
      </c:txPr>
    </c:legend>
    <c:plotVisOnly val="1"/>
    <c:dispBlanksAs val="zero"/>
    <c:showDLblsOverMax val="1"/>
  </c:chart>
  <c:spPr>
    <a:xfrm>
      <a:off x="0" y="0"/>
      <a:ext cx="0" cy="0"/>
    </a:xfrm>
    <a:prstGeom prst="rect">
      <a:avLst/>
    </a:prstGeom>
    <a:solidFill>
      <a:srgbClr val="FFFFFF"/>
    </a:solidFill>
    <a:ln w="9360">
      <a:solidFill>
        <a:srgbClr val="D9D9D9"/>
      </a:solidFill>
      <a:round/>
    </a:ln>
  </c:sp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stacked"/>
        <c:varyColors val="0"/>
        <c:ser>
          <c:idx val="0"/>
          <c:order val="0"/>
          <c:spPr>
            <a:prstGeom prst="rect">
              <a:avLst/>
            </a:prstGeom>
            <a:solidFill>
              <a:srgbClr val="B15407"/>
            </a:solidFill>
            <a:ln w="0">
              <a:noFill/>
            </a:ln>
          </c:spPr>
          <c:invertIfNegative val="0"/>
          <c:dLbls>
            <c:spPr>
              <a:noFill/>
              <a:ln>
                <a:noFill/>
              </a:ln>
              <a:effectLst/>
            </c:spPr>
            <c:txPr>
              <a:bodyPr wrap="square"/>
              <a:lstStyle/>
              <a:p>
                <a:pPr>
                  <a:defRPr sz="1000" b="0" u="none" strike="noStrike">
                    <a:solidFill>
                      <a:srgbClr val="000000"/>
                    </a:solidFill>
                    <a:latin typeface="Calibri"/>
                  </a:defRPr>
                </a:pPr>
                <a:endParaRPr lang="en-US"/>
              </a:p>
            </c:txPr>
            <c:dLblPos val="ctr"/>
            <c:showLegendKey val="0"/>
            <c:showVal val="0"/>
            <c:showCatName val="0"/>
            <c:showSerName val="0"/>
            <c:showPercent val="0"/>
            <c:showBubbleSize val="1"/>
            <c:separator>; </c:separator>
            <c:showLeaderLines val="0"/>
            <c:extLst>
              <c:ext xmlns:c15="http://schemas.microsoft.com/office/drawing/2012/chart" uri="{CE6537A1-D6FC-4f65-9D91-7224C49458BB}">
                <c15:spPr xmlns:c15="http://schemas.microsoft.com/office/drawing/2012/chart">
                  <a:prstGeom prst="rect">
                    <a:avLst/>
                  </a:prstGeom>
                </c15:spPr>
                <c15:showLeaderLines val="0"/>
              </c:ext>
            </c:extLst>
          </c:dLbls>
          <c:cat>
            <c:strRef>
              <c:f>'Painel de Gestão - 4'!$C$32:$C$41</c:f>
              <c:strCache>
                <c:ptCount val="10"/>
                <c:pt idx="0">
                  <c:v>OBJETIVO 1</c:v>
                </c:pt>
                <c:pt idx="1">
                  <c:v>OBJETIVO 2</c:v>
                </c:pt>
                <c:pt idx="2">
                  <c:v>OBJETIVO 3</c:v>
                </c:pt>
                <c:pt idx="3">
                  <c:v>OBJETIVO 4</c:v>
                </c:pt>
                <c:pt idx="4">
                  <c:v>OBJETIVO 5</c:v>
                </c:pt>
                <c:pt idx="5">
                  <c:v>OBJETIVO 6</c:v>
                </c:pt>
                <c:pt idx="6">
                  <c:v>OBJETIVO 7</c:v>
                </c:pt>
                <c:pt idx="7">
                  <c:v>OBJETIVO 8</c:v>
                </c:pt>
                <c:pt idx="8">
                  <c:v>OBJETIVO 9</c:v>
                </c:pt>
                <c:pt idx="9">
                  <c:v>OBJETIVO 10</c:v>
                </c:pt>
              </c:strCache>
            </c:strRef>
          </c:cat>
          <c:val>
            <c:numRef>
              <c:f>'Painel de Gestão - 4'!$E$32:$E$41</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0A7C-4103-9B50-35A467FC826A}"/>
            </c:ext>
          </c:extLst>
        </c:ser>
        <c:ser>
          <c:idx val="1"/>
          <c:order val="1"/>
          <c:spPr>
            <a:prstGeom prst="rect">
              <a:avLst/>
            </a:prstGeom>
            <a:solidFill>
              <a:srgbClr val="A6A6A6"/>
            </a:solidFill>
            <a:ln w="0">
              <a:noFill/>
            </a:ln>
          </c:spPr>
          <c:invertIfNegative val="0"/>
          <c:dLbls>
            <c:spPr>
              <a:noFill/>
              <a:ln>
                <a:noFill/>
              </a:ln>
              <a:effectLst/>
            </c:spPr>
            <c:txPr>
              <a:bodyPr wrap="square"/>
              <a:lstStyle/>
              <a:p>
                <a:pPr>
                  <a:defRPr sz="1000" b="0" u="none" strike="noStrike">
                    <a:solidFill>
                      <a:srgbClr val="000000"/>
                    </a:solidFill>
                    <a:latin typeface="Calibri"/>
                  </a:defRPr>
                </a:pPr>
                <a:endParaRPr lang="en-US"/>
              </a:p>
            </c:txPr>
            <c:dLblPos val="ctr"/>
            <c:showLegendKey val="0"/>
            <c:showVal val="0"/>
            <c:showCatName val="0"/>
            <c:showSerName val="0"/>
            <c:showPercent val="0"/>
            <c:showBubbleSize val="1"/>
            <c:separator>; </c:separator>
            <c:showLeaderLines val="0"/>
            <c:extLst>
              <c:ext xmlns:c15="http://schemas.microsoft.com/office/drawing/2012/chart" uri="{CE6537A1-D6FC-4f65-9D91-7224C49458BB}">
                <c15:spPr xmlns:c15="http://schemas.microsoft.com/office/drawing/2012/chart">
                  <a:prstGeom prst="rect">
                    <a:avLst/>
                  </a:prstGeom>
                </c15:spPr>
                <c15:showLeaderLines val="0"/>
              </c:ext>
            </c:extLst>
          </c:dLbls>
          <c:cat>
            <c:strRef>
              <c:f>'Painel de Gestão - 4'!$C$32:$C$41</c:f>
              <c:strCache>
                <c:ptCount val="10"/>
                <c:pt idx="0">
                  <c:v>OBJETIVO 1</c:v>
                </c:pt>
                <c:pt idx="1">
                  <c:v>OBJETIVO 2</c:v>
                </c:pt>
                <c:pt idx="2">
                  <c:v>OBJETIVO 3</c:v>
                </c:pt>
                <c:pt idx="3">
                  <c:v>OBJETIVO 4</c:v>
                </c:pt>
                <c:pt idx="4">
                  <c:v>OBJETIVO 5</c:v>
                </c:pt>
                <c:pt idx="5">
                  <c:v>OBJETIVO 6</c:v>
                </c:pt>
                <c:pt idx="6">
                  <c:v>OBJETIVO 7</c:v>
                </c:pt>
                <c:pt idx="7">
                  <c:v>OBJETIVO 8</c:v>
                </c:pt>
                <c:pt idx="8">
                  <c:v>OBJETIVO 9</c:v>
                </c:pt>
                <c:pt idx="9">
                  <c:v>OBJETIVO 10</c:v>
                </c:pt>
              </c:strCache>
            </c:strRef>
          </c:cat>
          <c:val>
            <c:numRef>
              <c:f>'Painel de Gestão - 4'!$F$32:$F$41</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0A7C-4103-9B50-35A467FC826A}"/>
            </c:ext>
          </c:extLst>
        </c:ser>
        <c:ser>
          <c:idx val="2"/>
          <c:order val="2"/>
          <c:spPr>
            <a:prstGeom prst="rect">
              <a:avLst/>
            </a:prstGeom>
            <a:solidFill>
              <a:srgbClr val="FF0000"/>
            </a:solidFill>
            <a:ln w="0">
              <a:noFill/>
            </a:ln>
          </c:spPr>
          <c:invertIfNegative val="0"/>
          <c:dLbls>
            <c:spPr>
              <a:noFill/>
              <a:ln>
                <a:noFill/>
              </a:ln>
              <a:effectLst/>
            </c:spPr>
            <c:txPr>
              <a:bodyPr wrap="square"/>
              <a:lstStyle/>
              <a:p>
                <a:pPr>
                  <a:defRPr sz="1000" b="0" u="none" strike="noStrike">
                    <a:solidFill>
                      <a:srgbClr val="000000"/>
                    </a:solidFill>
                    <a:latin typeface="Calibri"/>
                  </a:defRPr>
                </a:pPr>
                <a:endParaRPr lang="en-US"/>
              </a:p>
            </c:txPr>
            <c:dLblPos val="ctr"/>
            <c:showLegendKey val="0"/>
            <c:showVal val="0"/>
            <c:showCatName val="0"/>
            <c:showSerName val="0"/>
            <c:showPercent val="0"/>
            <c:showBubbleSize val="1"/>
            <c:separator>; </c:separator>
            <c:showLeaderLines val="0"/>
            <c:extLst>
              <c:ext xmlns:c15="http://schemas.microsoft.com/office/drawing/2012/chart" uri="{CE6537A1-D6FC-4f65-9D91-7224C49458BB}">
                <c15:spPr xmlns:c15="http://schemas.microsoft.com/office/drawing/2012/chart">
                  <a:prstGeom prst="rect">
                    <a:avLst/>
                  </a:prstGeom>
                </c15:spPr>
                <c15:showLeaderLines val="0"/>
              </c:ext>
            </c:extLst>
          </c:dLbls>
          <c:cat>
            <c:strRef>
              <c:f>'Painel de Gestão - 4'!$C$32:$C$41</c:f>
              <c:strCache>
                <c:ptCount val="10"/>
                <c:pt idx="0">
                  <c:v>OBJETIVO 1</c:v>
                </c:pt>
                <c:pt idx="1">
                  <c:v>OBJETIVO 2</c:v>
                </c:pt>
                <c:pt idx="2">
                  <c:v>OBJETIVO 3</c:v>
                </c:pt>
                <c:pt idx="3">
                  <c:v>OBJETIVO 4</c:v>
                </c:pt>
                <c:pt idx="4">
                  <c:v>OBJETIVO 5</c:v>
                </c:pt>
                <c:pt idx="5">
                  <c:v>OBJETIVO 6</c:v>
                </c:pt>
                <c:pt idx="6">
                  <c:v>OBJETIVO 7</c:v>
                </c:pt>
                <c:pt idx="7">
                  <c:v>OBJETIVO 8</c:v>
                </c:pt>
                <c:pt idx="8">
                  <c:v>OBJETIVO 9</c:v>
                </c:pt>
                <c:pt idx="9">
                  <c:v>OBJETIVO 10</c:v>
                </c:pt>
              </c:strCache>
            </c:strRef>
          </c:cat>
          <c:val>
            <c:numRef>
              <c:f>'Painel de Gestão - 4'!$G$32:$G$41</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0A7C-4103-9B50-35A467FC826A}"/>
            </c:ext>
          </c:extLst>
        </c:ser>
        <c:ser>
          <c:idx val="3"/>
          <c:order val="3"/>
          <c:spPr>
            <a:prstGeom prst="rect">
              <a:avLst/>
            </a:prstGeom>
            <a:solidFill>
              <a:srgbClr val="FFC000"/>
            </a:solidFill>
            <a:ln w="0">
              <a:noFill/>
            </a:ln>
          </c:spPr>
          <c:invertIfNegative val="0"/>
          <c:dLbls>
            <c:spPr>
              <a:noFill/>
              <a:ln>
                <a:noFill/>
              </a:ln>
              <a:effectLst/>
            </c:spPr>
            <c:txPr>
              <a:bodyPr wrap="square"/>
              <a:lstStyle/>
              <a:p>
                <a:pPr>
                  <a:defRPr sz="1000" b="0" u="none" strike="noStrike">
                    <a:solidFill>
                      <a:srgbClr val="000000"/>
                    </a:solidFill>
                    <a:latin typeface="Calibri"/>
                  </a:defRPr>
                </a:pPr>
                <a:endParaRPr lang="en-US"/>
              </a:p>
            </c:txPr>
            <c:dLblPos val="ctr"/>
            <c:showLegendKey val="0"/>
            <c:showVal val="0"/>
            <c:showCatName val="0"/>
            <c:showSerName val="0"/>
            <c:showPercent val="0"/>
            <c:showBubbleSize val="1"/>
            <c:separator>; </c:separator>
            <c:showLeaderLines val="0"/>
            <c:extLst>
              <c:ext xmlns:c15="http://schemas.microsoft.com/office/drawing/2012/chart" uri="{CE6537A1-D6FC-4f65-9D91-7224C49458BB}">
                <c15:spPr xmlns:c15="http://schemas.microsoft.com/office/drawing/2012/chart">
                  <a:prstGeom prst="rect">
                    <a:avLst/>
                  </a:prstGeom>
                </c15:spPr>
                <c15:showLeaderLines val="0"/>
              </c:ext>
            </c:extLst>
          </c:dLbls>
          <c:cat>
            <c:strRef>
              <c:f>'Painel de Gestão - 4'!$C$32:$C$41</c:f>
              <c:strCache>
                <c:ptCount val="10"/>
                <c:pt idx="0">
                  <c:v>OBJETIVO 1</c:v>
                </c:pt>
                <c:pt idx="1">
                  <c:v>OBJETIVO 2</c:v>
                </c:pt>
                <c:pt idx="2">
                  <c:v>OBJETIVO 3</c:v>
                </c:pt>
                <c:pt idx="3">
                  <c:v>OBJETIVO 4</c:v>
                </c:pt>
                <c:pt idx="4">
                  <c:v>OBJETIVO 5</c:v>
                </c:pt>
                <c:pt idx="5">
                  <c:v>OBJETIVO 6</c:v>
                </c:pt>
                <c:pt idx="6">
                  <c:v>OBJETIVO 7</c:v>
                </c:pt>
                <c:pt idx="7">
                  <c:v>OBJETIVO 8</c:v>
                </c:pt>
                <c:pt idx="8">
                  <c:v>OBJETIVO 9</c:v>
                </c:pt>
                <c:pt idx="9">
                  <c:v>OBJETIVO 10</c:v>
                </c:pt>
              </c:strCache>
            </c:strRef>
          </c:cat>
          <c:val>
            <c:numRef>
              <c:f>'Painel de Gestão - 4'!$H$32:$H$41</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0A7C-4103-9B50-35A467FC826A}"/>
            </c:ext>
          </c:extLst>
        </c:ser>
        <c:ser>
          <c:idx val="4"/>
          <c:order val="4"/>
          <c:spPr>
            <a:prstGeom prst="rect">
              <a:avLst/>
            </a:prstGeom>
            <a:solidFill>
              <a:srgbClr val="92D050"/>
            </a:solidFill>
            <a:ln w="0">
              <a:noFill/>
            </a:ln>
          </c:spPr>
          <c:invertIfNegative val="0"/>
          <c:dLbls>
            <c:spPr>
              <a:noFill/>
              <a:ln>
                <a:noFill/>
              </a:ln>
              <a:effectLst/>
            </c:spPr>
            <c:txPr>
              <a:bodyPr wrap="square"/>
              <a:lstStyle/>
              <a:p>
                <a:pPr>
                  <a:defRPr sz="1000" b="0" u="none" strike="noStrike">
                    <a:solidFill>
                      <a:srgbClr val="000000"/>
                    </a:solidFill>
                    <a:latin typeface="Calibri"/>
                  </a:defRPr>
                </a:pPr>
                <a:endParaRPr lang="en-US"/>
              </a:p>
            </c:txPr>
            <c:dLblPos val="ctr"/>
            <c:showLegendKey val="0"/>
            <c:showVal val="0"/>
            <c:showCatName val="0"/>
            <c:showSerName val="0"/>
            <c:showPercent val="0"/>
            <c:showBubbleSize val="1"/>
            <c:separator>; </c:separator>
            <c:showLeaderLines val="0"/>
            <c:extLst>
              <c:ext xmlns:c15="http://schemas.microsoft.com/office/drawing/2012/chart" uri="{CE6537A1-D6FC-4f65-9D91-7224C49458BB}">
                <c15:spPr xmlns:c15="http://schemas.microsoft.com/office/drawing/2012/chart">
                  <a:prstGeom prst="rect">
                    <a:avLst/>
                  </a:prstGeom>
                </c15:spPr>
                <c15:showLeaderLines val="0"/>
              </c:ext>
            </c:extLst>
          </c:dLbls>
          <c:cat>
            <c:strRef>
              <c:f>'Painel de Gestão - 4'!$C$32:$C$41</c:f>
              <c:strCache>
                <c:ptCount val="10"/>
                <c:pt idx="0">
                  <c:v>OBJETIVO 1</c:v>
                </c:pt>
                <c:pt idx="1">
                  <c:v>OBJETIVO 2</c:v>
                </c:pt>
                <c:pt idx="2">
                  <c:v>OBJETIVO 3</c:v>
                </c:pt>
                <c:pt idx="3">
                  <c:v>OBJETIVO 4</c:v>
                </c:pt>
                <c:pt idx="4">
                  <c:v>OBJETIVO 5</c:v>
                </c:pt>
                <c:pt idx="5">
                  <c:v>OBJETIVO 6</c:v>
                </c:pt>
                <c:pt idx="6">
                  <c:v>OBJETIVO 7</c:v>
                </c:pt>
                <c:pt idx="7">
                  <c:v>OBJETIVO 8</c:v>
                </c:pt>
                <c:pt idx="8">
                  <c:v>OBJETIVO 9</c:v>
                </c:pt>
                <c:pt idx="9">
                  <c:v>OBJETIVO 10</c:v>
                </c:pt>
              </c:strCache>
            </c:strRef>
          </c:cat>
          <c:val>
            <c:numRef>
              <c:f>'Painel de Gestão - 4'!$I$32:$I$41</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4-0A7C-4103-9B50-35A467FC826A}"/>
            </c:ext>
          </c:extLst>
        </c:ser>
        <c:ser>
          <c:idx val="5"/>
          <c:order val="5"/>
          <c:spPr>
            <a:prstGeom prst="rect">
              <a:avLst/>
            </a:prstGeom>
            <a:solidFill>
              <a:srgbClr val="0070C0"/>
            </a:solidFill>
            <a:ln w="0">
              <a:noFill/>
            </a:ln>
          </c:spPr>
          <c:invertIfNegative val="0"/>
          <c:dLbls>
            <c:spPr>
              <a:noFill/>
              <a:ln>
                <a:noFill/>
              </a:ln>
              <a:effectLst/>
            </c:spPr>
            <c:txPr>
              <a:bodyPr wrap="square"/>
              <a:lstStyle/>
              <a:p>
                <a:pPr>
                  <a:defRPr sz="1000" b="0" u="none" strike="noStrike">
                    <a:solidFill>
                      <a:srgbClr val="000000"/>
                    </a:solidFill>
                    <a:latin typeface="Calibri"/>
                  </a:defRPr>
                </a:pPr>
                <a:endParaRPr lang="en-US"/>
              </a:p>
            </c:txPr>
            <c:dLblPos val="ctr"/>
            <c:showLegendKey val="0"/>
            <c:showVal val="0"/>
            <c:showCatName val="0"/>
            <c:showSerName val="0"/>
            <c:showPercent val="0"/>
            <c:showBubbleSize val="1"/>
            <c:separator>; </c:separator>
            <c:showLeaderLines val="0"/>
            <c:extLst>
              <c:ext xmlns:c15="http://schemas.microsoft.com/office/drawing/2012/chart" uri="{CE6537A1-D6FC-4f65-9D91-7224C49458BB}">
                <c15:spPr xmlns:c15="http://schemas.microsoft.com/office/drawing/2012/chart">
                  <a:prstGeom prst="rect">
                    <a:avLst/>
                  </a:prstGeom>
                </c15:spPr>
                <c15:showLeaderLines val="0"/>
              </c:ext>
            </c:extLst>
          </c:dLbls>
          <c:cat>
            <c:strRef>
              <c:f>'Painel de Gestão - 4'!$C$32:$C$41</c:f>
              <c:strCache>
                <c:ptCount val="10"/>
                <c:pt idx="0">
                  <c:v>OBJETIVO 1</c:v>
                </c:pt>
                <c:pt idx="1">
                  <c:v>OBJETIVO 2</c:v>
                </c:pt>
                <c:pt idx="2">
                  <c:v>OBJETIVO 3</c:v>
                </c:pt>
                <c:pt idx="3">
                  <c:v>OBJETIVO 4</c:v>
                </c:pt>
                <c:pt idx="4">
                  <c:v>OBJETIVO 5</c:v>
                </c:pt>
                <c:pt idx="5">
                  <c:v>OBJETIVO 6</c:v>
                </c:pt>
                <c:pt idx="6">
                  <c:v>OBJETIVO 7</c:v>
                </c:pt>
                <c:pt idx="7">
                  <c:v>OBJETIVO 8</c:v>
                </c:pt>
                <c:pt idx="8">
                  <c:v>OBJETIVO 9</c:v>
                </c:pt>
                <c:pt idx="9">
                  <c:v>OBJETIVO 10</c:v>
                </c:pt>
              </c:strCache>
            </c:strRef>
          </c:cat>
          <c:val>
            <c:numRef>
              <c:f>'Painel de Gestão - 4'!$J$32:$J$41</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5-0A7C-4103-9B50-35A467FC826A}"/>
            </c:ext>
          </c:extLst>
        </c:ser>
        <c:dLbls>
          <c:showLegendKey val="0"/>
          <c:showVal val="0"/>
          <c:showCatName val="0"/>
          <c:showSerName val="0"/>
          <c:showPercent val="0"/>
          <c:showBubbleSize val="0"/>
        </c:dLbls>
        <c:gapWidth val="150"/>
        <c:overlap val="100"/>
        <c:axId val="89284028"/>
        <c:axId val="10219210"/>
      </c:barChart>
      <c:catAx>
        <c:axId val="89284028"/>
        <c:scaling>
          <c:orientation val="maxMin"/>
        </c:scaling>
        <c:delete val="0"/>
        <c:axPos val="l"/>
        <c:numFmt formatCode="ge&quot;ral&quot;" sourceLinked="0"/>
        <c:majorTickMark val="out"/>
        <c:minorTickMark val="none"/>
        <c:tickLblPos val="nextTo"/>
        <c:spPr>
          <a:prstGeom prst="rect">
            <a:avLst/>
          </a:prstGeom>
          <a:ln w="9360">
            <a:solidFill>
              <a:srgbClr val="878787"/>
            </a:solidFill>
            <a:round/>
          </a:ln>
        </c:spPr>
        <c:txPr>
          <a:bodyPr/>
          <a:lstStyle/>
          <a:p>
            <a:pPr>
              <a:defRPr sz="1100" b="0" u="none" strike="noStrike">
                <a:solidFill>
                  <a:srgbClr val="000000"/>
                </a:solidFill>
                <a:latin typeface="Calibri"/>
              </a:defRPr>
            </a:pPr>
            <a:endParaRPr lang="en-US"/>
          </a:p>
        </c:txPr>
        <c:crossAx val="10219210"/>
        <c:crosses val="autoZero"/>
        <c:auto val="1"/>
        <c:lblAlgn val="ctr"/>
        <c:lblOffset val="100"/>
        <c:noMultiLvlLbl val="0"/>
      </c:catAx>
      <c:valAx>
        <c:axId val="10219210"/>
        <c:scaling>
          <c:orientation val="minMax"/>
        </c:scaling>
        <c:delete val="0"/>
        <c:axPos val="t"/>
        <c:majorGridlines>
          <c:spPr>
            <a:prstGeom prst="rect">
              <a:avLst/>
            </a:prstGeom>
            <a:ln w="9360">
              <a:solidFill>
                <a:srgbClr val="878787"/>
              </a:solidFill>
              <a:round/>
            </a:ln>
          </c:spPr>
        </c:majorGridlines>
        <c:numFmt formatCode="General" sourceLinked="0"/>
        <c:majorTickMark val="out"/>
        <c:minorTickMark val="none"/>
        <c:tickLblPos val="nextTo"/>
        <c:spPr>
          <a:prstGeom prst="rect">
            <a:avLst/>
          </a:prstGeom>
          <a:ln w="9360">
            <a:solidFill>
              <a:srgbClr val="878787"/>
            </a:solidFill>
            <a:round/>
          </a:ln>
        </c:spPr>
        <c:txPr>
          <a:bodyPr/>
          <a:lstStyle/>
          <a:p>
            <a:pPr>
              <a:defRPr sz="1000" b="0" u="none" strike="noStrike">
                <a:solidFill>
                  <a:srgbClr val="000000"/>
                </a:solidFill>
                <a:latin typeface="Calibri"/>
              </a:defRPr>
            </a:pPr>
            <a:endParaRPr lang="en-US"/>
          </a:p>
        </c:txPr>
        <c:crossAx val="89284028"/>
        <c:crosses val="autoZero"/>
        <c:crossBetween val="between"/>
        <c:majorUnit val="2"/>
      </c:valAx>
      <c:spPr>
        <a:prstGeom prst="rect">
          <a:avLst/>
        </a:prstGeom>
        <a:noFill/>
        <a:ln w="0">
          <a:noFill/>
        </a:ln>
      </c:spPr>
    </c:plotArea>
    <c:plotVisOnly val="1"/>
    <c:dispBlanksAs val="gap"/>
    <c:showDLblsOverMax val="1"/>
  </c:chart>
  <c:spPr>
    <a:xfrm>
      <a:off x="0" y="0"/>
      <a:ext cx="0" cy="0"/>
    </a:xfrm>
    <a:prstGeom prst="rect">
      <a:avLst/>
    </a:prstGeom>
    <a:solidFill>
      <a:srgbClr val="FFFFFF"/>
    </a:solidFill>
    <a:ln w="9360">
      <a:solidFill>
        <a:srgbClr val="D9D9D9"/>
      </a:solidFill>
      <a:round/>
    </a:ln>
  </c:sp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a:lstStyle/>
          <a:p>
            <a:pPr>
              <a:defRPr sz="1300" b="0" u="none" strike="noStrike">
                <a:latin typeface="Arial"/>
              </a:defRPr>
            </a:pPr>
            <a:r>
              <a:rPr lang="pt-BR" sz="1600" b="1" u="none" strike="noStrike">
                <a:solidFill>
                  <a:srgbClr val="000000"/>
                </a:solidFill>
                <a:latin typeface="Calibri"/>
              </a:rPr>
              <a:t>Situação atual do PAN </a:t>
            </a:r>
            <a:endParaRPr/>
          </a:p>
          <a:p>
            <a:pPr>
              <a:defRPr sz="1300" b="0" u="none" strike="noStrike">
                <a:latin typeface="Arial"/>
              </a:defRPr>
            </a:pPr>
            <a:r>
              <a:rPr lang="pt-BR" sz="1600" b="1" u="none" strike="noStrike">
                <a:solidFill>
                  <a:srgbClr val="000000"/>
                </a:solidFill>
                <a:latin typeface="Calibri"/>
              </a:rPr>
              <a:t>Monitoria atual</a:t>
            </a:r>
            <a:endParaRPr/>
          </a:p>
        </c:rich>
      </c:tx>
      <c:layout>
        <c:manualLayout>
          <c:xMode val="edge"/>
          <c:yMode val="edge"/>
          <c:x val="7.9190000000000007E-3"/>
          <c:y val="1.6435999999999999E-2"/>
        </c:manualLayout>
      </c:layout>
      <c:overlay val="0"/>
      <c:spPr>
        <a:prstGeom prst="rect">
          <a:avLst/>
        </a:prstGeom>
        <a:noFill/>
        <a:ln w="0">
          <a:noFill/>
        </a:ln>
      </c:spPr>
    </c:title>
    <c:autoTitleDeleted val="0"/>
    <c:plotArea>
      <c:layout>
        <c:manualLayout>
          <c:layoutTarget val="inner"/>
          <c:xMode val="edge"/>
          <c:yMode val="edge"/>
          <c:x val="8.1127000000000005E-2"/>
          <c:y val="0.219306"/>
          <c:w val="0.46168799999999999"/>
          <c:h val="0.68502399999999997"/>
        </c:manualLayout>
      </c:layout>
      <c:doughnutChart>
        <c:varyColors val="1"/>
        <c:ser>
          <c:idx val="0"/>
          <c:order val="0"/>
          <c:spPr>
            <a:prstGeom prst="rect">
              <a:avLst/>
            </a:prstGeom>
            <a:solidFill>
              <a:srgbClr val="FFFF00"/>
            </a:solidFill>
            <a:ln w="0">
              <a:noFill/>
            </a:ln>
          </c:spPr>
          <c:dPt>
            <c:idx val="0"/>
            <c:bubble3D val="0"/>
            <c:spPr>
              <a:prstGeom prst="rect">
                <a:avLst/>
              </a:prstGeom>
              <a:solidFill>
                <a:srgbClr val="808080"/>
              </a:solidFill>
              <a:ln w="0">
                <a:noFill/>
              </a:ln>
            </c:spPr>
            <c:extLst>
              <c:ext xmlns:c16="http://schemas.microsoft.com/office/drawing/2014/chart" uri="{C3380CC4-5D6E-409C-BE32-E72D297353CC}">
                <c16:uniqueId val="{00000001-2B9D-45F6-A4B3-8EBE8C2A5E3E}"/>
              </c:ext>
            </c:extLst>
          </c:dPt>
          <c:dPt>
            <c:idx val="1"/>
            <c:bubble3D val="0"/>
            <c:spPr>
              <a:prstGeom prst="rect">
                <a:avLst/>
              </a:prstGeom>
              <a:solidFill>
                <a:srgbClr val="FF0000"/>
              </a:solidFill>
              <a:ln w="0">
                <a:noFill/>
              </a:ln>
            </c:spPr>
            <c:extLst>
              <c:ext xmlns:c16="http://schemas.microsoft.com/office/drawing/2014/chart" uri="{C3380CC4-5D6E-409C-BE32-E72D297353CC}">
                <c16:uniqueId val="{00000003-2B9D-45F6-A4B3-8EBE8C2A5E3E}"/>
              </c:ext>
            </c:extLst>
          </c:dPt>
          <c:dPt>
            <c:idx val="2"/>
            <c:bubble3D val="0"/>
            <c:spPr>
              <a:prstGeom prst="rect">
                <a:avLst/>
              </a:prstGeom>
              <a:solidFill>
                <a:srgbClr val="9BBB59"/>
              </a:solidFill>
              <a:ln w="0">
                <a:noFill/>
              </a:ln>
            </c:spPr>
            <c:extLst>
              <c:ext xmlns:c16="http://schemas.microsoft.com/office/drawing/2014/chart" uri="{C3380CC4-5D6E-409C-BE32-E72D297353CC}">
                <c16:uniqueId val="{00000005-2B9D-45F6-A4B3-8EBE8C2A5E3E}"/>
              </c:ext>
            </c:extLst>
          </c:dPt>
          <c:dPt>
            <c:idx val="3"/>
            <c:bubble3D val="0"/>
            <c:spPr>
              <a:prstGeom prst="rect">
                <a:avLst/>
              </a:prstGeom>
              <a:solidFill>
                <a:srgbClr val="92D050"/>
              </a:solidFill>
              <a:ln w="0">
                <a:noFill/>
              </a:ln>
            </c:spPr>
            <c:extLst>
              <c:ext xmlns:c16="http://schemas.microsoft.com/office/drawing/2014/chart" uri="{C3380CC4-5D6E-409C-BE32-E72D297353CC}">
                <c16:uniqueId val="{00000007-2B9D-45F6-A4B3-8EBE8C2A5E3E}"/>
              </c:ext>
            </c:extLst>
          </c:dPt>
          <c:dPt>
            <c:idx val="4"/>
            <c:bubble3D val="0"/>
            <c:spPr>
              <a:prstGeom prst="rect">
                <a:avLst/>
              </a:prstGeom>
              <a:solidFill>
                <a:srgbClr val="0070C0"/>
              </a:solidFill>
              <a:ln w="0">
                <a:noFill/>
              </a:ln>
            </c:spPr>
            <c:extLst>
              <c:ext xmlns:c16="http://schemas.microsoft.com/office/drawing/2014/chart" uri="{C3380CC4-5D6E-409C-BE32-E72D297353CC}">
                <c16:uniqueId val="{00000009-2B9D-45F6-A4B3-8EBE8C2A5E3E}"/>
              </c:ext>
            </c:extLst>
          </c:dPt>
          <c:dLbls>
            <c:dLbl>
              <c:idx val="0"/>
              <c:spPr/>
              <c:txPr>
                <a:bodyPr wrap="square"/>
                <a:lstStyle/>
                <a:p>
                  <a:pPr>
                    <a:defRPr sz="1000" b="0" u="none" strike="noStrike">
                      <a:solidFill>
                        <a:srgbClr val="000000"/>
                      </a:solidFill>
                      <a:latin typeface="Calibri"/>
                    </a:defRPr>
                  </a:pPr>
                  <a:endParaRPr lang="en-US"/>
                </a:p>
              </c:txPr>
              <c:showLegendKey val="0"/>
              <c:showVal val="1"/>
              <c:showCatName val="0"/>
              <c:showSerName val="0"/>
              <c:showPercent val="0"/>
              <c:showBubbleSize val="1"/>
              <c:extLst>
                <c:ext xmlns:c15="http://schemas.microsoft.com/office/drawing/2012/chart" uri="{CE6537A1-D6FC-4f65-9D91-7224C49458BB}"/>
                <c:ext xmlns:c16="http://schemas.microsoft.com/office/drawing/2014/chart" uri="{C3380CC4-5D6E-409C-BE32-E72D297353CC}">
                  <c16:uniqueId val="{00000001-2B9D-45F6-A4B3-8EBE8C2A5E3E}"/>
                </c:ext>
              </c:extLst>
            </c:dLbl>
            <c:dLbl>
              <c:idx val="1"/>
              <c:spPr/>
              <c:txPr>
                <a:bodyPr wrap="square"/>
                <a:lstStyle/>
                <a:p>
                  <a:pPr>
                    <a:defRPr sz="1000" b="0" u="none" strike="noStrike">
                      <a:solidFill>
                        <a:srgbClr val="000000"/>
                      </a:solidFill>
                      <a:latin typeface="Calibri"/>
                    </a:defRPr>
                  </a:pPr>
                  <a:endParaRPr lang="en-US"/>
                </a:p>
              </c:txPr>
              <c:showLegendKey val="0"/>
              <c:showVal val="1"/>
              <c:showCatName val="0"/>
              <c:showSerName val="0"/>
              <c:showPercent val="0"/>
              <c:showBubbleSize val="1"/>
              <c:extLst>
                <c:ext xmlns:c15="http://schemas.microsoft.com/office/drawing/2012/chart" uri="{CE6537A1-D6FC-4f65-9D91-7224C49458BB}"/>
                <c:ext xmlns:c16="http://schemas.microsoft.com/office/drawing/2014/chart" uri="{C3380CC4-5D6E-409C-BE32-E72D297353CC}">
                  <c16:uniqueId val="{00000003-2B9D-45F6-A4B3-8EBE8C2A5E3E}"/>
                </c:ext>
              </c:extLst>
            </c:dLbl>
            <c:dLbl>
              <c:idx val="2"/>
              <c:spPr/>
              <c:txPr>
                <a:bodyPr wrap="square"/>
                <a:lstStyle/>
                <a:p>
                  <a:pPr>
                    <a:defRPr sz="1000" b="0" u="none" strike="noStrike">
                      <a:solidFill>
                        <a:srgbClr val="000000"/>
                      </a:solidFill>
                      <a:latin typeface="Calibri"/>
                    </a:defRPr>
                  </a:pPr>
                  <a:endParaRPr lang="en-US"/>
                </a:p>
              </c:txPr>
              <c:showLegendKey val="0"/>
              <c:showVal val="1"/>
              <c:showCatName val="0"/>
              <c:showSerName val="0"/>
              <c:showPercent val="0"/>
              <c:showBubbleSize val="1"/>
              <c:extLst>
                <c:ext xmlns:c15="http://schemas.microsoft.com/office/drawing/2012/chart" uri="{CE6537A1-D6FC-4f65-9D91-7224C49458BB}"/>
                <c:ext xmlns:c16="http://schemas.microsoft.com/office/drawing/2014/chart" uri="{C3380CC4-5D6E-409C-BE32-E72D297353CC}">
                  <c16:uniqueId val="{00000005-2B9D-45F6-A4B3-8EBE8C2A5E3E}"/>
                </c:ext>
              </c:extLst>
            </c:dLbl>
            <c:dLbl>
              <c:idx val="3"/>
              <c:spPr/>
              <c:txPr>
                <a:bodyPr wrap="square"/>
                <a:lstStyle/>
                <a:p>
                  <a:pPr>
                    <a:defRPr sz="1000" b="0" u="none" strike="noStrike">
                      <a:solidFill>
                        <a:srgbClr val="000000"/>
                      </a:solidFill>
                      <a:latin typeface="Calibri"/>
                    </a:defRPr>
                  </a:pPr>
                  <a:endParaRPr lang="en-US"/>
                </a:p>
              </c:txPr>
              <c:showLegendKey val="0"/>
              <c:showVal val="1"/>
              <c:showCatName val="0"/>
              <c:showSerName val="0"/>
              <c:showPercent val="0"/>
              <c:showBubbleSize val="1"/>
              <c:extLst>
                <c:ext xmlns:c15="http://schemas.microsoft.com/office/drawing/2012/chart" uri="{CE6537A1-D6FC-4f65-9D91-7224C49458BB}"/>
                <c:ext xmlns:c16="http://schemas.microsoft.com/office/drawing/2014/chart" uri="{C3380CC4-5D6E-409C-BE32-E72D297353CC}">
                  <c16:uniqueId val="{00000007-2B9D-45F6-A4B3-8EBE8C2A5E3E}"/>
                </c:ext>
              </c:extLst>
            </c:dLbl>
            <c:dLbl>
              <c:idx val="4"/>
              <c:spPr/>
              <c:txPr>
                <a:bodyPr wrap="square"/>
                <a:lstStyle/>
                <a:p>
                  <a:pPr>
                    <a:defRPr sz="1000" b="0" u="none" strike="noStrike">
                      <a:solidFill>
                        <a:srgbClr val="000000"/>
                      </a:solidFill>
                      <a:latin typeface="Calibri"/>
                    </a:defRPr>
                  </a:pPr>
                  <a:endParaRPr lang="en-US"/>
                </a:p>
              </c:txPr>
              <c:showLegendKey val="0"/>
              <c:showVal val="1"/>
              <c:showCatName val="0"/>
              <c:showSerName val="0"/>
              <c:showPercent val="0"/>
              <c:showBubbleSize val="1"/>
              <c:extLst>
                <c:ext xmlns:c15="http://schemas.microsoft.com/office/drawing/2012/chart" uri="{CE6537A1-D6FC-4f65-9D91-7224C49458BB}"/>
                <c:ext xmlns:c16="http://schemas.microsoft.com/office/drawing/2014/chart" uri="{C3380CC4-5D6E-409C-BE32-E72D297353CC}">
                  <c16:uniqueId val="{00000009-2B9D-45F6-A4B3-8EBE8C2A5E3E}"/>
                </c:ext>
              </c:extLst>
            </c:dLbl>
            <c:spPr>
              <a:noFill/>
              <a:ln>
                <a:noFill/>
              </a:ln>
              <a:effectLst/>
            </c:spPr>
            <c:txPr>
              <a:bodyPr wrap="square"/>
              <a:lstStyle/>
              <a:p>
                <a:pPr>
                  <a:defRPr sz="1000" b="0" u="none" strike="noStrike">
                    <a:solidFill>
                      <a:srgbClr val="000000"/>
                    </a:solidFill>
                    <a:latin typeface="Calibri"/>
                  </a:defRPr>
                </a:pPr>
                <a:endParaRPr lang="en-US"/>
              </a:p>
            </c:txPr>
            <c:showLegendKey val="0"/>
            <c:showVal val="1"/>
            <c:showCatName val="0"/>
            <c:showSerName val="0"/>
            <c:showPercent val="0"/>
            <c:showBubbleSize val="1"/>
            <c:separator>; </c:separator>
            <c:showLeaderLines val="0"/>
            <c:extLst>
              <c:ext xmlns:c15="http://schemas.microsoft.com/office/drawing/2012/chart" uri="{CE6537A1-D6FC-4f65-9D91-7224C49458BB}">
                <c15:spPr xmlns:c15="http://schemas.microsoft.com/office/drawing/2012/chart">
                  <a:prstGeom prst="rect">
                    <a:avLst/>
                  </a:prstGeom>
                </c15:spPr>
              </c:ext>
            </c:extLst>
          </c:dLbls>
          <c:cat>
            <c:strRef>
              <c:f>'Painel de Gestão - 4'!$C$16:$C$20</c:f>
              <c:strCache>
                <c:ptCount val="5"/>
                <c:pt idx="0">
                  <c:v> Início planejado é posterior ao período monitorado</c:v>
                </c:pt>
                <c:pt idx="1">
                  <c:v> Não iniciada ou não concluída</c:v>
                </c:pt>
                <c:pt idx="2">
                  <c:v> Em andamento com problemas de realização</c:v>
                </c:pt>
                <c:pt idx="3">
                  <c:v> Em andamento no período previsto </c:v>
                </c:pt>
                <c:pt idx="4">
                  <c:v> Concluída</c:v>
                </c:pt>
              </c:strCache>
            </c:strRef>
          </c:cat>
          <c:val>
            <c:numRef>
              <c:f>'Painel de Gestão - 4'!$E$16:$E$20</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A-2B9D-45F6-A4B3-8EBE8C2A5E3E}"/>
            </c:ext>
          </c:extLst>
        </c:ser>
        <c:dLbls>
          <c:showLegendKey val="0"/>
          <c:showVal val="0"/>
          <c:showCatName val="0"/>
          <c:showSerName val="0"/>
          <c:showPercent val="0"/>
          <c:showBubbleSize val="0"/>
          <c:showLeaderLines val="0"/>
        </c:dLbls>
        <c:firstSliceAng val="0"/>
        <c:holeSize val="50"/>
      </c:doughnutChart>
      <c:spPr>
        <a:prstGeom prst="rect">
          <a:avLst/>
        </a:prstGeom>
        <a:noFill/>
        <a:ln w="0">
          <a:noFill/>
        </a:ln>
      </c:spPr>
    </c:plotArea>
    <c:legend>
      <c:legendPos val="r"/>
      <c:layout>
        <c:manualLayout>
          <c:xMode val="edge"/>
          <c:yMode val="edge"/>
          <c:x val="0.57029200000000002"/>
          <c:y val="0.143677"/>
          <c:w val="0.40163100000000002"/>
          <c:h val="0.79544400000000004"/>
        </c:manualLayout>
      </c:layout>
      <c:overlay val="0"/>
      <c:spPr>
        <a:prstGeom prst="rect">
          <a:avLst/>
        </a:prstGeom>
        <a:noFill/>
        <a:ln w="0">
          <a:noFill/>
        </a:ln>
      </c:spPr>
      <c:txPr>
        <a:bodyPr/>
        <a:lstStyle/>
        <a:p>
          <a:pPr>
            <a:defRPr sz="1100" b="0" u="none" strike="noStrike">
              <a:solidFill>
                <a:srgbClr val="000000"/>
              </a:solidFill>
              <a:latin typeface="Calibri"/>
            </a:defRPr>
          </a:pPr>
          <a:endParaRPr lang="en-US"/>
        </a:p>
      </c:txPr>
    </c:legend>
    <c:plotVisOnly val="1"/>
    <c:dispBlanksAs val="zero"/>
    <c:showDLblsOverMax val="1"/>
  </c:chart>
  <c:spPr>
    <a:xfrm>
      <a:off x="0" y="0"/>
      <a:ext cx="0" cy="0"/>
    </a:xfrm>
    <a:prstGeom prst="rect">
      <a:avLst/>
    </a:prstGeom>
    <a:solidFill>
      <a:srgbClr val="FFFFFF"/>
    </a:solidFill>
    <a:ln w="9360">
      <a:solidFill>
        <a:srgbClr val="D9D9D9"/>
      </a:solidFill>
      <a:round/>
    </a:ln>
  </c:sp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a:lstStyle/>
          <a:p>
            <a:pPr>
              <a:defRPr sz="1300" b="0" u="none" strike="noStrike">
                <a:latin typeface="Arial"/>
              </a:defRPr>
            </a:pPr>
            <a:r>
              <a:rPr lang="pt-BR" sz="1600" b="1" u="none" strike="noStrike">
                <a:solidFill>
                  <a:srgbClr val="000000"/>
                </a:solidFill>
                <a:latin typeface="Calibri"/>
              </a:rPr>
              <a:t>Situação do PAN </a:t>
            </a:r>
            <a:endParaRPr/>
          </a:p>
          <a:p>
            <a:pPr>
              <a:defRPr sz="1300" b="0" u="none" strike="noStrike">
                <a:latin typeface="Arial"/>
              </a:defRPr>
            </a:pPr>
            <a:r>
              <a:rPr lang="pt-BR" sz="1600" b="1" u="none" strike="noStrike">
                <a:solidFill>
                  <a:srgbClr val="000000"/>
                </a:solidFill>
                <a:latin typeface="Calibri"/>
              </a:rPr>
              <a:t>Pós Monitoria</a:t>
            </a:r>
            <a:endParaRPr/>
          </a:p>
        </c:rich>
      </c:tx>
      <c:layout>
        <c:manualLayout>
          <c:xMode val="edge"/>
          <c:yMode val="edge"/>
          <c:x val="8.0079999999999995E-3"/>
          <c:y val="1.6435999999999999E-2"/>
        </c:manualLayout>
      </c:layout>
      <c:overlay val="0"/>
      <c:spPr>
        <a:prstGeom prst="rect">
          <a:avLst/>
        </a:prstGeom>
        <a:noFill/>
        <a:ln w="0">
          <a:noFill/>
        </a:ln>
      </c:spPr>
    </c:title>
    <c:autoTitleDeleted val="0"/>
    <c:plotArea>
      <c:layout>
        <c:manualLayout>
          <c:layoutTarget val="inner"/>
          <c:xMode val="edge"/>
          <c:yMode val="edge"/>
          <c:x val="9.5044000000000003E-2"/>
          <c:y val="0.219306"/>
          <c:w val="0.46161999999999997"/>
          <c:h val="0.68502399999999997"/>
        </c:manualLayout>
      </c:layout>
      <c:doughnutChart>
        <c:varyColors val="1"/>
        <c:ser>
          <c:idx val="0"/>
          <c:order val="0"/>
          <c:spPr>
            <a:prstGeom prst="rect">
              <a:avLst/>
            </a:prstGeom>
            <a:solidFill>
              <a:srgbClr val="4F81BD"/>
            </a:solidFill>
            <a:ln w="0">
              <a:noFill/>
            </a:ln>
          </c:spPr>
          <c:dPt>
            <c:idx val="0"/>
            <c:bubble3D val="0"/>
            <c:spPr>
              <a:prstGeom prst="rect">
                <a:avLst/>
              </a:prstGeom>
              <a:solidFill>
                <a:srgbClr val="A6A6A6"/>
              </a:solidFill>
              <a:ln w="0">
                <a:noFill/>
              </a:ln>
            </c:spPr>
            <c:extLst>
              <c:ext xmlns:c16="http://schemas.microsoft.com/office/drawing/2014/chart" uri="{C3380CC4-5D6E-409C-BE32-E72D297353CC}">
                <c16:uniqueId val="{00000001-B33B-49BF-AC87-C4E5C10BFD6B}"/>
              </c:ext>
            </c:extLst>
          </c:dPt>
          <c:dPt>
            <c:idx val="1"/>
            <c:bubble3D val="0"/>
            <c:spPr>
              <a:prstGeom prst="rect">
                <a:avLst/>
              </a:prstGeom>
              <a:solidFill>
                <a:srgbClr val="FF0000"/>
              </a:solidFill>
              <a:ln w="0">
                <a:noFill/>
              </a:ln>
            </c:spPr>
            <c:extLst>
              <c:ext xmlns:c16="http://schemas.microsoft.com/office/drawing/2014/chart" uri="{C3380CC4-5D6E-409C-BE32-E72D297353CC}">
                <c16:uniqueId val="{00000003-B33B-49BF-AC87-C4E5C10BFD6B}"/>
              </c:ext>
            </c:extLst>
          </c:dPt>
          <c:dPt>
            <c:idx val="2"/>
            <c:bubble3D val="0"/>
            <c:spPr>
              <a:prstGeom prst="rect">
                <a:avLst/>
              </a:prstGeom>
              <a:solidFill>
                <a:srgbClr val="FFFF00"/>
              </a:solidFill>
              <a:ln w="0">
                <a:noFill/>
              </a:ln>
            </c:spPr>
            <c:extLst>
              <c:ext xmlns:c16="http://schemas.microsoft.com/office/drawing/2014/chart" uri="{C3380CC4-5D6E-409C-BE32-E72D297353CC}">
                <c16:uniqueId val="{00000005-B33B-49BF-AC87-C4E5C10BFD6B}"/>
              </c:ext>
            </c:extLst>
          </c:dPt>
          <c:dPt>
            <c:idx val="3"/>
            <c:bubble3D val="0"/>
            <c:spPr>
              <a:prstGeom prst="rect">
                <a:avLst/>
              </a:prstGeom>
              <a:solidFill>
                <a:srgbClr val="92D050"/>
              </a:solidFill>
              <a:ln w="0">
                <a:noFill/>
              </a:ln>
            </c:spPr>
            <c:extLst>
              <c:ext xmlns:c16="http://schemas.microsoft.com/office/drawing/2014/chart" uri="{C3380CC4-5D6E-409C-BE32-E72D297353CC}">
                <c16:uniqueId val="{00000007-B33B-49BF-AC87-C4E5C10BFD6B}"/>
              </c:ext>
            </c:extLst>
          </c:dPt>
          <c:dPt>
            <c:idx val="4"/>
            <c:bubble3D val="0"/>
            <c:spPr>
              <a:prstGeom prst="rect">
                <a:avLst/>
              </a:prstGeom>
              <a:solidFill>
                <a:srgbClr val="0070C0"/>
              </a:solidFill>
              <a:ln w="0">
                <a:noFill/>
              </a:ln>
            </c:spPr>
            <c:extLst>
              <c:ext xmlns:c16="http://schemas.microsoft.com/office/drawing/2014/chart" uri="{C3380CC4-5D6E-409C-BE32-E72D297353CC}">
                <c16:uniqueId val="{00000009-B33B-49BF-AC87-C4E5C10BFD6B}"/>
              </c:ext>
            </c:extLst>
          </c:dPt>
          <c:dPt>
            <c:idx val="5"/>
            <c:bubble3D val="0"/>
            <c:spPr>
              <a:prstGeom prst="rect">
                <a:avLst/>
              </a:prstGeom>
              <a:solidFill>
                <a:srgbClr val="FF99CC"/>
              </a:solidFill>
              <a:ln w="0">
                <a:noFill/>
              </a:ln>
            </c:spPr>
            <c:extLst>
              <c:ext xmlns:c16="http://schemas.microsoft.com/office/drawing/2014/chart" uri="{C3380CC4-5D6E-409C-BE32-E72D297353CC}">
                <c16:uniqueId val="{0000000B-B33B-49BF-AC87-C4E5C10BFD6B}"/>
              </c:ext>
            </c:extLst>
          </c:dPt>
          <c:dLbls>
            <c:dLbl>
              <c:idx val="0"/>
              <c:layout>
                <c:manualLayout>
                  <c:x val="8.1410000000000007E-3"/>
                  <c:y val="-3.9446000000000002E-2"/>
                </c:manualLayout>
              </c:layout>
              <c:spPr/>
              <c:txPr>
                <a:bodyPr wrap="square"/>
                <a:lstStyle/>
                <a:p>
                  <a:pPr>
                    <a:defRPr sz="1000" b="0" u="none" strike="noStrike">
                      <a:solidFill>
                        <a:srgbClr val="000000"/>
                      </a:solidFill>
                      <a:latin typeface="Calibri"/>
                    </a:defRPr>
                  </a:pPr>
                  <a:endParaRPr lang="en-US"/>
                </a:p>
              </c:txPr>
              <c:showLegendKey val="0"/>
              <c:showVal val="1"/>
              <c:showCatName val="0"/>
              <c:showSerName val="0"/>
              <c:showPercent val="0"/>
              <c:showBubbleSize val="1"/>
              <c:separator>; </c:separator>
              <c:extLst>
                <c:ext xmlns:c15="http://schemas.microsoft.com/office/drawing/2012/chart" uri="{CE6537A1-D6FC-4f65-9D91-7224C49458BB}"/>
                <c:ext xmlns:c16="http://schemas.microsoft.com/office/drawing/2014/chart" uri="{C3380CC4-5D6E-409C-BE32-E72D297353CC}">
                  <c16:uniqueId val="{00000001-B33B-49BF-AC87-C4E5C10BFD6B}"/>
                </c:ext>
              </c:extLst>
            </c:dLbl>
            <c:dLbl>
              <c:idx val="1"/>
              <c:spPr/>
              <c:txPr>
                <a:bodyPr wrap="square"/>
                <a:lstStyle/>
                <a:p>
                  <a:pPr>
                    <a:defRPr sz="1000" b="0" u="none" strike="noStrike">
                      <a:solidFill>
                        <a:srgbClr val="000000"/>
                      </a:solidFill>
                      <a:latin typeface="Calibri"/>
                    </a:defRPr>
                  </a:pPr>
                  <a:endParaRPr lang="en-US"/>
                </a:p>
              </c:txPr>
              <c:showLegendKey val="0"/>
              <c:showVal val="1"/>
              <c:showCatName val="0"/>
              <c:showSerName val="0"/>
              <c:showPercent val="0"/>
              <c:showBubbleSize val="1"/>
              <c:extLst>
                <c:ext xmlns:c15="http://schemas.microsoft.com/office/drawing/2012/chart" uri="{CE6537A1-D6FC-4f65-9D91-7224C49458BB}"/>
                <c:ext xmlns:c16="http://schemas.microsoft.com/office/drawing/2014/chart" uri="{C3380CC4-5D6E-409C-BE32-E72D297353CC}">
                  <c16:uniqueId val="{00000003-B33B-49BF-AC87-C4E5C10BFD6B}"/>
                </c:ext>
              </c:extLst>
            </c:dLbl>
            <c:dLbl>
              <c:idx val="2"/>
              <c:spPr/>
              <c:txPr>
                <a:bodyPr wrap="square"/>
                <a:lstStyle/>
                <a:p>
                  <a:pPr>
                    <a:defRPr sz="1000" b="0" u="none" strike="noStrike">
                      <a:solidFill>
                        <a:srgbClr val="000000"/>
                      </a:solidFill>
                      <a:latin typeface="Calibri"/>
                    </a:defRPr>
                  </a:pPr>
                  <a:endParaRPr lang="en-US"/>
                </a:p>
              </c:txPr>
              <c:showLegendKey val="0"/>
              <c:showVal val="1"/>
              <c:showCatName val="0"/>
              <c:showSerName val="0"/>
              <c:showPercent val="0"/>
              <c:showBubbleSize val="1"/>
              <c:extLst>
                <c:ext xmlns:c15="http://schemas.microsoft.com/office/drawing/2012/chart" uri="{CE6537A1-D6FC-4f65-9D91-7224C49458BB}"/>
                <c:ext xmlns:c16="http://schemas.microsoft.com/office/drawing/2014/chart" uri="{C3380CC4-5D6E-409C-BE32-E72D297353CC}">
                  <c16:uniqueId val="{00000005-B33B-49BF-AC87-C4E5C10BFD6B}"/>
                </c:ext>
              </c:extLst>
            </c:dLbl>
            <c:dLbl>
              <c:idx val="3"/>
              <c:spPr/>
              <c:txPr>
                <a:bodyPr wrap="square"/>
                <a:lstStyle/>
                <a:p>
                  <a:pPr>
                    <a:defRPr sz="1000" b="0" u="none" strike="noStrike">
                      <a:solidFill>
                        <a:srgbClr val="000000"/>
                      </a:solidFill>
                      <a:latin typeface="Calibri"/>
                    </a:defRPr>
                  </a:pPr>
                  <a:endParaRPr lang="en-US"/>
                </a:p>
              </c:txPr>
              <c:showLegendKey val="0"/>
              <c:showVal val="1"/>
              <c:showCatName val="0"/>
              <c:showSerName val="0"/>
              <c:showPercent val="0"/>
              <c:showBubbleSize val="1"/>
              <c:extLst>
                <c:ext xmlns:c15="http://schemas.microsoft.com/office/drawing/2012/chart" uri="{CE6537A1-D6FC-4f65-9D91-7224C49458BB}"/>
                <c:ext xmlns:c16="http://schemas.microsoft.com/office/drawing/2014/chart" uri="{C3380CC4-5D6E-409C-BE32-E72D297353CC}">
                  <c16:uniqueId val="{00000007-B33B-49BF-AC87-C4E5C10BFD6B}"/>
                </c:ext>
              </c:extLst>
            </c:dLbl>
            <c:dLbl>
              <c:idx val="4"/>
              <c:spPr/>
              <c:txPr>
                <a:bodyPr wrap="square"/>
                <a:lstStyle/>
                <a:p>
                  <a:pPr>
                    <a:defRPr sz="1000" b="0" u="none" strike="noStrike">
                      <a:solidFill>
                        <a:srgbClr val="000000"/>
                      </a:solidFill>
                      <a:latin typeface="Calibri"/>
                    </a:defRPr>
                  </a:pPr>
                  <a:endParaRPr lang="en-US"/>
                </a:p>
              </c:txPr>
              <c:showLegendKey val="0"/>
              <c:showVal val="1"/>
              <c:showCatName val="0"/>
              <c:showSerName val="0"/>
              <c:showPercent val="0"/>
              <c:showBubbleSize val="1"/>
              <c:extLst>
                <c:ext xmlns:c15="http://schemas.microsoft.com/office/drawing/2012/chart" uri="{CE6537A1-D6FC-4f65-9D91-7224C49458BB}"/>
                <c:ext xmlns:c16="http://schemas.microsoft.com/office/drawing/2014/chart" uri="{C3380CC4-5D6E-409C-BE32-E72D297353CC}">
                  <c16:uniqueId val="{00000009-B33B-49BF-AC87-C4E5C10BFD6B}"/>
                </c:ext>
              </c:extLst>
            </c:dLbl>
            <c:dLbl>
              <c:idx val="5"/>
              <c:spPr/>
              <c:txPr>
                <a:bodyPr wrap="square"/>
                <a:lstStyle/>
                <a:p>
                  <a:pPr>
                    <a:defRPr sz="1000" b="0" u="none" strike="noStrike">
                      <a:solidFill>
                        <a:srgbClr val="000000"/>
                      </a:solidFill>
                      <a:latin typeface="Calibri"/>
                    </a:defRPr>
                  </a:pPr>
                  <a:endParaRPr lang="en-US"/>
                </a:p>
              </c:txPr>
              <c:showLegendKey val="0"/>
              <c:showVal val="1"/>
              <c:showCatName val="0"/>
              <c:showSerName val="0"/>
              <c:showPercent val="0"/>
              <c:showBubbleSize val="1"/>
              <c:extLst>
                <c:ext xmlns:c15="http://schemas.microsoft.com/office/drawing/2012/chart" uri="{CE6537A1-D6FC-4f65-9D91-7224C49458BB}"/>
                <c:ext xmlns:c16="http://schemas.microsoft.com/office/drawing/2014/chart" uri="{C3380CC4-5D6E-409C-BE32-E72D297353CC}">
                  <c16:uniqueId val="{0000000B-B33B-49BF-AC87-C4E5C10BFD6B}"/>
                </c:ext>
              </c:extLst>
            </c:dLbl>
            <c:spPr>
              <a:noFill/>
              <a:ln>
                <a:noFill/>
              </a:ln>
              <a:effectLst/>
            </c:spPr>
            <c:txPr>
              <a:bodyPr wrap="square"/>
              <a:lstStyle/>
              <a:p>
                <a:pPr>
                  <a:defRPr sz="1000" b="0" u="none" strike="noStrike">
                    <a:solidFill>
                      <a:srgbClr val="000000"/>
                    </a:solidFill>
                    <a:latin typeface="Calibri"/>
                  </a:defRPr>
                </a:pPr>
                <a:endParaRPr lang="en-US"/>
              </a:p>
            </c:txPr>
            <c:showLegendKey val="0"/>
            <c:showVal val="1"/>
            <c:showCatName val="0"/>
            <c:showSerName val="0"/>
            <c:showPercent val="0"/>
            <c:showBubbleSize val="1"/>
            <c:separator>; </c:separator>
            <c:showLeaderLines val="0"/>
            <c:extLst>
              <c:ext xmlns:c15="http://schemas.microsoft.com/office/drawing/2012/chart" uri="{CE6537A1-D6FC-4f65-9D91-7224C49458BB}">
                <c15:spPr xmlns:c15="http://schemas.microsoft.com/office/drawing/2012/chart">
                  <a:prstGeom prst="rect">
                    <a:avLst/>
                  </a:prstGeom>
                </c15:spPr>
              </c:ext>
            </c:extLst>
          </c:dLbls>
          <c:cat>
            <c:strRef>
              <c:f>'Painel de Gestão - 4'!$C$16:$C$21</c:f>
              <c:strCache>
                <c:ptCount val="6"/>
                <c:pt idx="0">
                  <c:v> Início planejado é posterior ao período monitorado</c:v>
                </c:pt>
                <c:pt idx="1">
                  <c:v> Não iniciada ou não concluída</c:v>
                </c:pt>
                <c:pt idx="2">
                  <c:v> Em andamento com problemas de realização</c:v>
                </c:pt>
                <c:pt idx="3">
                  <c:v> Em andamento no período previsto </c:v>
                </c:pt>
                <c:pt idx="4">
                  <c:v> Concluída</c:v>
                </c:pt>
                <c:pt idx="5">
                  <c:v> Ações Novas - Pós-monitoria</c:v>
                </c:pt>
              </c:strCache>
            </c:strRef>
          </c:cat>
          <c:val>
            <c:numRef>
              <c:f>'Painel de Gestão - 4'!$G$16:$G$21</c:f>
              <c:numCache>
                <c:formatCode>0%</c:formatCode>
                <c:ptCount val="6"/>
                <c:pt idx="0">
                  <c:v>0</c:v>
                </c:pt>
                <c:pt idx="1">
                  <c:v>0</c:v>
                </c:pt>
                <c:pt idx="2">
                  <c:v>0</c:v>
                </c:pt>
                <c:pt idx="3">
                  <c:v>0</c:v>
                </c:pt>
                <c:pt idx="4">
                  <c:v>0</c:v>
                </c:pt>
                <c:pt idx="5">
                  <c:v>1</c:v>
                </c:pt>
              </c:numCache>
            </c:numRef>
          </c:val>
          <c:extLst>
            <c:ext xmlns:c16="http://schemas.microsoft.com/office/drawing/2014/chart" uri="{C3380CC4-5D6E-409C-BE32-E72D297353CC}">
              <c16:uniqueId val="{0000000C-B33B-49BF-AC87-C4E5C10BFD6B}"/>
            </c:ext>
          </c:extLst>
        </c:ser>
        <c:dLbls>
          <c:showLegendKey val="0"/>
          <c:showVal val="0"/>
          <c:showCatName val="0"/>
          <c:showSerName val="0"/>
          <c:showPercent val="0"/>
          <c:showBubbleSize val="0"/>
          <c:showLeaderLines val="0"/>
        </c:dLbls>
        <c:firstSliceAng val="0"/>
        <c:holeSize val="50"/>
      </c:doughnutChart>
      <c:spPr>
        <a:prstGeom prst="rect">
          <a:avLst/>
        </a:prstGeom>
        <a:noFill/>
        <a:ln w="25560">
          <a:noFill/>
        </a:ln>
      </c:spPr>
    </c:plotArea>
    <c:legend>
      <c:legendPos val="r"/>
      <c:layout>
        <c:manualLayout>
          <c:xMode val="edge"/>
          <c:yMode val="edge"/>
          <c:x val="0.59897800000000001"/>
          <c:y val="0.117683"/>
          <c:w val="0.38477699999999998"/>
          <c:h val="0.818492"/>
        </c:manualLayout>
      </c:layout>
      <c:overlay val="0"/>
      <c:spPr>
        <a:prstGeom prst="rect">
          <a:avLst/>
        </a:prstGeom>
        <a:noFill/>
        <a:ln w="0">
          <a:noFill/>
        </a:ln>
      </c:spPr>
      <c:txPr>
        <a:bodyPr/>
        <a:lstStyle/>
        <a:p>
          <a:pPr>
            <a:defRPr sz="1100" b="0" u="none" strike="noStrike">
              <a:solidFill>
                <a:srgbClr val="000000"/>
              </a:solidFill>
              <a:latin typeface="Calibri"/>
            </a:defRPr>
          </a:pPr>
          <a:endParaRPr lang="en-US"/>
        </a:p>
      </c:txPr>
    </c:legend>
    <c:plotVisOnly val="1"/>
    <c:dispBlanksAs val="zero"/>
    <c:showDLblsOverMax val="1"/>
  </c:chart>
  <c:spPr>
    <a:xfrm>
      <a:off x="0" y="0"/>
      <a:ext cx="0" cy="0"/>
    </a:xfrm>
    <a:prstGeom prst="rect">
      <a:avLst/>
    </a:prstGeom>
    <a:solidFill>
      <a:srgbClr val="FFFFFF"/>
    </a:solidFill>
    <a:ln w="9360">
      <a:solidFill>
        <a:srgbClr val="D9D9D9"/>
      </a:solidFill>
      <a:round/>
    </a:ln>
  </c:sp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stacked"/>
        <c:varyColors val="0"/>
        <c:ser>
          <c:idx val="0"/>
          <c:order val="0"/>
          <c:spPr>
            <a:prstGeom prst="rect">
              <a:avLst/>
            </a:prstGeom>
            <a:solidFill>
              <a:srgbClr val="B15407"/>
            </a:solidFill>
            <a:ln w="0">
              <a:noFill/>
            </a:ln>
          </c:spPr>
          <c:invertIfNegative val="0"/>
          <c:dLbls>
            <c:spPr>
              <a:noFill/>
              <a:ln>
                <a:noFill/>
              </a:ln>
              <a:effectLst/>
            </c:spPr>
            <c:txPr>
              <a:bodyPr wrap="square"/>
              <a:lstStyle/>
              <a:p>
                <a:pPr>
                  <a:defRPr sz="1000" b="0" u="none" strike="noStrike">
                    <a:solidFill>
                      <a:srgbClr val="000000"/>
                    </a:solidFill>
                    <a:latin typeface="Calibri"/>
                  </a:defRPr>
                </a:pPr>
                <a:endParaRPr lang="en-US"/>
              </a:p>
            </c:txPr>
            <c:dLblPos val="ctr"/>
            <c:showLegendKey val="0"/>
            <c:showVal val="0"/>
            <c:showCatName val="0"/>
            <c:showSerName val="0"/>
            <c:showPercent val="0"/>
            <c:showBubbleSize val="1"/>
            <c:separator>; </c:separator>
            <c:showLeaderLines val="0"/>
            <c:extLst>
              <c:ext xmlns:c15="http://schemas.microsoft.com/office/drawing/2012/chart" uri="{CE6537A1-D6FC-4f65-9D91-7224C49458BB}">
                <c15:spPr xmlns:c15="http://schemas.microsoft.com/office/drawing/2012/chart">
                  <a:prstGeom prst="rect">
                    <a:avLst/>
                  </a:prstGeom>
                </c15:spPr>
                <c15:showLeaderLines val="0"/>
              </c:ext>
            </c:extLst>
          </c:dLbls>
          <c:cat>
            <c:strRef>
              <c:f>'Painel de Gestão - 2'!$C$32:$C$41</c:f>
              <c:strCache>
                <c:ptCount val="10"/>
                <c:pt idx="0">
                  <c:v>OBJETIVO 1</c:v>
                </c:pt>
                <c:pt idx="1">
                  <c:v>OBJETIVO 2</c:v>
                </c:pt>
                <c:pt idx="2">
                  <c:v>OBJETIVO 3</c:v>
                </c:pt>
                <c:pt idx="3">
                  <c:v>OBJETIVO 4</c:v>
                </c:pt>
                <c:pt idx="4">
                  <c:v>OBJETIVO 5</c:v>
                </c:pt>
                <c:pt idx="5">
                  <c:v>OBJETIVO 6</c:v>
                </c:pt>
                <c:pt idx="6">
                  <c:v>OBJETIVO 7</c:v>
                </c:pt>
                <c:pt idx="7">
                  <c:v>OBJETIVO 8</c:v>
                </c:pt>
                <c:pt idx="8">
                  <c:v>OBJETIVO 9</c:v>
                </c:pt>
                <c:pt idx="9">
                  <c:v>OBJETIVO 10</c:v>
                </c:pt>
              </c:strCache>
            </c:strRef>
          </c:cat>
          <c:val>
            <c:numRef>
              <c:f>'Painel de Gestão - 2'!$E$32:$E$41</c:f>
              <c:numCache>
                <c:formatCode>General</c:formatCode>
                <c:ptCount val="10"/>
                <c:pt idx="0">
                  <c:v>0</c:v>
                </c:pt>
                <c:pt idx="1">
                  <c:v>1</c:v>
                </c:pt>
                <c:pt idx="2">
                  <c:v>0</c:v>
                </c:pt>
                <c:pt idx="3">
                  <c:v>0</c:v>
                </c:pt>
                <c:pt idx="4">
                  <c:v>0</c:v>
                </c:pt>
                <c:pt idx="5">
                  <c:v>1</c:v>
                </c:pt>
                <c:pt idx="6">
                  <c:v>1</c:v>
                </c:pt>
                <c:pt idx="7">
                  <c:v>1</c:v>
                </c:pt>
                <c:pt idx="8">
                  <c:v>1</c:v>
                </c:pt>
                <c:pt idx="9">
                  <c:v>1</c:v>
                </c:pt>
              </c:numCache>
            </c:numRef>
          </c:val>
          <c:extLst>
            <c:ext xmlns:c16="http://schemas.microsoft.com/office/drawing/2014/chart" uri="{C3380CC4-5D6E-409C-BE32-E72D297353CC}">
              <c16:uniqueId val="{00000000-D650-4A41-8BD5-A413455805CC}"/>
            </c:ext>
          </c:extLst>
        </c:ser>
        <c:ser>
          <c:idx val="1"/>
          <c:order val="1"/>
          <c:spPr>
            <a:prstGeom prst="rect">
              <a:avLst/>
            </a:prstGeom>
            <a:solidFill>
              <a:srgbClr val="A6A6A6"/>
            </a:solidFill>
            <a:ln w="0">
              <a:noFill/>
            </a:ln>
          </c:spPr>
          <c:invertIfNegative val="0"/>
          <c:dLbls>
            <c:spPr>
              <a:noFill/>
              <a:ln>
                <a:noFill/>
              </a:ln>
              <a:effectLst/>
            </c:spPr>
            <c:txPr>
              <a:bodyPr wrap="square"/>
              <a:lstStyle/>
              <a:p>
                <a:pPr>
                  <a:defRPr sz="1000" b="0" u="none" strike="noStrike">
                    <a:solidFill>
                      <a:srgbClr val="000000"/>
                    </a:solidFill>
                    <a:latin typeface="Calibri"/>
                  </a:defRPr>
                </a:pPr>
                <a:endParaRPr lang="en-US"/>
              </a:p>
            </c:txPr>
            <c:dLblPos val="ctr"/>
            <c:showLegendKey val="0"/>
            <c:showVal val="0"/>
            <c:showCatName val="0"/>
            <c:showSerName val="0"/>
            <c:showPercent val="0"/>
            <c:showBubbleSize val="1"/>
            <c:separator>; </c:separator>
            <c:showLeaderLines val="0"/>
            <c:extLst>
              <c:ext xmlns:c15="http://schemas.microsoft.com/office/drawing/2012/chart" uri="{CE6537A1-D6FC-4f65-9D91-7224C49458BB}">
                <c15:spPr xmlns:c15="http://schemas.microsoft.com/office/drawing/2012/chart">
                  <a:prstGeom prst="rect">
                    <a:avLst/>
                  </a:prstGeom>
                </c15:spPr>
                <c15:showLeaderLines val="0"/>
              </c:ext>
            </c:extLst>
          </c:dLbls>
          <c:cat>
            <c:strRef>
              <c:f>'Painel de Gestão - 2'!$C$32:$C$41</c:f>
              <c:strCache>
                <c:ptCount val="10"/>
                <c:pt idx="0">
                  <c:v>OBJETIVO 1</c:v>
                </c:pt>
                <c:pt idx="1">
                  <c:v>OBJETIVO 2</c:v>
                </c:pt>
                <c:pt idx="2">
                  <c:v>OBJETIVO 3</c:v>
                </c:pt>
                <c:pt idx="3">
                  <c:v>OBJETIVO 4</c:v>
                </c:pt>
                <c:pt idx="4">
                  <c:v>OBJETIVO 5</c:v>
                </c:pt>
                <c:pt idx="5">
                  <c:v>OBJETIVO 6</c:v>
                </c:pt>
                <c:pt idx="6">
                  <c:v>OBJETIVO 7</c:v>
                </c:pt>
                <c:pt idx="7">
                  <c:v>OBJETIVO 8</c:v>
                </c:pt>
                <c:pt idx="8">
                  <c:v>OBJETIVO 9</c:v>
                </c:pt>
                <c:pt idx="9">
                  <c:v>OBJETIVO 10</c:v>
                </c:pt>
              </c:strCache>
            </c:strRef>
          </c:cat>
          <c:val>
            <c:numRef>
              <c:f>'Painel de Gestão - 2'!$F$32:$F$41</c:f>
              <c:numCache>
                <c:formatCode>General</c:formatCode>
                <c:ptCount val="10"/>
                <c:pt idx="0">
                  <c:v>0</c:v>
                </c:pt>
                <c:pt idx="1">
                  <c:v>0</c:v>
                </c:pt>
                <c:pt idx="2">
                  <c:v>0</c:v>
                </c:pt>
                <c:pt idx="3">
                  <c:v>0</c:v>
                </c:pt>
                <c:pt idx="4">
                  <c:v>0</c:v>
                </c:pt>
                <c:pt idx="5">
                  <c:v>1</c:v>
                </c:pt>
                <c:pt idx="6">
                  <c:v>1</c:v>
                </c:pt>
                <c:pt idx="7">
                  <c:v>1</c:v>
                </c:pt>
                <c:pt idx="8">
                  <c:v>1</c:v>
                </c:pt>
                <c:pt idx="9">
                  <c:v>1</c:v>
                </c:pt>
              </c:numCache>
            </c:numRef>
          </c:val>
          <c:extLst>
            <c:ext xmlns:c16="http://schemas.microsoft.com/office/drawing/2014/chart" uri="{C3380CC4-5D6E-409C-BE32-E72D297353CC}">
              <c16:uniqueId val="{00000001-D650-4A41-8BD5-A413455805CC}"/>
            </c:ext>
          </c:extLst>
        </c:ser>
        <c:ser>
          <c:idx val="2"/>
          <c:order val="2"/>
          <c:spPr>
            <a:prstGeom prst="rect">
              <a:avLst/>
            </a:prstGeom>
            <a:solidFill>
              <a:srgbClr val="FF0000"/>
            </a:solidFill>
            <a:ln w="0">
              <a:noFill/>
            </a:ln>
          </c:spPr>
          <c:invertIfNegative val="0"/>
          <c:dLbls>
            <c:spPr>
              <a:noFill/>
              <a:ln>
                <a:noFill/>
              </a:ln>
              <a:effectLst/>
            </c:spPr>
            <c:txPr>
              <a:bodyPr wrap="square"/>
              <a:lstStyle/>
              <a:p>
                <a:pPr>
                  <a:defRPr sz="1000" b="0" u="none" strike="noStrike">
                    <a:solidFill>
                      <a:srgbClr val="000000"/>
                    </a:solidFill>
                    <a:latin typeface="Calibri"/>
                  </a:defRPr>
                </a:pPr>
                <a:endParaRPr lang="en-US"/>
              </a:p>
            </c:txPr>
            <c:dLblPos val="ctr"/>
            <c:showLegendKey val="0"/>
            <c:showVal val="0"/>
            <c:showCatName val="0"/>
            <c:showSerName val="0"/>
            <c:showPercent val="0"/>
            <c:showBubbleSize val="1"/>
            <c:separator>; </c:separator>
            <c:showLeaderLines val="0"/>
            <c:extLst>
              <c:ext xmlns:c15="http://schemas.microsoft.com/office/drawing/2012/chart" uri="{CE6537A1-D6FC-4f65-9D91-7224C49458BB}">
                <c15:spPr xmlns:c15="http://schemas.microsoft.com/office/drawing/2012/chart">
                  <a:prstGeom prst="rect">
                    <a:avLst/>
                  </a:prstGeom>
                </c15:spPr>
                <c15:showLeaderLines val="0"/>
              </c:ext>
            </c:extLst>
          </c:dLbls>
          <c:cat>
            <c:strRef>
              <c:f>'Painel de Gestão - 2'!$C$32:$C$41</c:f>
              <c:strCache>
                <c:ptCount val="10"/>
                <c:pt idx="0">
                  <c:v>OBJETIVO 1</c:v>
                </c:pt>
                <c:pt idx="1">
                  <c:v>OBJETIVO 2</c:v>
                </c:pt>
                <c:pt idx="2">
                  <c:v>OBJETIVO 3</c:v>
                </c:pt>
                <c:pt idx="3">
                  <c:v>OBJETIVO 4</c:v>
                </c:pt>
                <c:pt idx="4">
                  <c:v>OBJETIVO 5</c:v>
                </c:pt>
                <c:pt idx="5">
                  <c:v>OBJETIVO 6</c:v>
                </c:pt>
                <c:pt idx="6">
                  <c:v>OBJETIVO 7</c:v>
                </c:pt>
                <c:pt idx="7">
                  <c:v>OBJETIVO 8</c:v>
                </c:pt>
                <c:pt idx="8">
                  <c:v>OBJETIVO 9</c:v>
                </c:pt>
                <c:pt idx="9">
                  <c:v>OBJETIVO 10</c:v>
                </c:pt>
              </c:strCache>
            </c:strRef>
          </c:cat>
          <c:val>
            <c:numRef>
              <c:f>'Painel de Gestão - 2'!$G$32:$G$41</c:f>
              <c:numCache>
                <c:formatCode>General</c:formatCode>
                <c:ptCount val="10"/>
                <c:pt idx="0">
                  <c:v>2</c:v>
                </c:pt>
                <c:pt idx="1">
                  <c:v>2</c:v>
                </c:pt>
                <c:pt idx="2">
                  <c:v>0</c:v>
                </c:pt>
                <c:pt idx="3">
                  <c:v>1</c:v>
                </c:pt>
                <c:pt idx="4">
                  <c:v>3</c:v>
                </c:pt>
                <c:pt idx="5">
                  <c:v>1</c:v>
                </c:pt>
                <c:pt idx="6">
                  <c:v>1</c:v>
                </c:pt>
                <c:pt idx="7">
                  <c:v>1</c:v>
                </c:pt>
                <c:pt idx="8">
                  <c:v>1</c:v>
                </c:pt>
                <c:pt idx="9">
                  <c:v>1</c:v>
                </c:pt>
              </c:numCache>
            </c:numRef>
          </c:val>
          <c:extLst>
            <c:ext xmlns:c16="http://schemas.microsoft.com/office/drawing/2014/chart" uri="{C3380CC4-5D6E-409C-BE32-E72D297353CC}">
              <c16:uniqueId val="{00000002-D650-4A41-8BD5-A413455805CC}"/>
            </c:ext>
          </c:extLst>
        </c:ser>
        <c:ser>
          <c:idx val="3"/>
          <c:order val="3"/>
          <c:spPr>
            <a:prstGeom prst="rect">
              <a:avLst/>
            </a:prstGeom>
            <a:solidFill>
              <a:srgbClr val="FFC000"/>
            </a:solidFill>
            <a:ln w="0">
              <a:noFill/>
            </a:ln>
          </c:spPr>
          <c:invertIfNegative val="0"/>
          <c:dLbls>
            <c:spPr>
              <a:noFill/>
              <a:ln>
                <a:noFill/>
              </a:ln>
              <a:effectLst/>
            </c:spPr>
            <c:txPr>
              <a:bodyPr wrap="square"/>
              <a:lstStyle/>
              <a:p>
                <a:pPr>
                  <a:defRPr sz="1000" b="0" u="none" strike="noStrike">
                    <a:solidFill>
                      <a:srgbClr val="000000"/>
                    </a:solidFill>
                    <a:latin typeface="Calibri"/>
                  </a:defRPr>
                </a:pPr>
                <a:endParaRPr lang="en-US"/>
              </a:p>
            </c:txPr>
            <c:dLblPos val="ctr"/>
            <c:showLegendKey val="0"/>
            <c:showVal val="0"/>
            <c:showCatName val="0"/>
            <c:showSerName val="0"/>
            <c:showPercent val="0"/>
            <c:showBubbleSize val="1"/>
            <c:separator>; </c:separator>
            <c:showLeaderLines val="0"/>
            <c:extLst>
              <c:ext xmlns:c15="http://schemas.microsoft.com/office/drawing/2012/chart" uri="{CE6537A1-D6FC-4f65-9D91-7224C49458BB}">
                <c15:spPr xmlns:c15="http://schemas.microsoft.com/office/drawing/2012/chart">
                  <a:prstGeom prst="rect">
                    <a:avLst/>
                  </a:prstGeom>
                </c15:spPr>
                <c15:showLeaderLines val="0"/>
              </c:ext>
            </c:extLst>
          </c:dLbls>
          <c:cat>
            <c:strRef>
              <c:f>'Painel de Gestão - 2'!$C$32:$C$41</c:f>
              <c:strCache>
                <c:ptCount val="10"/>
                <c:pt idx="0">
                  <c:v>OBJETIVO 1</c:v>
                </c:pt>
                <c:pt idx="1">
                  <c:v>OBJETIVO 2</c:v>
                </c:pt>
                <c:pt idx="2">
                  <c:v>OBJETIVO 3</c:v>
                </c:pt>
                <c:pt idx="3">
                  <c:v>OBJETIVO 4</c:v>
                </c:pt>
                <c:pt idx="4">
                  <c:v>OBJETIVO 5</c:v>
                </c:pt>
                <c:pt idx="5">
                  <c:v>OBJETIVO 6</c:v>
                </c:pt>
                <c:pt idx="6">
                  <c:v>OBJETIVO 7</c:v>
                </c:pt>
                <c:pt idx="7">
                  <c:v>OBJETIVO 8</c:v>
                </c:pt>
                <c:pt idx="8">
                  <c:v>OBJETIVO 9</c:v>
                </c:pt>
                <c:pt idx="9">
                  <c:v>OBJETIVO 10</c:v>
                </c:pt>
              </c:strCache>
            </c:strRef>
          </c:cat>
          <c:val>
            <c:numRef>
              <c:f>'Painel de Gestão - 2'!$H$32:$H$41</c:f>
              <c:numCache>
                <c:formatCode>General</c:formatCode>
                <c:ptCount val="10"/>
                <c:pt idx="0">
                  <c:v>1</c:v>
                </c:pt>
                <c:pt idx="1">
                  <c:v>5</c:v>
                </c:pt>
                <c:pt idx="2">
                  <c:v>3</c:v>
                </c:pt>
                <c:pt idx="3">
                  <c:v>3</c:v>
                </c:pt>
                <c:pt idx="4">
                  <c:v>2</c:v>
                </c:pt>
                <c:pt idx="5">
                  <c:v>1</c:v>
                </c:pt>
                <c:pt idx="6">
                  <c:v>1</c:v>
                </c:pt>
                <c:pt idx="7">
                  <c:v>1</c:v>
                </c:pt>
                <c:pt idx="8">
                  <c:v>1</c:v>
                </c:pt>
                <c:pt idx="9">
                  <c:v>1</c:v>
                </c:pt>
              </c:numCache>
            </c:numRef>
          </c:val>
          <c:extLst>
            <c:ext xmlns:c16="http://schemas.microsoft.com/office/drawing/2014/chart" uri="{C3380CC4-5D6E-409C-BE32-E72D297353CC}">
              <c16:uniqueId val="{00000003-D650-4A41-8BD5-A413455805CC}"/>
            </c:ext>
          </c:extLst>
        </c:ser>
        <c:ser>
          <c:idx val="4"/>
          <c:order val="4"/>
          <c:spPr>
            <a:prstGeom prst="rect">
              <a:avLst/>
            </a:prstGeom>
            <a:solidFill>
              <a:srgbClr val="92D050"/>
            </a:solidFill>
            <a:ln w="0">
              <a:noFill/>
            </a:ln>
          </c:spPr>
          <c:invertIfNegative val="0"/>
          <c:dLbls>
            <c:spPr>
              <a:noFill/>
              <a:ln>
                <a:noFill/>
              </a:ln>
              <a:effectLst/>
            </c:spPr>
            <c:txPr>
              <a:bodyPr wrap="square"/>
              <a:lstStyle/>
              <a:p>
                <a:pPr>
                  <a:defRPr sz="1000" b="0" u="none" strike="noStrike">
                    <a:solidFill>
                      <a:srgbClr val="000000"/>
                    </a:solidFill>
                    <a:latin typeface="Calibri"/>
                  </a:defRPr>
                </a:pPr>
                <a:endParaRPr lang="en-US"/>
              </a:p>
            </c:txPr>
            <c:dLblPos val="ctr"/>
            <c:showLegendKey val="0"/>
            <c:showVal val="0"/>
            <c:showCatName val="0"/>
            <c:showSerName val="0"/>
            <c:showPercent val="0"/>
            <c:showBubbleSize val="1"/>
            <c:separator>; </c:separator>
            <c:showLeaderLines val="0"/>
            <c:extLst>
              <c:ext xmlns:c15="http://schemas.microsoft.com/office/drawing/2012/chart" uri="{CE6537A1-D6FC-4f65-9D91-7224C49458BB}">
                <c15:spPr xmlns:c15="http://schemas.microsoft.com/office/drawing/2012/chart">
                  <a:prstGeom prst="rect">
                    <a:avLst/>
                  </a:prstGeom>
                </c15:spPr>
                <c15:showLeaderLines val="0"/>
              </c:ext>
            </c:extLst>
          </c:dLbls>
          <c:cat>
            <c:strRef>
              <c:f>'Painel de Gestão - 2'!$C$32:$C$41</c:f>
              <c:strCache>
                <c:ptCount val="10"/>
                <c:pt idx="0">
                  <c:v>OBJETIVO 1</c:v>
                </c:pt>
                <c:pt idx="1">
                  <c:v>OBJETIVO 2</c:v>
                </c:pt>
                <c:pt idx="2">
                  <c:v>OBJETIVO 3</c:v>
                </c:pt>
                <c:pt idx="3">
                  <c:v>OBJETIVO 4</c:v>
                </c:pt>
                <c:pt idx="4">
                  <c:v>OBJETIVO 5</c:v>
                </c:pt>
                <c:pt idx="5">
                  <c:v>OBJETIVO 6</c:v>
                </c:pt>
                <c:pt idx="6">
                  <c:v>OBJETIVO 7</c:v>
                </c:pt>
                <c:pt idx="7">
                  <c:v>OBJETIVO 8</c:v>
                </c:pt>
                <c:pt idx="8">
                  <c:v>OBJETIVO 9</c:v>
                </c:pt>
                <c:pt idx="9">
                  <c:v>OBJETIVO 10</c:v>
                </c:pt>
              </c:strCache>
            </c:strRef>
          </c:cat>
          <c:val>
            <c:numRef>
              <c:f>'Painel de Gestão - 2'!$I$32:$I$41</c:f>
              <c:numCache>
                <c:formatCode>General</c:formatCode>
                <c:ptCount val="10"/>
                <c:pt idx="0">
                  <c:v>0</c:v>
                </c:pt>
                <c:pt idx="1">
                  <c:v>6</c:v>
                </c:pt>
                <c:pt idx="2">
                  <c:v>3</c:v>
                </c:pt>
                <c:pt idx="3">
                  <c:v>0</c:v>
                </c:pt>
                <c:pt idx="4">
                  <c:v>0</c:v>
                </c:pt>
                <c:pt idx="5">
                  <c:v>1</c:v>
                </c:pt>
                <c:pt idx="6">
                  <c:v>1</c:v>
                </c:pt>
                <c:pt idx="7">
                  <c:v>1</c:v>
                </c:pt>
                <c:pt idx="8">
                  <c:v>1</c:v>
                </c:pt>
                <c:pt idx="9">
                  <c:v>1</c:v>
                </c:pt>
              </c:numCache>
            </c:numRef>
          </c:val>
          <c:extLst>
            <c:ext xmlns:c16="http://schemas.microsoft.com/office/drawing/2014/chart" uri="{C3380CC4-5D6E-409C-BE32-E72D297353CC}">
              <c16:uniqueId val="{00000004-D650-4A41-8BD5-A413455805CC}"/>
            </c:ext>
          </c:extLst>
        </c:ser>
        <c:ser>
          <c:idx val="5"/>
          <c:order val="5"/>
          <c:spPr>
            <a:prstGeom prst="rect">
              <a:avLst/>
            </a:prstGeom>
            <a:solidFill>
              <a:srgbClr val="0070C0"/>
            </a:solidFill>
            <a:ln w="0">
              <a:noFill/>
            </a:ln>
          </c:spPr>
          <c:invertIfNegative val="0"/>
          <c:dLbls>
            <c:spPr>
              <a:noFill/>
              <a:ln>
                <a:noFill/>
              </a:ln>
              <a:effectLst/>
            </c:spPr>
            <c:txPr>
              <a:bodyPr wrap="square"/>
              <a:lstStyle/>
              <a:p>
                <a:pPr>
                  <a:defRPr sz="1000" b="0" u="none" strike="noStrike">
                    <a:solidFill>
                      <a:srgbClr val="000000"/>
                    </a:solidFill>
                    <a:latin typeface="Calibri"/>
                  </a:defRPr>
                </a:pPr>
                <a:endParaRPr lang="en-US"/>
              </a:p>
            </c:txPr>
            <c:dLblPos val="ctr"/>
            <c:showLegendKey val="0"/>
            <c:showVal val="0"/>
            <c:showCatName val="0"/>
            <c:showSerName val="0"/>
            <c:showPercent val="0"/>
            <c:showBubbleSize val="1"/>
            <c:separator>; </c:separator>
            <c:showLeaderLines val="0"/>
            <c:extLst>
              <c:ext xmlns:c15="http://schemas.microsoft.com/office/drawing/2012/chart" uri="{CE6537A1-D6FC-4f65-9D91-7224C49458BB}">
                <c15:spPr xmlns:c15="http://schemas.microsoft.com/office/drawing/2012/chart">
                  <a:prstGeom prst="rect">
                    <a:avLst/>
                  </a:prstGeom>
                </c15:spPr>
                <c15:showLeaderLines val="0"/>
              </c:ext>
            </c:extLst>
          </c:dLbls>
          <c:cat>
            <c:strRef>
              <c:f>'Painel de Gestão - 2'!$C$32:$C$41</c:f>
              <c:strCache>
                <c:ptCount val="10"/>
                <c:pt idx="0">
                  <c:v>OBJETIVO 1</c:v>
                </c:pt>
                <c:pt idx="1">
                  <c:v>OBJETIVO 2</c:v>
                </c:pt>
                <c:pt idx="2">
                  <c:v>OBJETIVO 3</c:v>
                </c:pt>
                <c:pt idx="3">
                  <c:v>OBJETIVO 4</c:v>
                </c:pt>
                <c:pt idx="4">
                  <c:v>OBJETIVO 5</c:v>
                </c:pt>
                <c:pt idx="5">
                  <c:v>OBJETIVO 6</c:v>
                </c:pt>
                <c:pt idx="6">
                  <c:v>OBJETIVO 7</c:v>
                </c:pt>
                <c:pt idx="7">
                  <c:v>OBJETIVO 8</c:v>
                </c:pt>
                <c:pt idx="8">
                  <c:v>OBJETIVO 9</c:v>
                </c:pt>
                <c:pt idx="9">
                  <c:v>OBJETIVO 10</c:v>
                </c:pt>
              </c:strCache>
            </c:strRef>
          </c:cat>
          <c:val>
            <c:numRef>
              <c:f>'Painel de Gestão - 2'!$J$32:$J$41</c:f>
              <c:numCache>
                <c:formatCode>General</c:formatCode>
                <c:ptCount val="10"/>
                <c:pt idx="0">
                  <c:v>0</c:v>
                </c:pt>
                <c:pt idx="1">
                  <c:v>0</c:v>
                </c:pt>
                <c:pt idx="2">
                  <c:v>1</c:v>
                </c:pt>
                <c:pt idx="3">
                  <c:v>1</c:v>
                </c:pt>
                <c:pt idx="4">
                  <c:v>0</c:v>
                </c:pt>
                <c:pt idx="5">
                  <c:v>1</c:v>
                </c:pt>
                <c:pt idx="6">
                  <c:v>1</c:v>
                </c:pt>
                <c:pt idx="7">
                  <c:v>1</c:v>
                </c:pt>
                <c:pt idx="8">
                  <c:v>1</c:v>
                </c:pt>
                <c:pt idx="9">
                  <c:v>1</c:v>
                </c:pt>
              </c:numCache>
            </c:numRef>
          </c:val>
          <c:extLst>
            <c:ext xmlns:c16="http://schemas.microsoft.com/office/drawing/2014/chart" uri="{C3380CC4-5D6E-409C-BE32-E72D297353CC}">
              <c16:uniqueId val="{00000005-D650-4A41-8BD5-A413455805CC}"/>
            </c:ext>
          </c:extLst>
        </c:ser>
        <c:dLbls>
          <c:showLegendKey val="0"/>
          <c:showVal val="0"/>
          <c:showCatName val="0"/>
          <c:showSerName val="0"/>
          <c:showPercent val="0"/>
          <c:showBubbleSize val="0"/>
        </c:dLbls>
        <c:gapWidth val="150"/>
        <c:overlap val="100"/>
        <c:axId val="58731384"/>
        <c:axId val="59522406"/>
      </c:barChart>
      <c:catAx>
        <c:axId val="58731384"/>
        <c:scaling>
          <c:orientation val="maxMin"/>
        </c:scaling>
        <c:delete val="0"/>
        <c:axPos val="l"/>
        <c:numFmt formatCode="ge&quot;ral&quot;" sourceLinked="0"/>
        <c:majorTickMark val="out"/>
        <c:minorTickMark val="none"/>
        <c:tickLblPos val="nextTo"/>
        <c:spPr>
          <a:prstGeom prst="rect">
            <a:avLst/>
          </a:prstGeom>
          <a:ln w="9360">
            <a:solidFill>
              <a:srgbClr val="878787"/>
            </a:solidFill>
            <a:round/>
          </a:ln>
        </c:spPr>
        <c:txPr>
          <a:bodyPr/>
          <a:lstStyle/>
          <a:p>
            <a:pPr>
              <a:defRPr sz="1100" b="0" u="none" strike="noStrike">
                <a:solidFill>
                  <a:srgbClr val="000000"/>
                </a:solidFill>
                <a:latin typeface="Calibri"/>
              </a:defRPr>
            </a:pPr>
            <a:endParaRPr lang="en-US"/>
          </a:p>
        </c:txPr>
        <c:crossAx val="59522406"/>
        <c:crosses val="autoZero"/>
        <c:auto val="1"/>
        <c:lblAlgn val="ctr"/>
        <c:lblOffset val="100"/>
        <c:noMultiLvlLbl val="0"/>
      </c:catAx>
      <c:valAx>
        <c:axId val="59522406"/>
        <c:scaling>
          <c:orientation val="minMax"/>
        </c:scaling>
        <c:delete val="0"/>
        <c:axPos val="t"/>
        <c:majorGridlines>
          <c:spPr>
            <a:prstGeom prst="rect">
              <a:avLst/>
            </a:prstGeom>
            <a:ln w="9360">
              <a:solidFill>
                <a:srgbClr val="878787"/>
              </a:solidFill>
              <a:round/>
            </a:ln>
          </c:spPr>
        </c:majorGridlines>
        <c:numFmt formatCode="General" sourceLinked="0"/>
        <c:majorTickMark val="out"/>
        <c:minorTickMark val="none"/>
        <c:tickLblPos val="nextTo"/>
        <c:spPr>
          <a:prstGeom prst="rect">
            <a:avLst/>
          </a:prstGeom>
          <a:ln w="9360">
            <a:solidFill>
              <a:srgbClr val="878787"/>
            </a:solidFill>
            <a:round/>
          </a:ln>
        </c:spPr>
        <c:txPr>
          <a:bodyPr/>
          <a:lstStyle/>
          <a:p>
            <a:pPr>
              <a:defRPr sz="1000" b="0" u="none" strike="noStrike">
                <a:solidFill>
                  <a:srgbClr val="000000"/>
                </a:solidFill>
                <a:latin typeface="Calibri"/>
              </a:defRPr>
            </a:pPr>
            <a:endParaRPr lang="en-US"/>
          </a:p>
        </c:txPr>
        <c:crossAx val="58731384"/>
        <c:crosses val="autoZero"/>
        <c:crossBetween val="between"/>
        <c:majorUnit val="2"/>
      </c:valAx>
      <c:spPr>
        <a:prstGeom prst="rect">
          <a:avLst/>
        </a:prstGeom>
        <a:noFill/>
        <a:ln w="0">
          <a:noFill/>
        </a:ln>
      </c:spPr>
    </c:plotArea>
    <c:plotVisOnly val="1"/>
    <c:dispBlanksAs val="gap"/>
    <c:showDLblsOverMax val="1"/>
  </c:chart>
  <c:spPr>
    <a:xfrm>
      <a:off x="0" y="0"/>
      <a:ext cx="0" cy="0"/>
    </a:xfrm>
    <a:prstGeom prst="rect">
      <a:avLst/>
    </a:prstGeom>
    <a:solidFill>
      <a:srgbClr val="FFFFFF"/>
    </a:solidFill>
    <a:ln w="9360">
      <a:solidFill>
        <a:srgbClr val="D9D9D9"/>
      </a:solidFill>
      <a:round/>
    </a:ln>
  </c:sp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stacked"/>
        <c:varyColors val="0"/>
        <c:ser>
          <c:idx val="0"/>
          <c:order val="0"/>
          <c:spPr>
            <a:prstGeom prst="rect">
              <a:avLst/>
            </a:prstGeom>
            <a:solidFill>
              <a:srgbClr val="FF0000"/>
            </a:solidFill>
            <a:ln w="0">
              <a:noFill/>
            </a:ln>
          </c:spPr>
          <c:invertIfNegative val="0"/>
          <c:dLbls>
            <c:spPr>
              <a:noFill/>
              <a:ln>
                <a:noFill/>
              </a:ln>
              <a:effectLst/>
            </c:spPr>
            <c:txPr>
              <a:bodyPr wrap="square"/>
              <a:lstStyle/>
              <a:p>
                <a:pPr>
                  <a:defRPr sz="1000" b="0" u="none" strike="noStrike">
                    <a:solidFill>
                      <a:srgbClr val="000000"/>
                    </a:solidFill>
                    <a:latin typeface="Calibri"/>
                  </a:defRPr>
                </a:pPr>
                <a:endParaRPr lang="en-US"/>
              </a:p>
            </c:txPr>
            <c:dLblPos val="ctr"/>
            <c:showLegendKey val="0"/>
            <c:showVal val="0"/>
            <c:showCatName val="0"/>
            <c:showSerName val="0"/>
            <c:showPercent val="0"/>
            <c:showBubbleSize val="1"/>
            <c:separator>; </c:separator>
            <c:showLeaderLines val="0"/>
            <c:extLst>
              <c:ext xmlns:c15="http://schemas.microsoft.com/office/drawing/2012/chart" uri="{CE6537A1-D6FC-4f65-9D91-7224C49458BB}">
                <c15:spPr xmlns:c15="http://schemas.microsoft.com/office/drawing/2012/chart">
                  <a:prstGeom prst="rect">
                    <a:avLst/>
                  </a:prstGeom>
                </c15:spPr>
                <c15:showLeaderLines val="0"/>
              </c:ext>
            </c:extLst>
          </c:dLbls>
          <c:cat>
            <c:strRef>
              <c:f>'Painel de Gestão Final'!$C$25:$C$34</c:f>
              <c:strCache>
                <c:ptCount val="10"/>
                <c:pt idx="0">
                  <c:v>OBJETIVO 1</c:v>
                </c:pt>
                <c:pt idx="1">
                  <c:v>OBJETIVO 2</c:v>
                </c:pt>
                <c:pt idx="2">
                  <c:v>OBJETIVO 3</c:v>
                </c:pt>
                <c:pt idx="3">
                  <c:v>OBJETIVO 4</c:v>
                </c:pt>
                <c:pt idx="4">
                  <c:v>OBJETIVO 5</c:v>
                </c:pt>
                <c:pt idx="5">
                  <c:v>OBJETIVO 6</c:v>
                </c:pt>
                <c:pt idx="6">
                  <c:v>OBJETIVO 7</c:v>
                </c:pt>
                <c:pt idx="7">
                  <c:v>OBJETIVO 8</c:v>
                </c:pt>
                <c:pt idx="8">
                  <c:v>OBJETIVO 9</c:v>
                </c:pt>
                <c:pt idx="9">
                  <c:v>OBJETIVO 10</c:v>
                </c:pt>
              </c:strCache>
            </c:strRef>
          </c:cat>
          <c:val>
            <c:numRef>
              <c:f>'Painel de Gestão Final'!$E$25:$E$34</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6249-4F98-AE41-080982181824}"/>
            </c:ext>
          </c:extLst>
        </c:ser>
        <c:ser>
          <c:idx val="1"/>
          <c:order val="1"/>
          <c:spPr>
            <a:prstGeom prst="rect">
              <a:avLst/>
            </a:prstGeom>
            <a:solidFill>
              <a:srgbClr val="7030A0"/>
            </a:solidFill>
            <a:ln w="0">
              <a:noFill/>
            </a:ln>
          </c:spPr>
          <c:invertIfNegative val="0"/>
          <c:dLbls>
            <c:spPr>
              <a:noFill/>
              <a:ln>
                <a:noFill/>
              </a:ln>
              <a:effectLst/>
            </c:spPr>
            <c:txPr>
              <a:bodyPr wrap="square"/>
              <a:lstStyle/>
              <a:p>
                <a:pPr>
                  <a:defRPr sz="1000" b="0" u="none" strike="noStrike">
                    <a:solidFill>
                      <a:srgbClr val="000000"/>
                    </a:solidFill>
                    <a:latin typeface="Calibri"/>
                  </a:defRPr>
                </a:pPr>
                <a:endParaRPr lang="en-US"/>
              </a:p>
            </c:txPr>
            <c:dLblPos val="ctr"/>
            <c:showLegendKey val="0"/>
            <c:showVal val="0"/>
            <c:showCatName val="0"/>
            <c:showSerName val="0"/>
            <c:showPercent val="0"/>
            <c:showBubbleSize val="1"/>
            <c:separator>; </c:separator>
            <c:showLeaderLines val="0"/>
            <c:extLst>
              <c:ext xmlns:c15="http://schemas.microsoft.com/office/drawing/2012/chart" uri="{CE6537A1-D6FC-4f65-9D91-7224C49458BB}">
                <c15:spPr xmlns:c15="http://schemas.microsoft.com/office/drawing/2012/chart">
                  <a:prstGeom prst="rect">
                    <a:avLst/>
                  </a:prstGeom>
                </c15:spPr>
                <c15:showLeaderLines val="0"/>
              </c:ext>
            </c:extLst>
          </c:dLbls>
          <c:cat>
            <c:strRef>
              <c:f>'Painel de Gestão Final'!$C$25:$C$34</c:f>
              <c:strCache>
                <c:ptCount val="10"/>
                <c:pt idx="0">
                  <c:v>OBJETIVO 1</c:v>
                </c:pt>
                <c:pt idx="1">
                  <c:v>OBJETIVO 2</c:v>
                </c:pt>
                <c:pt idx="2">
                  <c:v>OBJETIVO 3</c:v>
                </c:pt>
                <c:pt idx="3">
                  <c:v>OBJETIVO 4</c:v>
                </c:pt>
                <c:pt idx="4">
                  <c:v>OBJETIVO 5</c:v>
                </c:pt>
                <c:pt idx="5">
                  <c:v>OBJETIVO 6</c:v>
                </c:pt>
                <c:pt idx="6">
                  <c:v>OBJETIVO 7</c:v>
                </c:pt>
                <c:pt idx="7">
                  <c:v>OBJETIVO 8</c:v>
                </c:pt>
                <c:pt idx="8">
                  <c:v>OBJETIVO 9</c:v>
                </c:pt>
                <c:pt idx="9">
                  <c:v>OBJETIVO 10</c:v>
                </c:pt>
              </c:strCache>
            </c:strRef>
          </c:cat>
          <c:val>
            <c:numRef>
              <c:f>'Painel de Gestão Final'!$F$25:$F$34</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6249-4F98-AE41-080982181824}"/>
            </c:ext>
          </c:extLst>
        </c:ser>
        <c:ser>
          <c:idx val="2"/>
          <c:order val="2"/>
          <c:spPr>
            <a:prstGeom prst="rect">
              <a:avLst/>
            </a:prstGeom>
            <a:solidFill>
              <a:srgbClr val="0070C0"/>
            </a:solidFill>
            <a:ln w="0">
              <a:noFill/>
            </a:ln>
          </c:spPr>
          <c:invertIfNegative val="0"/>
          <c:dLbls>
            <c:spPr>
              <a:noFill/>
              <a:ln>
                <a:noFill/>
              </a:ln>
              <a:effectLst/>
            </c:spPr>
            <c:txPr>
              <a:bodyPr wrap="square"/>
              <a:lstStyle/>
              <a:p>
                <a:pPr>
                  <a:defRPr sz="1000" b="0" u="none" strike="noStrike">
                    <a:solidFill>
                      <a:srgbClr val="000000"/>
                    </a:solidFill>
                    <a:latin typeface="Calibri"/>
                  </a:defRPr>
                </a:pPr>
                <a:endParaRPr lang="en-US"/>
              </a:p>
            </c:txPr>
            <c:dLblPos val="ctr"/>
            <c:showLegendKey val="0"/>
            <c:showVal val="0"/>
            <c:showCatName val="0"/>
            <c:showSerName val="0"/>
            <c:showPercent val="0"/>
            <c:showBubbleSize val="1"/>
            <c:separator>; </c:separator>
            <c:showLeaderLines val="0"/>
            <c:extLst>
              <c:ext xmlns:c15="http://schemas.microsoft.com/office/drawing/2012/chart" uri="{CE6537A1-D6FC-4f65-9D91-7224C49458BB}">
                <c15:spPr xmlns:c15="http://schemas.microsoft.com/office/drawing/2012/chart">
                  <a:prstGeom prst="rect">
                    <a:avLst/>
                  </a:prstGeom>
                </c15:spPr>
                <c15:showLeaderLines val="0"/>
              </c:ext>
            </c:extLst>
          </c:dLbls>
          <c:cat>
            <c:strRef>
              <c:f>'Painel de Gestão Final'!$C$25:$C$34</c:f>
              <c:strCache>
                <c:ptCount val="10"/>
                <c:pt idx="0">
                  <c:v>OBJETIVO 1</c:v>
                </c:pt>
                <c:pt idx="1">
                  <c:v>OBJETIVO 2</c:v>
                </c:pt>
                <c:pt idx="2">
                  <c:v>OBJETIVO 3</c:v>
                </c:pt>
                <c:pt idx="3">
                  <c:v>OBJETIVO 4</c:v>
                </c:pt>
                <c:pt idx="4">
                  <c:v>OBJETIVO 5</c:v>
                </c:pt>
                <c:pt idx="5">
                  <c:v>OBJETIVO 6</c:v>
                </c:pt>
                <c:pt idx="6">
                  <c:v>OBJETIVO 7</c:v>
                </c:pt>
                <c:pt idx="7">
                  <c:v>OBJETIVO 8</c:v>
                </c:pt>
                <c:pt idx="8">
                  <c:v>OBJETIVO 9</c:v>
                </c:pt>
                <c:pt idx="9">
                  <c:v>OBJETIVO 10</c:v>
                </c:pt>
              </c:strCache>
            </c:strRef>
          </c:cat>
          <c:val>
            <c:numRef>
              <c:f>'Painel de Gestão Final'!$G$25:$G$34</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6249-4F98-AE41-080982181824}"/>
            </c:ext>
          </c:extLst>
        </c:ser>
        <c:dLbls>
          <c:showLegendKey val="0"/>
          <c:showVal val="0"/>
          <c:showCatName val="0"/>
          <c:showSerName val="0"/>
          <c:showPercent val="0"/>
          <c:showBubbleSize val="0"/>
        </c:dLbls>
        <c:gapWidth val="150"/>
        <c:overlap val="100"/>
        <c:axId val="21819678"/>
        <c:axId val="2306205"/>
      </c:barChart>
      <c:catAx>
        <c:axId val="21819678"/>
        <c:scaling>
          <c:orientation val="maxMin"/>
        </c:scaling>
        <c:delete val="0"/>
        <c:axPos val="l"/>
        <c:numFmt formatCode="ge&quot;ral&quot;" sourceLinked="0"/>
        <c:majorTickMark val="out"/>
        <c:minorTickMark val="none"/>
        <c:tickLblPos val="nextTo"/>
        <c:spPr>
          <a:prstGeom prst="rect">
            <a:avLst/>
          </a:prstGeom>
          <a:ln w="9360">
            <a:solidFill>
              <a:srgbClr val="878787"/>
            </a:solidFill>
            <a:round/>
          </a:ln>
        </c:spPr>
        <c:txPr>
          <a:bodyPr/>
          <a:lstStyle/>
          <a:p>
            <a:pPr>
              <a:defRPr sz="1000" b="0" u="none" strike="noStrike">
                <a:solidFill>
                  <a:srgbClr val="000000"/>
                </a:solidFill>
                <a:latin typeface="Calibri"/>
              </a:defRPr>
            </a:pPr>
            <a:endParaRPr lang="en-US"/>
          </a:p>
        </c:txPr>
        <c:crossAx val="2306205"/>
        <c:crosses val="autoZero"/>
        <c:auto val="1"/>
        <c:lblAlgn val="ctr"/>
        <c:lblOffset val="100"/>
        <c:noMultiLvlLbl val="0"/>
      </c:catAx>
      <c:valAx>
        <c:axId val="2306205"/>
        <c:scaling>
          <c:orientation val="minMax"/>
        </c:scaling>
        <c:delete val="0"/>
        <c:axPos val="t"/>
        <c:majorGridlines>
          <c:spPr>
            <a:prstGeom prst="rect">
              <a:avLst/>
            </a:prstGeom>
            <a:ln w="9360">
              <a:solidFill>
                <a:srgbClr val="878787"/>
              </a:solidFill>
              <a:round/>
            </a:ln>
          </c:spPr>
        </c:majorGridlines>
        <c:numFmt formatCode="General" sourceLinked="0"/>
        <c:majorTickMark val="out"/>
        <c:minorTickMark val="none"/>
        <c:tickLblPos val="nextTo"/>
        <c:spPr>
          <a:prstGeom prst="rect">
            <a:avLst/>
          </a:prstGeom>
          <a:ln w="9360">
            <a:solidFill>
              <a:srgbClr val="878787"/>
            </a:solidFill>
            <a:round/>
          </a:ln>
        </c:spPr>
        <c:txPr>
          <a:bodyPr/>
          <a:lstStyle/>
          <a:p>
            <a:pPr>
              <a:defRPr sz="1000" b="0" u="none" strike="noStrike">
                <a:solidFill>
                  <a:srgbClr val="000000"/>
                </a:solidFill>
                <a:latin typeface="Calibri"/>
              </a:defRPr>
            </a:pPr>
            <a:endParaRPr lang="en-US"/>
          </a:p>
        </c:txPr>
        <c:crossAx val="21819678"/>
        <c:crosses val="autoZero"/>
        <c:crossBetween val="between"/>
        <c:majorUnit val="2"/>
      </c:valAx>
      <c:spPr>
        <a:prstGeom prst="rect">
          <a:avLst/>
        </a:prstGeom>
        <a:noFill/>
        <a:ln w="0">
          <a:noFill/>
        </a:ln>
      </c:spPr>
    </c:plotArea>
    <c:plotVisOnly val="1"/>
    <c:dispBlanksAs val="gap"/>
    <c:showDLblsOverMax val="1"/>
  </c:chart>
  <c:spPr>
    <a:xfrm>
      <a:off x="0" y="0"/>
      <a:ext cx="0" cy="0"/>
    </a:xfrm>
    <a:prstGeom prst="rect">
      <a:avLst/>
    </a:prstGeom>
    <a:solidFill>
      <a:srgbClr val="FFFFFF"/>
    </a:solidFill>
    <a:ln w="9360">
      <a:solidFill>
        <a:srgbClr val="D9D9D9"/>
      </a:solidFill>
      <a:round/>
    </a:ln>
  </c:sp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a:lstStyle/>
          <a:p>
            <a:pPr>
              <a:defRPr sz="1300" b="0" u="none" strike="noStrike">
                <a:latin typeface="Arial"/>
              </a:defRPr>
            </a:pPr>
            <a:r>
              <a:rPr lang="pt-BR" sz="1600" b="1" u="none" strike="noStrike">
                <a:solidFill>
                  <a:srgbClr val="000000"/>
                </a:solidFill>
                <a:latin typeface="Calibri"/>
              </a:rPr>
              <a:t>Situação atual do PAN </a:t>
            </a:r>
            <a:endParaRPr/>
          </a:p>
          <a:p>
            <a:pPr>
              <a:defRPr sz="1300" b="0" u="none" strike="noStrike">
                <a:latin typeface="Arial"/>
              </a:defRPr>
            </a:pPr>
            <a:r>
              <a:rPr lang="pt-BR" sz="1600" b="1" u="none" strike="noStrike">
                <a:solidFill>
                  <a:srgbClr val="000000"/>
                </a:solidFill>
                <a:latin typeface="Calibri"/>
              </a:rPr>
              <a:t>Monitoria atual</a:t>
            </a:r>
            <a:endParaRPr/>
          </a:p>
        </c:rich>
      </c:tx>
      <c:layout>
        <c:manualLayout>
          <c:xMode val="edge"/>
          <c:yMode val="edge"/>
          <c:x val="7.9240000000000005E-3"/>
          <c:y val="1.6476999999999999E-2"/>
        </c:manualLayout>
      </c:layout>
      <c:overlay val="0"/>
      <c:spPr>
        <a:prstGeom prst="rect">
          <a:avLst/>
        </a:prstGeom>
        <a:noFill/>
        <a:ln w="0">
          <a:noFill/>
        </a:ln>
      </c:spPr>
    </c:title>
    <c:autoTitleDeleted val="0"/>
    <c:plotArea>
      <c:layout>
        <c:manualLayout>
          <c:layoutTarget val="inner"/>
          <c:xMode val="edge"/>
          <c:yMode val="edge"/>
          <c:x val="8.1114000000000006E-2"/>
          <c:y val="0.21932299999999999"/>
          <c:w val="0.46168900000000002"/>
          <c:h val="0.68505799999999994"/>
        </c:manualLayout>
      </c:layout>
      <c:doughnutChart>
        <c:varyColors val="1"/>
        <c:ser>
          <c:idx val="0"/>
          <c:order val="0"/>
          <c:spPr>
            <a:prstGeom prst="rect">
              <a:avLst/>
            </a:prstGeom>
            <a:solidFill>
              <a:srgbClr val="FF0000"/>
            </a:solidFill>
            <a:ln w="0">
              <a:noFill/>
            </a:ln>
          </c:spPr>
          <c:dPt>
            <c:idx val="0"/>
            <c:bubble3D val="0"/>
            <c:extLst>
              <c:ext xmlns:c16="http://schemas.microsoft.com/office/drawing/2014/chart" uri="{C3380CC4-5D6E-409C-BE32-E72D297353CC}">
                <c16:uniqueId val="{00000000-437F-4AB4-BEBF-C482921D1952}"/>
              </c:ext>
            </c:extLst>
          </c:dPt>
          <c:dPt>
            <c:idx val="1"/>
            <c:bubble3D val="0"/>
            <c:spPr>
              <a:prstGeom prst="rect">
                <a:avLst/>
              </a:prstGeom>
              <a:solidFill>
                <a:srgbClr val="7030A0"/>
              </a:solidFill>
              <a:ln w="0">
                <a:noFill/>
              </a:ln>
            </c:spPr>
            <c:extLst>
              <c:ext xmlns:c16="http://schemas.microsoft.com/office/drawing/2014/chart" uri="{C3380CC4-5D6E-409C-BE32-E72D297353CC}">
                <c16:uniqueId val="{00000002-437F-4AB4-BEBF-C482921D1952}"/>
              </c:ext>
            </c:extLst>
          </c:dPt>
          <c:dPt>
            <c:idx val="2"/>
            <c:bubble3D val="0"/>
            <c:spPr>
              <a:prstGeom prst="rect">
                <a:avLst/>
              </a:prstGeom>
              <a:solidFill>
                <a:srgbClr val="0070C0"/>
              </a:solidFill>
              <a:ln w="0">
                <a:noFill/>
              </a:ln>
            </c:spPr>
            <c:extLst>
              <c:ext xmlns:c16="http://schemas.microsoft.com/office/drawing/2014/chart" uri="{C3380CC4-5D6E-409C-BE32-E72D297353CC}">
                <c16:uniqueId val="{00000004-437F-4AB4-BEBF-C482921D1952}"/>
              </c:ext>
            </c:extLst>
          </c:dPt>
          <c:dLbls>
            <c:dLbl>
              <c:idx val="0"/>
              <c:spPr/>
              <c:txPr>
                <a:bodyPr wrap="square"/>
                <a:lstStyle/>
                <a:p>
                  <a:pPr>
                    <a:defRPr sz="1000" b="0" u="none" strike="noStrike">
                      <a:solidFill>
                        <a:srgbClr val="000000"/>
                      </a:solidFill>
                      <a:latin typeface="Calibri"/>
                    </a:defRPr>
                  </a:pPr>
                  <a:endParaRPr lang="en-US"/>
                </a:p>
              </c:txPr>
              <c:showLegendKey val="0"/>
              <c:showVal val="1"/>
              <c:showCatName val="0"/>
              <c:showSerName val="0"/>
              <c:showPercent val="0"/>
              <c:showBubbleSize val="1"/>
              <c:extLst>
                <c:ext xmlns:c15="http://schemas.microsoft.com/office/drawing/2012/chart" uri="{CE6537A1-D6FC-4f65-9D91-7224C49458BB}"/>
                <c:ext xmlns:c16="http://schemas.microsoft.com/office/drawing/2014/chart" uri="{C3380CC4-5D6E-409C-BE32-E72D297353CC}">
                  <c16:uniqueId val="{00000000-437F-4AB4-BEBF-C482921D1952}"/>
                </c:ext>
              </c:extLst>
            </c:dLbl>
            <c:dLbl>
              <c:idx val="1"/>
              <c:spPr/>
              <c:txPr>
                <a:bodyPr wrap="square"/>
                <a:lstStyle/>
                <a:p>
                  <a:pPr>
                    <a:defRPr sz="1000" b="0" u="none" strike="noStrike">
                      <a:solidFill>
                        <a:srgbClr val="000000"/>
                      </a:solidFill>
                      <a:latin typeface="Calibri"/>
                    </a:defRPr>
                  </a:pPr>
                  <a:endParaRPr lang="en-US"/>
                </a:p>
              </c:txPr>
              <c:showLegendKey val="0"/>
              <c:showVal val="1"/>
              <c:showCatName val="0"/>
              <c:showSerName val="0"/>
              <c:showPercent val="0"/>
              <c:showBubbleSize val="1"/>
              <c:extLst>
                <c:ext xmlns:c15="http://schemas.microsoft.com/office/drawing/2012/chart" uri="{CE6537A1-D6FC-4f65-9D91-7224C49458BB}"/>
                <c:ext xmlns:c16="http://schemas.microsoft.com/office/drawing/2014/chart" uri="{C3380CC4-5D6E-409C-BE32-E72D297353CC}">
                  <c16:uniqueId val="{00000002-437F-4AB4-BEBF-C482921D1952}"/>
                </c:ext>
              </c:extLst>
            </c:dLbl>
            <c:dLbl>
              <c:idx val="2"/>
              <c:spPr/>
              <c:txPr>
                <a:bodyPr wrap="square"/>
                <a:lstStyle/>
                <a:p>
                  <a:pPr>
                    <a:defRPr sz="1000" b="0" u="none" strike="noStrike">
                      <a:solidFill>
                        <a:srgbClr val="000000"/>
                      </a:solidFill>
                      <a:latin typeface="Calibri"/>
                    </a:defRPr>
                  </a:pPr>
                  <a:endParaRPr lang="en-US"/>
                </a:p>
              </c:txPr>
              <c:showLegendKey val="0"/>
              <c:showVal val="1"/>
              <c:showCatName val="0"/>
              <c:showSerName val="0"/>
              <c:showPercent val="0"/>
              <c:showBubbleSize val="1"/>
              <c:extLst>
                <c:ext xmlns:c15="http://schemas.microsoft.com/office/drawing/2012/chart" uri="{CE6537A1-D6FC-4f65-9D91-7224C49458BB}"/>
                <c:ext xmlns:c16="http://schemas.microsoft.com/office/drawing/2014/chart" uri="{C3380CC4-5D6E-409C-BE32-E72D297353CC}">
                  <c16:uniqueId val="{00000004-437F-4AB4-BEBF-C482921D1952}"/>
                </c:ext>
              </c:extLst>
            </c:dLbl>
            <c:spPr>
              <a:noFill/>
              <a:ln>
                <a:noFill/>
              </a:ln>
              <a:effectLst/>
            </c:spPr>
            <c:txPr>
              <a:bodyPr wrap="square"/>
              <a:lstStyle/>
              <a:p>
                <a:pPr>
                  <a:defRPr sz="1000" b="0" u="none" strike="noStrike">
                    <a:solidFill>
                      <a:srgbClr val="000000"/>
                    </a:solidFill>
                    <a:latin typeface="Calibri"/>
                  </a:defRPr>
                </a:pPr>
                <a:endParaRPr lang="en-US"/>
              </a:p>
            </c:txPr>
            <c:showLegendKey val="0"/>
            <c:showVal val="1"/>
            <c:showCatName val="0"/>
            <c:showSerName val="0"/>
            <c:showPercent val="0"/>
            <c:showBubbleSize val="1"/>
            <c:separator>; </c:separator>
            <c:showLeaderLines val="0"/>
            <c:extLst>
              <c:ext xmlns:c15="http://schemas.microsoft.com/office/drawing/2012/chart" uri="{CE6537A1-D6FC-4f65-9D91-7224C49458BB}">
                <c15:spPr xmlns:c15="http://schemas.microsoft.com/office/drawing/2012/chart">
                  <a:prstGeom prst="rect">
                    <a:avLst/>
                  </a:prstGeom>
                </c15:spPr>
              </c:ext>
            </c:extLst>
          </c:dLbls>
          <c:cat>
            <c:strRef>
              <c:f>'Painel de Gestão Final'!$C$15:$C$17</c:f>
              <c:strCache>
                <c:ptCount val="3"/>
                <c:pt idx="0">
                  <c:v>Não iniciada ou não concluída</c:v>
                </c:pt>
                <c:pt idx="1">
                  <c:v>Iniciada e não concluída no período previsto</c:v>
                </c:pt>
                <c:pt idx="2">
                  <c:v>Concluída</c:v>
                </c:pt>
              </c:strCache>
            </c:strRef>
          </c:cat>
          <c:val>
            <c:numRef>
              <c:f>'Painel de Gestão Final'!$E$15:$E$17</c:f>
              <c:numCache>
                <c:formatCode>0%</c:formatCode>
                <c:ptCount val="3"/>
                <c:pt idx="0">
                  <c:v>0</c:v>
                </c:pt>
                <c:pt idx="1">
                  <c:v>0</c:v>
                </c:pt>
                <c:pt idx="2">
                  <c:v>0</c:v>
                </c:pt>
              </c:numCache>
            </c:numRef>
          </c:val>
          <c:extLst>
            <c:ext xmlns:c16="http://schemas.microsoft.com/office/drawing/2014/chart" uri="{C3380CC4-5D6E-409C-BE32-E72D297353CC}">
              <c16:uniqueId val="{00000005-437F-4AB4-BEBF-C482921D1952}"/>
            </c:ext>
          </c:extLst>
        </c:ser>
        <c:dLbls>
          <c:showLegendKey val="0"/>
          <c:showVal val="0"/>
          <c:showCatName val="0"/>
          <c:showSerName val="0"/>
          <c:showPercent val="0"/>
          <c:showBubbleSize val="0"/>
          <c:showLeaderLines val="0"/>
        </c:dLbls>
        <c:firstSliceAng val="0"/>
        <c:holeSize val="50"/>
      </c:doughnutChart>
      <c:spPr>
        <a:prstGeom prst="rect">
          <a:avLst/>
        </a:prstGeom>
        <a:noFill/>
        <a:ln w="0">
          <a:noFill/>
        </a:ln>
      </c:spPr>
    </c:plotArea>
    <c:legend>
      <c:legendPos val="r"/>
      <c:layout>
        <c:manualLayout>
          <c:xMode val="edge"/>
          <c:yMode val="edge"/>
          <c:x val="0.57029200000000002"/>
          <c:y val="0.19588"/>
          <c:w val="0.41304200000000002"/>
          <c:h val="0.76513600000000004"/>
        </c:manualLayout>
      </c:layout>
      <c:overlay val="0"/>
      <c:spPr>
        <a:prstGeom prst="rect">
          <a:avLst/>
        </a:prstGeom>
        <a:noFill/>
        <a:ln w="0">
          <a:noFill/>
        </a:ln>
      </c:spPr>
      <c:txPr>
        <a:bodyPr/>
        <a:lstStyle/>
        <a:p>
          <a:pPr>
            <a:defRPr sz="1200" b="0" u="none" strike="noStrike">
              <a:solidFill>
                <a:srgbClr val="000000"/>
              </a:solidFill>
              <a:latin typeface="Calibri"/>
            </a:defRPr>
          </a:pPr>
          <a:endParaRPr lang="en-US"/>
        </a:p>
      </c:txPr>
    </c:legend>
    <c:plotVisOnly val="1"/>
    <c:dispBlanksAs val="zero"/>
    <c:showDLblsOverMax val="1"/>
  </c:chart>
  <c:spPr>
    <a:xfrm>
      <a:off x="0" y="0"/>
      <a:ext cx="0" cy="0"/>
    </a:xfrm>
    <a:prstGeom prst="rect">
      <a:avLst/>
    </a:prstGeom>
    <a:solidFill>
      <a:srgbClr val="FFFFFF"/>
    </a:solidFill>
    <a:ln w="9360">
      <a:solidFill>
        <a:srgbClr val="D9D9D9"/>
      </a:solidFill>
      <a:round/>
    </a:ln>
  </c:sp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a:lstStyle/>
          <a:p>
            <a:pPr>
              <a:defRPr sz="1300" b="0" u="none" strike="noStrike">
                <a:latin typeface="Arial"/>
              </a:defRPr>
            </a:pPr>
            <a:r>
              <a:rPr lang="pt-BR" sz="1600" b="1" u="none" strike="noStrike">
                <a:solidFill>
                  <a:srgbClr val="000000"/>
                </a:solidFill>
                <a:latin typeface="Calibri"/>
              </a:rPr>
              <a:t>Situação atual do PAN </a:t>
            </a:r>
            <a:endParaRPr lang="pt-BR"/>
          </a:p>
          <a:p>
            <a:pPr>
              <a:defRPr sz="1300" b="0" u="none" strike="noStrike">
                <a:latin typeface="Arial"/>
              </a:defRPr>
            </a:pPr>
            <a:r>
              <a:rPr lang="pt-BR" sz="1600" b="1" u="none" strike="noStrike">
                <a:solidFill>
                  <a:srgbClr val="000000"/>
                </a:solidFill>
                <a:latin typeface="Calibri"/>
              </a:rPr>
              <a:t>Monitoria atual</a:t>
            </a:r>
            <a:endParaRPr lang="pt-BR"/>
          </a:p>
        </c:rich>
      </c:tx>
      <c:layout>
        <c:manualLayout>
          <c:xMode val="edge"/>
          <c:yMode val="edge"/>
          <c:x val="7.9190000000000007E-3"/>
          <c:y val="1.6435999999999999E-2"/>
        </c:manualLayout>
      </c:layout>
      <c:overlay val="0"/>
      <c:spPr>
        <a:prstGeom prst="rect">
          <a:avLst/>
        </a:prstGeom>
        <a:noFill/>
        <a:ln w="0">
          <a:noFill/>
        </a:ln>
      </c:spPr>
    </c:title>
    <c:autoTitleDeleted val="0"/>
    <c:plotArea>
      <c:layout>
        <c:manualLayout>
          <c:layoutTarget val="inner"/>
          <c:xMode val="edge"/>
          <c:yMode val="edge"/>
          <c:x val="8.1127000000000005E-2"/>
          <c:y val="0.219306"/>
          <c:w val="0.46168799999999999"/>
          <c:h val="0.68502399999999997"/>
        </c:manualLayout>
      </c:layout>
      <c:doughnutChart>
        <c:varyColors val="1"/>
        <c:ser>
          <c:idx val="0"/>
          <c:order val="0"/>
          <c:spPr>
            <a:prstGeom prst="rect">
              <a:avLst/>
            </a:prstGeom>
            <a:solidFill>
              <a:srgbClr val="FFFF00"/>
            </a:solidFill>
            <a:ln w="0">
              <a:noFill/>
            </a:ln>
          </c:spPr>
          <c:dPt>
            <c:idx val="0"/>
            <c:bubble3D val="0"/>
            <c:spPr>
              <a:prstGeom prst="rect">
                <a:avLst/>
              </a:prstGeom>
              <a:solidFill>
                <a:srgbClr val="808080"/>
              </a:solidFill>
              <a:ln w="0">
                <a:noFill/>
              </a:ln>
            </c:spPr>
            <c:extLst>
              <c:ext xmlns:c16="http://schemas.microsoft.com/office/drawing/2014/chart" uri="{C3380CC4-5D6E-409C-BE32-E72D297353CC}">
                <c16:uniqueId val="{00000001-2EBA-4DA3-90EE-6F3121AC12B7}"/>
              </c:ext>
            </c:extLst>
          </c:dPt>
          <c:dPt>
            <c:idx val="1"/>
            <c:bubble3D val="0"/>
            <c:spPr>
              <a:prstGeom prst="rect">
                <a:avLst/>
              </a:prstGeom>
              <a:solidFill>
                <a:srgbClr val="FF0000"/>
              </a:solidFill>
              <a:ln w="0">
                <a:noFill/>
              </a:ln>
            </c:spPr>
            <c:extLst>
              <c:ext xmlns:c16="http://schemas.microsoft.com/office/drawing/2014/chart" uri="{C3380CC4-5D6E-409C-BE32-E72D297353CC}">
                <c16:uniqueId val="{00000003-2EBA-4DA3-90EE-6F3121AC12B7}"/>
              </c:ext>
            </c:extLst>
          </c:dPt>
          <c:dPt>
            <c:idx val="2"/>
            <c:bubble3D val="0"/>
            <c:spPr>
              <a:prstGeom prst="rect">
                <a:avLst/>
              </a:prstGeom>
              <a:solidFill>
                <a:srgbClr val="9BBB59"/>
              </a:solidFill>
              <a:ln w="0">
                <a:noFill/>
              </a:ln>
            </c:spPr>
            <c:extLst>
              <c:ext xmlns:c16="http://schemas.microsoft.com/office/drawing/2014/chart" uri="{C3380CC4-5D6E-409C-BE32-E72D297353CC}">
                <c16:uniqueId val="{00000005-2EBA-4DA3-90EE-6F3121AC12B7}"/>
              </c:ext>
            </c:extLst>
          </c:dPt>
          <c:dPt>
            <c:idx val="3"/>
            <c:bubble3D val="0"/>
            <c:spPr>
              <a:prstGeom prst="rect">
                <a:avLst/>
              </a:prstGeom>
              <a:solidFill>
                <a:srgbClr val="92D050"/>
              </a:solidFill>
              <a:ln w="0">
                <a:noFill/>
              </a:ln>
            </c:spPr>
            <c:extLst>
              <c:ext xmlns:c16="http://schemas.microsoft.com/office/drawing/2014/chart" uri="{C3380CC4-5D6E-409C-BE32-E72D297353CC}">
                <c16:uniqueId val="{00000007-2EBA-4DA3-90EE-6F3121AC12B7}"/>
              </c:ext>
            </c:extLst>
          </c:dPt>
          <c:dPt>
            <c:idx val="4"/>
            <c:bubble3D val="0"/>
            <c:spPr>
              <a:prstGeom prst="rect">
                <a:avLst/>
              </a:prstGeom>
              <a:solidFill>
                <a:srgbClr val="0070C0"/>
              </a:solidFill>
              <a:ln w="0">
                <a:noFill/>
              </a:ln>
            </c:spPr>
            <c:extLst>
              <c:ext xmlns:c16="http://schemas.microsoft.com/office/drawing/2014/chart" uri="{C3380CC4-5D6E-409C-BE32-E72D297353CC}">
                <c16:uniqueId val="{00000009-2EBA-4DA3-90EE-6F3121AC12B7}"/>
              </c:ext>
            </c:extLst>
          </c:dPt>
          <c:dLbls>
            <c:dLbl>
              <c:idx val="0"/>
              <c:spPr/>
              <c:txPr>
                <a:bodyPr wrap="square"/>
                <a:lstStyle/>
                <a:p>
                  <a:pPr>
                    <a:defRPr sz="1000" b="0" u="none" strike="noStrike">
                      <a:solidFill>
                        <a:srgbClr val="000000"/>
                      </a:solidFill>
                      <a:latin typeface="Calibri"/>
                    </a:defRPr>
                  </a:pPr>
                  <a:endParaRPr lang="en-US"/>
                </a:p>
              </c:txPr>
              <c:showLegendKey val="0"/>
              <c:showVal val="1"/>
              <c:showCatName val="0"/>
              <c:showSerName val="0"/>
              <c:showPercent val="0"/>
              <c:showBubbleSize val="1"/>
              <c:extLst>
                <c:ext xmlns:c15="http://schemas.microsoft.com/office/drawing/2012/chart" uri="{CE6537A1-D6FC-4f65-9D91-7224C49458BB}"/>
                <c:ext xmlns:c16="http://schemas.microsoft.com/office/drawing/2014/chart" uri="{C3380CC4-5D6E-409C-BE32-E72D297353CC}">
                  <c16:uniqueId val="{00000001-2EBA-4DA3-90EE-6F3121AC12B7}"/>
                </c:ext>
              </c:extLst>
            </c:dLbl>
            <c:dLbl>
              <c:idx val="1"/>
              <c:spPr/>
              <c:txPr>
                <a:bodyPr wrap="square"/>
                <a:lstStyle/>
                <a:p>
                  <a:pPr>
                    <a:defRPr sz="1000" b="0" u="none" strike="noStrike">
                      <a:solidFill>
                        <a:srgbClr val="000000"/>
                      </a:solidFill>
                      <a:latin typeface="Calibri"/>
                    </a:defRPr>
                  </a:pPr>
                  <a:endParaRPr lang="en-US"/>
                </a:p>
              </c:txPr>
              <c:showLegendKey val="0"/>
              <c:showVal val="1"/>
              <c:showCatName val="0"/>
              <c:showSerName val="0"/>
              <c:showPercent val="0"/>
              <c:showBubbleSize val="1"/>
              <c:extLst>
                <c:ext xmlns:c15="http://schemas.microsoft.com/office/drawing/2012/chart" uri="{CE6537A1-D6FC-4f65-9D91-7224C49458BB}"/>
                <c:ext xmlns:c16="http://schemas.microsoft.com/office/drawing/2014/chart" uri="{C3380CC4-5D6E-409C-BE32-E72D297353CC}">
                  <c16:uniqueId val="{00000003-2EBA-4DA3-90EE-6F3121AC12B7}"/>
                </c:ext>
              </c:extLst>
            </c:dLbl>
            <c:dLbl>
              <c:idx val="2"/>
              <c:spPr/>
              <c:txPr>
                <a:bodyPr wrap="square"/>
                <a:lstStyle/>
                <a:p>
                  <a:pPr>
                    <a:defRPr sz="1000" b="0" u="none" strike="noStrike">
                      <a:solidFill>
                        <a:srgbClr val="000000"/>
                      </a:solidFill>
                      <a:latin typeface="Calibri"/>
                    </a:defRPr>
                  </a:pPr>
                  <a:endParaRPr lang="en-US"/>
                </a:p>
              </c:txPr>
              <c:showLegendKey val="0"/>
              <c:showVal val="1"/>
              <c:showCatName val="0"/>
              <c:showSerName val="0"/>
              <c:showPercent val="0"/>
              <c:showBubbleSize val="1"/>
              <c:extLst>
                <c:ext xmlns:c15="http://schemas.microsoft.com/office/drawing/2012/chart" uri="{CE6537A1-D6FC-4f65-9D91-7224C49458BB}"/>
                <c:ext xmlns:c16="http://schemas.microsoft.com/office/drawing/2014/chart" uri="{C3380CC4-5D6E-409C-BE32-E72D297353CC}">
                  <c16:uniqueId val="{00000005-2EBA-4DA3-90EE-6F3121AC12B7}"/>
                </c:ext>
              </c:extLst>
            </c:dLbl>
            <c:dLbl>
              <c:idx val="3"/>
              <c:spPr/>
              <c:txPr>
                <a:bodyPr wrap="square"/>
                <a:lstStyle/>
                <a:p>
                  <a:pPr>
                    <a:defRPr sz="1000" b="0" u="none" strike="noStrike">
                      <a:solidFill>
                        <a:srgbClr val="000000"/>
                      </a:solidFill>
                      <a:latin typeface="Calibri"/>
                    </a:defRPr>
                  </a:pPr>
                  <a:endParaRPr lang="en-US"/>
                </a:p>
              </c:txPr>
              <c:showLegendKey val="0"/>
              <c:showVal val="1"/>
              <c:showCatName val="0"/>
              <c:showSerName val="0"/>
              <c:showPercent val="0"/>
              <c:showBubbleSize val="1"/>
              <c:extLst>
                <c:ext xmlns:c15="http://schemas.microsoft.com/office/drawing/2012/chart" uri="{CE6537A1-D6FC-4f65-9D91-7224C49458BB}"/>
                <c:ext xmlns:c16="http://schemas.microsoft.com/office/drawing/2014/chart" uri="{C3380CC4-5D6E-409C-BE32-E72D297353CC}">
                  <c16:uniqueId val="{00000007-2EBA-4DA3-90EE-6F3121AC12B7}"/>
                </c:ext>
              </c:extLst>
            </c:dLbl>
            <c:dLbl>
              <c:idx val="4"/>
              <c:spPr/>
              <c:txPr>
                <a:bodyPr wrap="square"/>
                <a:lstStyle/>
                <a:p>
                  <a:pPr>
                    <a:defRPr sz="1000" b="0" u="none" strike="noStrike">
                      <a:solidFill>
                        <a:srgbClr val="000000"/>
                      </a:solidFill>
                      <a:latin typeface="Calibri"/>
                    </a:defRPr>
                  </a:pPr>
                  <a:endParaRPr lang="en-US"/>
                </a:p>
              </c:txPr>
              <c:showLegendKey val="0"/>
              <c:showVal val="1"/>
              <c:showCatName val="0"/>
              <c:showSerName val="0"/>
              <c:showPercent val="0"/>
              <c:showBubbleSize val="1"/>
              <c:extLst>
                <c:ext xmlns:c15="http://schemas.microsoft.com/office/drawing/2012/chart" uri="{CE6537A1-D6FC-4f65-9D91-7224C49458BB}"/>
                <c:ext xmlns:c16="http://schemas.microsoft.com/office/drawing/2014/chart" uri="{C3380CC4-5D6E-409C-BE32-E72D297353CC}">
                  <c16:uniqueId val="{00000009-2EBA-4DA3-90EE-6F3121AC12B7}"/>
                </c:ext>
              </c:extLst>
            </c:dLbl>
            <c:spPr>
              <a:noFill/>
              <a:ln>
                <a:noFill/>
              </a:ln>
              <a:effectLst/>
            </c:spPr>
            <c:txPr>
              <a:bodyPr wrap="square"/>
              <a:lstStyle/>
              <a:p>
                <a:pPr>
                  <a:defRPr sz="1000" b="0" u="none" strike="noStrike">
                    <a:solidFill>
                      <a:srgbClr val="000000"/>
                    </a:solidFill>
                    <a:latin typeface="Calibri"/>
                  </a:defRPr>
                </a:pPr>
                <a:endParaRPr lang="en-US"/>
              </a:p>
            </c:txPr>
            <c:showLegendKey val="0"/>
            <c:showVal val="1"/>
            <c:showCatName val="0"/>
            <c:showSerName val="0"/>
            <c:showPercent val="0"/>
            <c:showBubbleSize val="1"/>
            <c:separator>; </c:separator>
            <c:showLeaderLines val="0"/>
            <c:extLst>
              <c:ext xmlns:c15="http://schemas.microsoft.com/office/drawing/2012/chart" uri="{CE6537A1-D6FC-4f65-9D91-7224C49458BB}">
                <c15:spPr xmlns:c15="http://schemas.microsoft.com/office/drawing/2012/chart">
                  <a:prstGeom prst="rect">
                    <a:avLst/>
                  </a:prstGeom>
                </c15:spPr>
              </c:ext>
            </c:extLst>
          </c:dLbls>
          <c:cat>
            <c:strRef>
              <c:f>'Painel de Gestão - 2'!$C$16:$C$20</c:f>
              <c:strCache>
                <c:ptCount val="5"/>
                <c:pt idx="0">
                  <c:v> Início planejado é posterior ao período monitorado</c:v>
                </c:pt>
                <c:pt idx="1">
                  <c:v> Não iniciada ou não concluída</c:v>
                </c:pt>
                <c:pt idx="2">
                  <c:v> Em andamento com problemas de realização</c:v>
                </c:pt>
                <c:pt idx="3">
                  <c:v> Em andamento no período previsto </c:v>
                </c:pt>
                <c:pt idx="4">
                  <c:v> Concluída</c:v>
                </c:pt>
              </c:strCache>
            </c:strRef>
          </c:cat>
          <c:val>
            <c:numRef>
              <c:f>'Painel de Gestão - 2'!$E$16:$E$20</c:f>
              <c:numCache>
                <c:formatCode>0%</c:formatCode>
                <c:ptCount val="5"/>
                <c:pt idx="0">
                  <c:v>0</c:v>
                </c:pt>
                <c:pt idx="1">
                  <c:v>0.24242424242424243</c:v>
                </c:pt>
                <c:pt idx="2">
                  <c:v>0.42424242424242425</c:v>
                </c:pt>
                <c:pt idx="3">
                  <c:v>0.27272727272727271</c:v>
                </c:pt>
                <c:pt idx="4">
                  <c:v>6.0606060606060608E-2</c:v>
                </c:pt>
              </c:numCache>
            </c:numRef>
          </c:val>
          <c:extLst>
            <c:ext xmlns:c16="http://schemas.microsoft.com/office/drawing/2014/chart" uri="{C3380CC4-5D6E-409C-BE32-E72D297353CC}">
              <c16:uniqueId val="{0000000A-2EBA-4DA3-90EE-6F3121AC12B7}"/>
            </c:ext>
          </c:extLst>
        </c:ser>
        <c:dLbls>
          <c:showLegendKey val="0"/>
          <c:showVal val="0"/>
          <c:showCatName val="0"/>
          <c:showSerName val="0"/>
          <c:showPercent val="0"/>
          <c:showBubbleSize val="0"/>
          <c:showLeaderLines val="0"/>
        </c:dLbls>
        <c:firstSliceAng val="0"/>
        <c:holeSize val="50"/>
      </c:doughnutChart>
      <c:spPr>
        <a:prstGeom prst="rect">
          <a:avLst/>
        </a:prstGeom>
        <a:noFill/>
        <a:ln w="0">
          <a:noFill/>
        </a:ln>
      </c:spPr>
    </c:plotArea>
    <c:legend>
      <c:legendPos val="r"/>
      <c:layout>
        <c:manualLayout>
          <c:xMode val="edge"/>
          <c:yMode val="edge"/>
          <c:x val="0.57029200000000002"/>
          <c:y val="0.143677"/>
          <c:w val="0.40163100000000002"/>
          <c:h val="0.79544400000000004"/>
        </c:manualLayout>
      </c:layout>
      <c:overlay val="0"/>
      <c:spPr>
        <a:prstGeom prst="rect">
          <a:avLst/>
        </a:prstGeom>
        <a:noFill/>
        <a:ln w="0">
          <a:noFill/>
        </a:ln>
      </c:spPr>
      <c:txPr>
        <a:bodyPr/>
        <a:lstStyle/>
        <a:p>
          <a:pPr>
            <a:defRPr sz="1100" b="0" u="none" strike="noStrike">
              <a:solidFill>
                <a:srgbClr val="000000"/>
              </a:solidFill>
              <a:latin typeface="Calibri"/>
            </a:defRPr>
          </a:pPr>
          <a:endParaRPr lang="en-US"/>
        </a:p>
      </c:txPr>
    </c:legend>
    <c:plotVisOnly val="1"/>
    <c:dispBlanksAs val="zero"/>
    <c:showDLblsOverMax val="1"/>
  </c:chart>
  <c:spPr>
    <a:xfrm>
      <a:off x="0" y="0"/>
      <a:ext cx="0" cy="0"/>
    </a:xfrm>
    <a:prstGeom prst="rect">
      <a:avLst/>
    </a:prstGeom>
    <a:solidFill>
      <a:srgbClr val="FFFFFF"/>
    </a:solidFill>
    <a:ln w="9360">
      <a:solidFill>
        <a:srgbClr val="D9D9D9"/>
      </a:solidFill>
      <a:round/>
    </a:ln>
  </c:sp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a:lstStyle/>
          <a:p>
            <a:pPr>
              <a:defRPr sz="1300" b="0" u="none" strike="noStrike">
                <a:latin typeface="Arial"/>
              </a:defRPr>
            </a:pPr>
            <a:r>
              <a:rPr lang="pt-BR" sz="1600" b="1" u="none" strike="noStrike">
                <a:solidFill>
                  <a:srgbClr val="000000"/>
                </a:solidFill>
                <a:latin typeface="Calibri"/>
              </a:rPr>
              <a:t>Situação do PAN </a:t>
            </a:r>
            <a:endParaRPr lang="pt-BR"/>
          </a:p>
          <a:p>
            <a:pPr>
              <a:defRPr sz="1300" b="0" u="none" strike="noStrike">
                <a:latin typeface="Arial"/>
              </a:defRPr>
            </a:pPr>
            <a:r>
              <a:rPr lang="pt-BR" sz="1600" b="1" u="none" strike="noStrike">
                <a:solidFill>
                  <a:srgbClr val="000000"/>
                </a:solidFill>
                <a:latin typeface="Calibri"/>
              </a:rPr>
              <a:t>Pós Monitoria</a:t>
            </a:r>
            <a:endParaRPr lang="pt-BR"/>
          </a:p>
        </c:rich>
      </c:tx>
      <c:layout>
        <c:manualLayout>
          <c:xMode val="edge"/>
          <c:yMode val="edge"/>
          <c:x val="8.0079999999999995E-3"/>
          <c:y val="1.6435999999999999E-2"/>
        </c:manualLayout>
      </c:layout>
      <c:overlay val="0"/>
      <c:spPr>
        <a:prstGeom prst="rect">
          <a:avLst/>
        </a:prstGeom>
        <a:noFill/>
        <a:ln w="0">
          <a:noFill/>
        </a:ln>
      </c:spPr>
    </c:title>
    <c:autoTitleDeleted val="0"/>
    <c:plotArea>
      <c:layout>
        <c:manualLayout>
          <c:layoutTarget val="inner"/>
          <c:xMode val="edge"/>
          <c:yMode val="edge"/>
          <c:x val="9.5044000000000003E-2"/>
          <c:y val="0.219306"/>
          <c:w val="0.46161999999999997"/>
          <c:h val="0.68502399999999997"/>
        </c:manualLayout>
      </c:layout>
      <c:doughnutChart>
        <c:varyColors val="1"/>
        <c:ser>
          <c:idx val="0"/>
          <c:order val="0"/>
          <c:spPr>
            <a:prstGeom prst="rect">
              <a:avLst/>
            </a:prstGeom>
            <a:solidFill>
              <a:srgbClr val="4F81BD"/>
            </a:solidFill>
            <a:ln w="0">
              <a:noFill/>
            </a:ln>
          </c:spPr>
          <c:dPt>
            <c:idx val="0"/>
            <c:bubble3D val="0"/>
            <c:spPr>
              <a:prstGeom prst="rect">
                <a:avLst/>
              </a:prstGeom>
              <a:solidFill>
                <a:srgbClr val="A6A6A6"/>
              </a:solidFill>
              <a:ln w="0">
                <a:noFill/>
              </a:ln>
            </c:spPr>
            <c:extLst>
              <c:ext xmlns:c16="http://schemas.microsoft.com/office/drawing/2014/chart" uri="{C3380CC4-5D6E-409C-BE32-E72D297353CC}">
                <c16:uniqueId val="{00000001-859A-4053-9A23-6C61D32DC072}"/>
              </c:ext>
            </c:extLst>
          </c:dPt>
          <c:dPt>
            <c:idx val="1"/>
            <c:bubble3D val="0"/>
            <c:spPr>
              <a:prstGeom prst="rect">
                <a:avLst/>
              </a:prstGeom>
              <a:solidFill>
                <a:srgbClr val="FF0000"/>
              </a:solidFill>
              <a:ln w="0">
                <a:noFill/>
              </a:ln>
            </c:spPr>
            <c:extLst>
              <c:ext xmlns:c16="http://schemas.microsoft.com/office/drawing/2014/chart" uri="{C3380CC4-5D6E-409C-BE32-E72D297353CC}">
                <c16:uniqueId val="{00000003-859A-4053-9A23-6C61D32DC072}"/>
              </c:ext>
            </c:extLst>
          </c:dPt>
          <c:dPt>
            <c:idx val="2"/>
            <c:bubble3D val="0"/>
            <c:spPr>
              <a:prstGeom prst="rect">
                <a:avLst/>
              </a:prstGeom>
              <a:solidFill>
                <a:srgbClr val="FFFF00"/>
              </a:solidFill>
              <a:ln w="0">
                <a:noFill/>
              </a:ln>
            </c:spPr>
            <c:extLst>
              <c:ext xmlns:c16="http://schemas.microsoft.com/office/drawing/2014/chart" uri="{C3380CC4-5D6E-409C-BE32-E72D297353CC}">
                <c16:uniqueId val="{00000005-859A-4053-9A23-6C61D32DC072}"/>
              </c:ext>
            </c:extLst>
          </c:dPt>
          <c:dPt>
            <c:idx val="3"/>
            <c:bubble3D val="0"/>
            <c:spPr>
              <a:prstGeom prst="rect">
                <a:avLst/>
              </a:prstGeom>
              <a:solidFill>
                <a:srgbClr val="92D050"/>
              </a:solidFill>
              <a:ln w="0">
                <a:noFill/>
              </a:ln>
            </c:spPr>
            <c:extLst>
              <c:ext xmlns:c16="http://schemas.microsoft.com/office/drawing/2014/chart" uri="{C3380CC4-5D6E-409C-BE32-E72D297353CC}">
                <c16:uniqueId val="{00000007-859A-4053-9A23-6C61D32DC072}"/>
              </c:ext>
            </c:extLst>
          </c:dPt>
          <c:dPt>
            <c:idx val="4"/>
            <c:bubble3D val="0"/>
            <c:spPr>
              <a:prstGeom prst="rect">
                <a:avLst/>
              </a:prstGeom>
              <a:solidFill>
                <a:srgbClr val="0070C0"/>
              </a:solidFill>
              <a:ln w="0">
                <a:noFill/>
              </a:ln>
            </c:spPr>
            <c:extLst>
              <c:ext xmlns:c16="http://schemas.microsoft.com/office/drawing/2014/chart" uri="{C3380CC4-5D6E-409C-BE32-E72D297353CC}">
                <c16:uniqueId val="{00000009-859A-4053-9A23-6C61D32DC072}"/>
              </c:ext>
            </c:extLst>
          </c:dPt>
          <c:dPt>
            <c:idx val="5"/>
            <c:bubble3D val="0"/>
            <c:spPr>
              <a:prstGeom prst="rect">
                <a:avLst/>
              </a:prstGeom>
              <a:solidFill>
                <a:srgbClr val="FF99CC"/>
              </a:solidFill>
              <a:ln w="0">
                <a:noFill/>
              </a:ln>
            </c:spPr>
            <c:extLst>
              <c:ext xmlns:c16="http://schemas.microsoft.com/office/drawing/2014/chart" uri="{C3380CC4-5D6E-409C-BE32-E72D297353CC}">
                <c16:uniqueId val="{0000000B-859A-4053-9A23-6C61D32DC072}"/>
              </c:ext>
            </c:extLst>
          </c:dPt>
          <c:dLbls>
            <c:dLbl>
              <c:idx val="0"/>
              <c:layout>
                <c:manualLayout>
                  <c:x val="8.1410000000000007E-3"/>
                  <c:y val="-3.9446000000000002E-2"/>
                </c:manualLayout>
              </c:layout>
              <c:spPr/>
              <c:txPr>
                <a:bodyPr wrap="square"/>
                <a:lstStyle/>
                <a:p>
                  <a:pPr>
                    <a:defRPr sz="1000" b="0" u="none" strike="noStrike">
                      <a:solidFill>
                        <a:srgbClr val="000000"/>
                      </a:solidFill>
                      <a:latin typeface="Calibri"/>
                    </a:defRPr>
                  </a:pPr>
                  <a:endParaRPr lang="en-US"/>
                </a:p>
              </c:txPr>
              <c:showLegendKey val="0"/>
              <c:showVal val="1"/>
              <c:showCatName val="0"/>
              <c:showSerName val="0"/>
              <c:showPercent val="0"/>
              <c:showBubbleSize val="1"/>
              <c:separator>; </c:separator>
              <c:extLst>
                <c:ext xmlns:c15="http://schemas.microsoft.com/office/drawing/2012/chart" uri="{CE6537A1-D6FC-4f65-9D91-7224C49458BB}"/>
                <c:ext xmlns:c16="http://schemas.microsoft.com/office/drawing/2014/chart" uri="{C3380CC4-5D6E-409C-BE32-E72D297353CC}">
                  <c16:uniqueId val="{00000001-859A-4053-9A23-6C61D32DC072}"/>
                </c:ext>
              </c:extLst>
            </c:dLbl>
            <c:dLbl>
              <c:idx val="1"/>
              <c:spPr/>
              <c:txPr>
                <a:bodyPr wrap="square"/>
                <a:lstStyle/>
                <a:p>
                  <a:pPr>
                    <a:defRPr sz="1000" b="0" u="none" strike="noStrike">
                      <a:solidFill>
                        <a:srgbClr val="000000"/>
                      </a:solidFill>
                      <a:latin typeface="Calibri"/>
                    </a:defRPr>
                  </a:pPr>
                  <a:endParaRPr lang="en-US"/>
                </a:p>
              </c:txPr>
              <c:showLegendKey val="0"/>
              <c:showVal val="1"/>
              <c:showCatName val="0"/>
              <c:showSerName val="0"/>
              <c:showPercent val="0"/>
              <c:showBubbleSize val="1"/>
              <c:extLst>
                <c:ext xmlns:c15="http://schemas.microsoft.com/office/drawing/2012/chart" uri="{CE6537A1-D6FC-4f65-9D91-7224C49458BB}"/>
                <c:ext xmlns:c16="http://schemas.microsoft.com/office/drawing/2014/chart" uri="{C3380CC4-5D6E-409C-BE32-E72D297353CC}">
                  <c16:uniqueId val="{00000003-859A-4053-9A23-6C61D32DC072}"/>
                </c:ext>
              </c:extLst>
            </c:dLbl>
            <c:dLbl>
              <c:idx val="2"/>
              <c:spPr/>
              <c:txPr>
                <a:bodyPr wrap="square"/>
                <a:lstStyle/>
                <a:p>
                  <a:pPr>
                    <a:defRPr sz="1000" b="0" u="none" strike="noStrike">
                      <a:solidFill>
                        <a:srgbClr val="000000"/>
                      </a:solidFill>
                      <a:latin typeface="Calibri"/>
                    </a:defRPr>
                  </a:pPr>
                  <a:endParaRPr lang="en-US"/>
                </a:p>
              </c:txPr>
              <c:showLegendKey val="0"/>
              <c:showVal val="1"/>
              <c:showCatName val="0"/>
              <c:showSerName val="0"/>
              <c:showPercent val="0"/>
              <c:showBubbleSize val="1"/>
              <c:extLst>
                <c:ext xmlns:c15="http://schemas.microsoft.com/office/drawing/2012/chart" uri="{CE6537A1-D6FC-4f65-9D91-7224C49458BB}"/>
                <c:ext xmlns:c16="http://schemas.microsoft.com/office/drawing/2014/chart" uri="{C3380CC4-5D6E-409C-BE32-E72D297353CC}">
                  <c16:uniqueId val="{00000005-859A-4053-9A23-6C61D32DC072}"/>
                </c:ext>
              </c:extLst>
            </c:dLbl>
            <c:dLbl>
              <c:idx val="3"/>
              <c:spPr/>
              <c:txPr>
                <a:bodyPr wrap="square"/>
                <a:lstStyle/>
                <a:p>
                  <a:pPr>
                    <a:defRPr sz="1000" b="0" u="none" strike="noStrike">
                      <a:solidFill>
                        <a:srgbClr val="000000"/>
                      </a:solidFill>
                      <a:latin typeface="Calibri"/>
                    </a:defRPr>
                  </a:pPr>
                  <a:endParaRPr lang="en-US"/>
                </a:p>
              </c:txPr>
              <c:showLegendKey val="0"/>
              <c:showVal val="1"/>
              <c:showCatName val="0"/>
              <c:showSerName val="0"/>
              <c:showPercent val="0"/>
              <c:showBubbleSize val="1"/>
              <c:extLst>
                <c:ext xmlns:c15="http://schemas.microsoft.com/office/drawing/2012/chart" uri="{CE6537A1-D6FC-4f65-9D91-7224C49458BB}"/>
                <c:ext xmlns:c16="http://schemas.microsoft.com/office/drawing/2014/chart" uri="{C3380CC4-5D6E-409C-BE32-E72D297353CC}">
                  <c16:uniqueId val="{00000007-859A-4053-9A23-6C61D32DC072}"/>
                </c:ext>
              </c:extLst>
            </c:dLbl>
            <c:dLbl>
              <c:idx val="4"/>
              <c:spPr/>
              <c:txPr>
                <a:bodyPr wrap="square"/>
                <a:lstStyle/>
                <a:p>
                  <a:pPr>
                    <a:defRPr sz="1000" b="0" u="none" strike="noStrike">
                      <a:solidFill>
                        <a:srgbClr val="000000"/>
                      </a:solidFill>
                      <a:latin typeface="Calibri"/>
                    </a:defRPr>
                  </a:pPr>
                  <a:endParaRPr lang="en-US"/>
                </a:p>
              </c:txPr>
              <c:showLegendKey val="0"/>
              <c:showVal val="1"/>
              <c:showCatName val="0"/>
              <c:showSerName val="0"/>
              <c:showPercent val="0"/>
              <c:showBubbleSize val="1"/>
              <c:extLst>
                <c:ext xmlns:c15="http://schemas.microsoft.com/office/drawing/2012/chart" uri="{CE6537A1-D6FC-4f65-9D91-7224C49458BB}"/>
                <c:ext xmlns:c16="http://schemas.microsoft.com/office/drawing/2014/chart" uri="{C3380CC4-5D6E-409C-BE32-E72D297353CC}">
                  <c16:uniqueId val="{00000009-859A-4053-9A23-6C61D32DC072}"/>
                </c:ext>
              </c:extLst>
            </c:dLbl>
            <c:dLbl>
              <c:idx val="5"/>
              <c:spPr/>
              <c:txPr>
                <a:bodyPr wrap="square"/>
                <a:lstStyle/>
                <a:p>
                  <a:pPr>
                    <a:defRPr sz="1000" b="0" u="none" strike="noStrike">
                      <a:solidFill>
                        <a:srgbClr val="000000"/>
                      </a:solidFill>
                      <a:latin typeface="Calibri"/>
                    </a:defRPr>
                  </a:pPr>
                  <a:endParaRPr lang="en-US"/>
                </a:p>
              </c:txPr>
              <c:showLegendKey val="0"/>
              <c:showVal val="1"/>
              <c:showCatName val="0"/>
              <c:showSerName val="0"/>
              <c:showPercent val="0"/>
              <c:showBubbleSize val="1"/>
              <c:extLst>
                <c:ext xmlns:c15="http://schemas.microsoft.com/office/drawing/2012/chart" uri="{CE6537A1-D6FC-4f65-9D91-7224C49458BB}"/>
                <c:ext xmlns:c16="http://schemas.microsoft.com/office/drawing/2014/chart" uri="{C3380CC4-5D6E-409C-BE32-E72D297353CC}">
                  <c16:uniqueId val="{0000000B-859A-4053-9A23-6C61D32DC072}"/>
                </c:ext>
              </c:extLst>
            </c:dLbl>
            <c:spPr>
              <a:noFill/>
              <a:ln>
                <a:noFill/>
              </a:ln>
              <a:effectLst/>
            </c:spPr>
            <c:txPr>
              <a:bodyPr wrap="square"/>
              <a:lstStyle/>
              <a:p>
                <a:pPr>
                  <a:defRPr sz="1000" b="0" u="none" strike="noStrike">
                    <a:solidFill>
                      <a:srgbClr val="000000"/>
                    </a:solidFill>
                    <a:latin typeface="Calibri"/>
                  </a:defRPr>
                </a:pPr>
                <a:endParaRPr lang="en-US"/>
              </a:p>
            </c:txPr>
            <c:showLegendKey val="0"/>
            <c:showVal val="1"/>
            <c:showCatName val="0"/>
            <c:showSerName val="0"/>
            <c:showPercent val="0"/>
            <c:showBubbleSize val="1"/>
            <c:separator>; </c:separator>
            <c:showLeaderLines val="0"/>
            <c:extLst>
              <c:ext xmlns:c15="http://schemas.microsoft.com/office/drawing/2012/chart" uri="{CE6537A1-D6FC-4f65-9D91-7224C49458BB}">
                <c15:spPr xmlns:c15="http://schemas.microsoft.com/office/drawing/2012/chart">
                  <a:prstGeom prst="rect">
                    <a:avLst/>
                  </a:prstGeom>
                </c15:spPr>
              </c:ext>
            </c:extLst>
          </c:dLbls>
          <c:cat>
            <c:strRef>
              <c:f>'Painel de Gestão - 2'!$C$16:$C$21</c:f>
              <c:strCache>
                <c:ptCount val="6"/>
                <c:pt idx="0">
                  <c:v> Início planejado é posterior ao período monitorado</c:v>
                </c:pt>
                <c:pt idx="1">
                  <c:v> Não iniciada ou não concluída</c:v>
                </c:pt>
                <c:pt idx="2">
                  <c:v> Em andamento com problemas de realização</c:v>
                </c:pt>
                <c:pt idx="3">
                  <c:v> Em andamento no período previsto </c:v>
                </c:pt>
                <c:pt idx="4">
                  <c:v> Concluída</c:v>
                </c:pt>
                <c:pt idx="5">
                  <c:v> Ações Novas - Pós-monitoria</c:v>
                </c:pt>
              </c:strCache>
            </c:strRef>
          </c:cat>
          <c:val>
            <c:numRef>
              <c:f>'Painel de Gestão - 2'!$G$16:$G$21</c:f>
              <c:numCache>
                <c:formatCode>0%</c:formatCode>
                <c:ptCount val="6"/>
                <c:pt idx="0">
                  <c:v>0</c:v>
                </c:pt>
                <c:pt idx="1">
                  <c:v>0.23529411764705882</c:v>
                </c:pt>
                <c:pt idx="2">
                  <c:v>0.41176470588235292</c:v>
                </c:pt>
                <c:pt idx="3">
                  <c:v>0.26470588235294118</c:v>
                </c:pt>
                <c:pt idx="4">
                  <c:v>5.8823529411764705E-2</c:v>
                </c:pt>
                <c:pt idx="5">
                  <c:v>2.9411764705882353E-2</c:v>
                </c:pt>
              </c:numCache>
            </c:numRef>
          </c:val>
          <c:extLst>
            <c:ext xmlns:c16="http://schemas.microsoft.com/office/drawing/2014/chart" uri="{C3380CC4-5D6E-409C-BE32-E72D297353CC}">
              <c16:uniqueId val="{0000000C-859A-4053-9A23-6C61D32DC072}"/>
            </c:ext>
          </c:extLst>
        </c:ser>
        <c:dLbls>
          <c:showLegendKey val="0"/>
          <c:showVal val="0"/>
          <c:showCatName val="0"/>
          <c:showSerName val="0"/>
          <c:showPercent val="0"/>
          <c:showBubbleSize val="0"/>
          <c:showLeaderLines val="0"/>
        </c:dLbls>
        <c:firstSliceAng val="0"/>
        <c:holeSize val="50"/>
      </c:doughnutChart>
      <c:spPr>
        <a:prstGeom prst="rect">
          <a:avLst/>
        </a:prstGeom>
        <a:noFill/>
        <a:ln w="25560">
          <a:noFill/>
        </a:ln>
      </c:spPr>
    </c:plotArea>
    <c:legend>
      <c:legendPos val="r"/>
      <c:layout>
        <c:manualLayout>
          <c:xMode val="edge"/>
          <c:yMode val="edge"/>
          <c:x val="0.59897800000000001"/>
          <c:y val="0.117683"/>
          <c:w val="0.38477699999999998"/>
          <c:h val="0.818492"/>
        </c:manualLayout>
      </c:layout>
      <c:overlay val="0"/>
      <c:spPr>
        <a:prstGeom prst="rect">
          <a:avLst/>
        </a:prstGeom>
        <a:noFill/>
        <a:ln w="0">
          <a:noFill/>
        </a:ln>
      </c:spPr>
      <c:txPr>
        <a:bodyPr/>
        <a:lstStyle/>
        <a:p>
          <a:pPr>
            <a:defRPr sz="1100" b="0" u="none" strike="noStrike">
              <a:solidFill>
                <a:srgbClr val="000000"/>
              </a:solidFill>
              <a:latin typeface="Calibri"/>
            </a:defRPr>
          </a:pPr>
          <a:endParaRPr lang="en-US"/>
        </a:p>
      </c:txPr>
    </c:legend>
    <c:plotVisOnly val="1"/>
    <c:dispBlanksAs val="zero"/>
    <c:showDLblsOverMax val="1"/>
  </c:chart>
  <c:spPr>
    <a:xfrm>
      <a:off x="0" y="0"/>
      <a:ext cx="0" cy="0"/>
    </a:xfrm>
    <a:prstGeom prst="rect">
      <a:avLst/>
    </a:prstGeom>
    <a:solidFill>
      <a:srgbClr val="FFFFFF"/>
    </a:solidFill>
    <a:ln w="9360">
      <a:solidFill>
        <a:srgbClr val="D9D9D9"/>
      </a:solidFill>
      <a:round/>
    </a:ln>
  </c:sp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stacked"/>
        <c:varyColors val="0"/>
        <c:ser>
          <c:idx val="0"/>
          <c:order val="0"/>
          <c:spPr>
            <a:prstGeom prst="rect">
              <a:avLst/>
            </a:prstGeom>
            <a:solidFill>
              <a:srgbClr val="B15407"/>
            </a:solidFill>
            <a:ln w="0">
              <a:noFill/>
            </a:ln>
          </c:spPr>
          <c:invertIfNegative val="0"/>
          <c:dLbls>
            <c:spPr>
              <a:noFill/>
              <a:ln>
                <a:noFill/>
              </a:ln>
              <a:effectLst/>
            </c:spPr>
            <c:txPr>
              <a:bodyPr wrap="square"/>
              <a:lstStyle/>
              <a:p>
                <a:pPr>
                  <a:defRPr sz="1000" b="0" u="none" strike="noStrike">
                    <a:solidFill>
                      <a:srgbClr val="000000"/>
                    </a:solidFill>
                    <a:latin typeface="Calibri"/>
                  </a:defRPr>
                </a:pPr>
                <a:endParaRPr lang="en-US"/>
              </a:p>
            </c:txPr>
            <c:dLblPos val="ctr"/>
            <c:showLegendKey val="0"/>
            <c:showVal val="0"/>
            <c:showCatName val="0"/>
            <c:showSerName val="0"/>
            <c:showPercent val="0"/>
            <c:showBubbleSize val="1"/>
            <c:separator>; </c:separator>
            <c:showLeaderLines val="0"/>
            <c:extLst>
              <c:ext xmlns:c15="http://schemas.microsoft.com/office/drawing/2012/chart" uri="{CE6537A1-D6FC-4f65-9D91-7224C49458BB}">
                <c15:spPr xmlns:c15="http://schemas.microsoft.com/office/drawing/2012/chart">
                  <a:prstGeom prst="rect">
                    <a:avLst/>
                  </a:prstGeom>
                </c15:spPr>
                <c15:showLeaderLines val="0"/>
              </c:ext>
            </c:extLst>
          </c:dLbls>
          <c:cat>
            <c:strRef>
              <c:f>'Painel de Gestão - 1'!$C$32:$C$36</c:f>
              <c:strCache>
                <c:ptCount val="5"/>
                <c:pt idx="0">
                  <c:v>OBJETIVO 1</c:v>
                </c:pt>
                <c:pt idx="1">
                  <c:v>OBJETIVO 2</c:v>
                </c:pt>
                <c:pt idx="2">
                  <c:v>OBJETIVO 3</c:v>
                </c:pt>
                <c:pt idx="3">
                  <c:v>OBJETIVO 4</c:v>
                </c:pt>
                <c:pt idx="4">
                  <c:v>OBJETIVO 5</c:v>
                </c:pt>
              </c:strCache>
            </c:strRef>
          </c:cat>
          <c:val>
            <c:numRef>
              <c:f>'Painel de Gestão - 1'!$E$32:$E$36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0A20-4E30-AB50-6356B7BBBAEF}"/>
            </c:ext>
          </c:extLst>
        </c:ser>
        <c:ser>
          <c:idx val="1"/>
          <c:order val="1"/>
          <c:spPr>
            <a:prstGeom prst="rect">
              <a:avLst/>
            </a:prstGeom>
            <a:solidFill>
              <a:srgbClr val="A6A6A6"/>
            </a:solidFill>
            <a:ln w="0">
              <a:noFill/>
            </a:ln>
          </c:spPr>
          <c:invertIfNegative val="0"/>
          <c:dLbls>
            <c:spPr>
              <a:noFill/>
              <a:ln>
                <a:noFill/>
              </a:ln>
              <a:effectLst/>
            </c:spPr>
            <c:txPr>
              <a:bodyPr wrap="square"/>
              <a:lstStyle/>
              <a:p>
                <a:pPr>
                  <a:defRPr sz="1000" b="0" u="none" strike="noStrike">
                    <a:solidFill>
                      <a:srgbClr val="000000"/>
                    </a:solidFill>
                    <a:latin typeface="Calibri"/>
                  </a:defRPr>
                </a:pPr>
                <a:endParaRPr lang="en-US"/>
              </a:p>
            </c:txPr>
            <c:dLblPos val="ctr"/>
            <c:showLegendKey val="0"/>
            <c:showVal val="0"/>
            <c:showCatName val="0"/>
            <c:showSerName val="0"/>
            <c:showPercent val="0"/>
            <c:showBubbleSize val="1"/>
            <c:separator>; </c:separator>
            <c:showLeaderLines val="0"/>
            <c:extLst>
              <c:ext xmlns:c15="http://schemas.microsoft.com/office/drawing/2012/chart" uri="{CE6537A1-D6FC-4f65-9D91-7224C49458BB}">
                <c15:spPr xmlns:c15="http://schemas.microsoft.com/office/drawing/2012/chart">
                  <a:prstGeom prst="rect">
                    <a:avLst/>
                  </a:prstGeom>
                </c15:spPr>
                <c15:showLeaderLines val="0"/>
              </c:ext>
            </c:extLst>
          </c:dLbls>
          <c:cat>
            <c:strRef>
              <c:f>'Painel de Gestão - 1'!$C$32:$C$36</c:f>
              <c:strCache>
                <c:ptCount val="5"/>
                <c:pt idx="0">
                  <c:v>OBJETIVO 1</c:v>
                </c:pt>
                <c:pt idx="1">
                  <c:v>OBJETIVO 2</c:v>
                </c:pt>
                <c:pt idx="2">
                  <c:v>OBJETIVO 3</c:v>
                </c:pt>
                <c:pt idx="3">
                  <c:v>OBJETIVO 4</c:v>
                </c:pt>
                <c:pt idx="4">
                  <c:v>OBJETIVO 5</c:v>
                </c:pt>
              </c:strCache>
            </c:strRef>
          </c:cat>
          <c:val>
            <c:numRef>
              <c:f>'Painel de Gestão - 1'!$F$32:$F$36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0A20-4E30-AB50-6356B7BBBAEF}"/>
            </c:ext>
          </c:extLst>
        </c:ser>
        <c:ser>
          <c:idx val="2"/>
          <c:order val="2"/>
          <c:spPr>
            <a:prstGeom prst="rect">
              <a:avLst/>
            </a:prstGeom>
            <a:solidFill>
              <a:srgbClr val="FF0000"/>
            </a:solidFill>
            <a:ln w="0">
              <a:noFill/>
            </a:ln>
          </c:spPr>
          <c:invertIfNegative val="0"/>
          <c:dLbls>
            <c:spPr>
              <a:noFill/>
              <a:ln>
                <a:noFill/>
              </a:ln>
              <a:effectLst/>
            </c:spPr>
            <c:txPr>
              <a:bodyPr wrap="square"/>
              <a:lstStyle/>
              <a:p>
                <a:pPr>
                  <a:defRPr sz="1000" b="0" u="none" strike="noStrike">
                    <a:solidFill>
                      <a:srgbClr val="000000"/>
                    </a:solidFill>
                    <a:latin typeface="Calibri"/>
                  </a:defRPr>
                </a:pPr>
                <a:endParaRPr lang="en-US"/>
              </a:p>
            </c:txPr>
            <c:dLblPos val="ctr"/>
            <c:showLegendKey val="0"/>
            <c:showVal val="0"/>
            <c:showCatName val="0"/>
            <c:showSerName val="0"/>
            <c:showPercent val="0"/>
            <c:showBubbleSize val="1"/>
            <c:separator>; </c:separator>
            <c:showLeaderLines val="0"/>
            <c:extLst>
              <c:ext xmlns:c15="http://schemas.microsoft.com/office/drawing/2012/chart" uri="{CE6537A1-D6FC-4f65-9D91-7224C49458BB}">
                <c15:spPr xmlns:c15="http://schemas.microsoft.com/office/drawing/2012/chart">
                  <a:prstGeom prst="rect">
                    <a:avLst/>
                  </a:prstGeom>
                </c15:spPr>
                <c15:showLeaderLines val="0"/>
              </c:ext>
            </c:extLst>
          </c:dLbls>
          <c:cat>
            <c:strRef>
              <c:f>'Painel de Gestão - 1'!$C$32:$C$36</c:f>
              <c:strCache>
                <c:ptCount val="5"/>
                <c:pt idx="0">
                  <c:v>OBJETIVO 1</c:v>
                </c:pt>
                <c:pt idx="1">
                  <c:v>OBJETIVO 2</c:v>
                </c:pt>
                <c:pt idx="2">
                  <c:v>OBJETIVO 3</c:v>
                </c:pt>
                <c:pt idx="3">
                  <c:v>OBJETIVO 4</c:v>
                </c:pt>
                <c:pt idx="4">
                  <c:v>OBJETIVO 5</c:v>
                </c:pt>
              </c:strCache>
            </c:strRef>
          </c:cat>
          <c:val>
            <c:numRef>
              <c:f>'Painel de Gestão - 1'!$G$32:$G$36</c:f>
              <c:numCache>
                <c:formatCode>General</c:formatCode>
                <c:ptCount val="5"/>
                <c:pt idx="0">
                  <c:v>3</c:v>
                </c:pt>
                <c:pt idx="1">
                  <c:v>7</c:v>
                </c:pt>
                <c:pt idx="2">
                  <c:v>0</c:v>
                </c:pt>
                <c:pt idx="3">
                  <c:v>1</c:v>
                </c:pt>
                <c:pt idx="4">
                  <c:v>4</c:v>
                </c:pt>
              </c:numCache>
            </c:numRef>
          </c:val>
          <c:extLst>
            <c:ext xmlns:c16="http://schemas.microsoft.com/office/drawing/2014/chart" uri="{C3380CC4-5D6E-409C-BE32-E72D297353CC}">
              <c16:uniqueId val="{00000002-0A20-4E30-AB50-6356B7BBBAEF}"/>
            </c:ext>
          </c:extLst>
        </c:ser>
        <c:ser>
          <c:idx val="3"/>
          <c:order val="3"/>
          <c:spPr>
            <a:prstGeom prst="rect">
              <a:avLst/>
            </a:prstGeom>
            <a:solidFill>
              <a:srgbClr val="FFC000"/>
            </a:solidFill>
            <a:ln w="0">
              <a:noFill/>
            </a:ln>
          </c:spPr>
          <c:invertIfNegative val="0"/>
          <c:dLbls>
            <c:spPr>
              <a:noFill/>
              <a:ln>
                <a:noFill/>
              </a:ln>
              <a:effectLst/>
            </c:spPr>
            <c:txPr>
              <a:bodyPr wrap="square"/>
              <a:lstStyle/>
              <a:p>
                <a:pPr>
                  <a:defRPr sz="1000" b="0" u="none" strike="noStrike">
                    <a:solidFill>
                      <a:srgbClr val="000000"/>
                    </a:solidFill>
                    <a:latin typeface="Calibri"/>
                  </a:defRPr>
                </a:pPr>
                <a:endParaRPr lang="en-US"/>
              </a:p>
            </c:txPr>
            <c:dLblPos val="ctr"/>
            <c:showLegendKey val="0"/>
            <c:showVal val="0"/>
            <c:showCatName val="0"/>
            <c:showSerName val="0"/>
            <c:showPercent val="0"/>
            <c:showBubbleSize val="1"/>
            <c:separator>; </c:separator>
            <c:showLeaderLines val="0"/>
            <c:extLst>
              <c:ext xmlns:c15="http://schemas.microsoft.com/office/drawing/2012/chart" uri="{CE6537A1-D6FC-4f65-9D91-7224C49458BB}">
                <c15:spPr xmlns:c15="http://schemas.microsoft.com/office/drawing/2012/chart">
                  <a:prstGeom prst="rect">
                    <a:avLst/>
                  </a:prstGeom>
                </c15:spPr>
                <c15:showLeaderLines val="0"/>
              </c:ext>
            </c:extLst>
          </c:dLbls>
          <c:cat>
            <c:strRef>
              <c:f>'Painel de Gestão - 1'!$C$32:$C$36</c:f>
              <c:strCache>
                <c:ptCount val="5"/>
                <c:pt idx="0">
                  <c:v>OBJETIVO 1</c:v>
                </c:pt>
                <c:pt idx="1">
                  <c:v>OBJETIVO 2</c:v>
                </c:pt>
                <c:pt idx="2">
                  <c:v>OBJETIVO 3</c:v>
                </c:pt>
                <c:pt idx="3">
                  <c:v>OBJETIVO 4</c:v>
                </c:pt>
                <c:pt idx="4">
                  <c:v>OBJETIVO 5</c:v>
                </c:pt>
              </c:strCache>
            </c:strRef>
          </c:cat>
          <c:val>
            <c:numRef>
              <c:f>'Painel de Gestão - 1'!$H$32:$H$36</c:f>
              <c:numCache>
                <c:formatCode>General</c:formatCode>
                <c:ptCount val="5"/>
                <c:pt idx="0">
                  <c:v>0</c:v>
                </c:pt>
                <c:pt idx="1">
                  <c:v>6</c:v>
                </c:pt>
                <c:pt idx="2">
                  <c:v>6</c:v>
                </c:pt>
                <c:pt idx="3">
                  <c:v>2</c:v>
                </c:pt>
                <c:pt idx="4">
                  <c:v>1</c:v>
                </c:pt>
              </c:numCache>
            </c:numRef>
          </c:val>
          <c:extLst>
            <c:ext xmlns:c16="http://schemas.microsoft.com/office/drawing/2014/chart" uri="{C3380CC4-5D6E-409C-BE32-E72D297353CC}">
              <c16:uniqueId val="{00000003-0A20-4E30-AB50-6356B7BBBAEF}"/>
            </c:ext>
          </c:extLst>
        </c:ser>
        <c:ser>
          <c:idx val="4"/>
          <c:order val="4"/>
          <c:spPr>
            <a:prstGeom prst="rect">
              <a:avLst/>
            </a:prstGeom>
            <a:solidFill>
              <a:srgbClr val="92D050"/>
            </a:solidFill>
            <a:ln w="0">
              <a:noFill/>
            </a:ln>
          </c:spPr>
          <c:invertIfNegative val="0"/>
          <c:dLbls>
            <c:spPr>
              <a:noFill/>
              <a:ln>
                <a:noFill/>
              </a:ln>
              <a:effectLst/>
            </c:spPr>
            <c:txPr>
              <a:bodyPr wrap="square"/>
              <a:lstStyle/>
              <a:p>
                <a:pPr>
                  <a:defRPr sz="1000" b="0" u="none" strike="noStrike">
                    <a:solidFill>
                      <a:srgbClr val="000000"/>
                    </a:solidFill>
                    <a:latin typeface="Calibri"/>
                  </a:defRPr>
                </a:pPr>
                <a:endParaRPr lang="en-US"/>
              </a:p>
            </c:txPr>
            <c:dLblPos val="ctr"/>
            <c:showLegendKey val="0"/>
            <c:showVal val="0"/>
            <c:showCatName val="0"/>
            <c:showSerName val="0"/>
            <c:showPercent val="0"/>
            <c:showBubbleSize val="1"/>
            <c:separator>; </c:separator>
            <c:showLeaderLines val="0"/>
            <c:extLst>
              <c:ext xmlns:c15="http://schemas.microsoft.com/office/drawing/2012/chart" uri="{CE6537A1-D6FC-4f65-9D91-7224C49458BB}">
                <c15:spPr xmlns:c15="http://schemas.microsoft.com/office/drawing/2012/chart">
                  <a:prstGeom prst="rect">
                    <a:avLst/>
                  </a:prstGeom>
                </c15:spPr>
                <c15:showLeaderLines val="0"/>
              </c:ext>
            </c:extLst>
          </c:dLbls>
          <c:cat>
            <c:strRef>
              <c:f>'Painel de Gestão - 1'!$C$32:$C$36</c:f>
              <c:strCache>
                <c:ptCount val="5"/>
                <c:pt idx="0">
                  <c:v>OBJETIVO 1</c:v>
                </c:pt>
                <c:pt idx="1">
                  <c:v>OBJETIVO 2</c:v>
                </c:pt>
                <c:pt idx="2">
                  <c:v>OBJETIVO 3</c:v>
                </c:pt>
                <c:pt idx="3">
                  <c:v>OBJETIVO 4</c:v>
                </c:pt>
                <c:pt idx="4">
                  <c:v>OBJETIVO 5</c:v>
                </c:pt>
              </c:strCache>
            </c:strRef>
          </c:cat>
          <c:val>
            <c:numRef>
              <c:f>'Painel de Gestão - 1'!$I$32:$I$36</c:f>
              <c:numCache>
                <c:formatCode>General</c:formatCode>
                <c:ptCount val="5"/>
                <c:pt idx="0">
                  <c:v>0</c:v>
                </c:pt>
                <c:pt idx="1">
                  <c:v>0</c:v>
                </c:pt>
                <c:pt idx="2">
                  <c:v>0</c:v>
                </c:pt>
                <c:pt idx="3">
                  <c:v>2</c:v>
                </c:pt>
                <c:pt idx="4">
                  <c:v>0</c:v>
                </c:pt>
              </c:numCache>
            </c:numRef>
          </c:val>
          <c:extLst>
            <c:ext xmlns:c16="http://schemas.microsoft.com/office/drawing/2014/chart" uri="{C3380CC4-5D6E-409C-BE32-E72D297353CC}">
              <c16:uniqueId val="{00000004-0A20-4E30-AB50-6356B7BBBAEF}"/>
            </c:ext>
          </c:extLst>
        </c:ser>
        <c:ser>
          <c:idx val="5"/>
          <c:order val="5"/>
          <c:spPr>
            <a:prstGeom prst="rect">
              <a:avLst/>
            </a:prstGeom>
            <a:solidFill>
              <a:srgbClr val="0070C0"/>
            </a:solidFill>
            <a:ln w="0">
              <a:noFill/>
            </a:ln>
          </c:spPr>
          <c:invertIfNegative val="0"/>
          <c:dLbls>
            <c:spPr>
              <a:noFill/>
              <a:ln>
                <a:noFill/>
              </a:ln>
              <a:effectLst/>
            </c:spPr>
            <c:txPr>
              <a:bodyPr wrap="square"/>
              <a:lstStyle/>
              <a:p>
                <a:pPr>
                  <a:defRPr sz="1000" b="0" u="none" strike="noStrike">
                    <a:solidFill>
                      <a:srgbClr val="000000"/>
                    </a:solidFill>
                    <a:latin typeface="Calibri"/>
                  </a:defRPr>
                </a:pPr>
                <a:endParaRPr lang="en-US"/>
              </a:p>
            </c:txPr>
            <c:dLblPos val="ctr"/>
            <c:showLegendKey val="0"/>
            <c:showVal val="0"/>
            <c:showCatName val="0"/>
            <c:showSerName val="0"/>
            <c:showPercent val="0"/>
            <c:showBubbleSize val="1"/>
            <c:separator>; </c:separator>
            <c:showLeaderLines val="0"/>
            <c:extLst>
              <c:ext xmlns:c15="http://schemas.microsoft.com/office/drawing/2012/chart" uri="{CE6537A1-D6FC-4f65-9D91-7224C49458BB}">
                <c15:spPr xmlns:c15="http://schemas.microsoft.com/office/drawing/2012/chart">
                  <a:prstGeom prst="rect">
                    <a:avLst/>
                  </a:prstGeom>
                </c15:spPr>
                <c15:showLeaderLines val="0"/>
              </c:ext>
            </c:extLst>
          </c:dLbls>
          <c:cat>
            <c:strRef>
              <c:f>'Painel de Gestão - 1'!$C$32:$C$36</c:f>
              <c:strCache>
                <c:ptCount val="5"/>
                <c:pt idx="0">
                  <c:v>OBJETIVO 1</c:v>
                </c:pt>
                <c:pt idx="1">
                  <c:v>OBJETIVO 2</c:v>
                </c:pt>
                <c:pt idx="2">
                  <c:v>OBJETIVO 3</c:v>
                </c:pt>
                <c:pt idx="3">
                  <c:v>OBJETIVO 4</c:v>
                </c:pt>
                <c:pt idx="4">
                  <c:v>OBJETIVO 5</c:v>
                </c:pt>
              </c:strCache>
            </c:strRef>
          </c:cat>
          <c:val>
            <c:numRef>
              <c:f>'Painel de Gestão - 1'!$J$32:$J$36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5-0A20-4E30-AB50-6356B7BBBAEF}"/>
            </c:ext>
          </c:extLst>
        </c:ser>
        <c:dLbls>
          <c:showLegendKey val="0"/>
          <c:showVal val="0"/>
          <c:showCatName val="0"/>
          <c:showSerName val="0"/>
          <c:showPercent val="0"/>
          <c:showBubbleSize val="0"/>
        </c:dLbls>
        <c:gapWidth val="150"/>
        <c:overlap val="100"/>
        <c:axId val="80346795"/>
        <c:axId val="42039648"/>
      </c:barChart>
      <c:catAx>
        <c:axId val="80346795"/>
        <c:scaling>
          <c:orientation val="maxMin"/>
        </c:scaling>
        <c:delete val="0"/>
        <c:axPos val="l"/>
        <c:numFmt formatCode="ge&quot;ral&quot;" sourceLinked="0"/>
        <c:majorTickMark val="out"/>
        <c:minorTickMark val="none"/>
        <c:tickLblPos val="nextTo"/>
        <c:spPr>
          <a:prstGeom prst="rect">
            <a:avLst/>
          </a:prstGeom>
          <a:ln w="9360">
            <a:solidFill>
              <a:srgbClr val="878787"/>
            </a:solidFill>
            <a:round/>
          </a:ln>
        </c:spPr>
        <c:txPr>
          <a:bodyPr/>
          <a:lstStyle/>
          <a:p>
            <a:pPr>
              <a:defRPr sz="1100" b="0" u="none" strike="noStrike">
                <a:solidFill>
                  <a:srgbClr val="000000"/>
                </a:solidFill>
                <a:latin typeface="Calibri"/>
              </a:defRPr>
            </a:pPr>
            <a:endParaRPr lang="en-US"/>
          </a:p>
        </c:txPr>
        <c:crossAx val="42039648"/>
        <c:crosses val="autoZero"/>
        <c:auto val="1"/>
        <c:lblAlgn val="ctr"/>
        <c:lblOffset val="100"/>
        <c:noMultiLvlLbl val="0"/>
      </c:catAx>
      <c:valAx>
        <c:axId val="42039648"/>
        <c:scaling>
          <c:orientation val="minMax"/>
        </c:scaling>
        <c:delete val="0"/>
        <c:axPos val="t"/>
        <c:majorGridlines>
          <c:spPr>
            <a:prstGeom prst="rect">
              <a:avLst/>
            </a:prstGeom>
            <a:ln w="9360">
              <a:solidFill>
                <a:srgbClr val="878787"/>
              </a:solidFill>
              <a:round/>
            </a:ln>
          </c:spPr>
        </c:majorGridlines>
        <c:numFmt formatCode="General" sourceLinked="0"/>
        <c:majorTickMark val="out"/>
        <c:minorTickMark val="none"/>
        <c:tickLblPos val="nextTo"/>
        <c:spPr>
          <a:prstGeom prst="rect">
            <a:avLst/>
          </a:prstGeom>
          <a:ln w="9360">
            <a:solidFill>
              <a:srgbClr val="878787"/>
            </a:solidFill>
            <a:round/>
          </a:ln>
        </c:spPr>
        <c:txPr>
          <a:bodyPr/>
          <a:lstStyle/>
          <a:p>
            <a:pPr>
              <a:defRPr sz="1000" b="0" u="none" strike="noStrike">
                <a:solidFill>
                  <a:srgbClr val="000000"/>
                </a:solidFill>
                <a:latin typeface="Calibri"/>
              </a:defRPr>
            </a:pPr>
            <a:endParaRPr lang="en-US"/>
          </a:p>
        </c:txPr>
        <c:crossAx val="80346795"/>
        <c:crosses val="autoZero"/>
        <c:crossBetween val="between"/>
        <c:majorUnit val="2"/>
      </c:valAx>
      <c:spPr>
        <a:prstGeom prst="rect">
          <a:avLst/>
        </a:prstGeom>
        <a:noFill/>
        <a:ln w="0">
          <a:noFill/>
        </a:ln>
      </c:spPr>
    </c:plotArea>
    <c:plotVisOnly val="1"/>
    <c:dispBlanksAs val="gap"/>
    <c:showDLblsOverMax val="1"/>
  </c:chart>
  <c:spPr>
    <a:xfrm>
      <a:off x="0" y="0"/>
      <a:ext cx="0" cy="0"/>
    </a:xfrm>
    <a:prstGeom prst="rect">
      <a:avLst/>
    </a:prstGeom>
    <a:solidFill>
      <a:srgbClr val="FFFFFF"/>
    </a:solidFill>
    <a:ln w="9360">
      <a:solidFill>
        <a:srgbClr val="D9D9D9"/>
      </a:solidFill>
      <a:round/>
    </a:ln>
  </c:sp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a:lstStyle/>
          <a:p>
            <a:pPr>
              <a:defRPr sz="1300" b="0" u="none" strike="noStrike">
                <a:latin typeface="Arial"/>
              </a:defRPr>
            </a:pPr>
            <a:r>
              <a:rPr lang="pt-BR" sz="1600" b="1" u="none" strike="noStrike">
                <a:solidFill>
                  <a:srgbClr val="000000"/>
                </a:solidFill>
                <a:latin typeface="Calibri"/>
              </a:rPr>
              <a:t>Situação atual do PAN </a:t>
            </a:r>
            <a:endParaRPr lang="pt-BR"/>
          </a:p>
          <a:p>
            <a:pPr>
              <a:defRPr sz="1300" b="0" u="none" strike="noStrike">
                <a:latin typeface="Arial"/>
              </a:defRPr>
            </a:pPr>
            <a:r>
              <a:rPr lang="pt-BR" sz="1600" b="1" u="none" strike="noStrike">
                <a:solidFill>
                  <a:srgbClr val="000000"/>
                </a:solidFill>
                <a:latin typeface="Calibri"/>
              </a:rPr>
              <a:t>Monitoria atual</a:t>
            </a:r>
            <a:endParaRPr lang="pt-BR"/>
          </a:p>
        </c:rich>
      </c:tx>
      <c:layout>
        <c:manualLayout>
          <c:xMode val="edge"/>
          <c:yMode val="edge"/>
          <c:x val="7.9190000000000007E-3"/>
          <c:y val="1.6435999999999999E-2"/>
        </c:manualLayout>
      </c:layout>
      <c:overlay val="0"/>
      <c:spPr>
        <a:prstGeom prst="rect">
          <a:avLst/>
        </a:prstGeom>
        <a:noFill/>
        <a:ln w="0">
          <a:noFill/>
        </a:ln>
      </c:spPr>
    </c:title>
    <c:autoTitleDeleted val="0"/>
    <c:plotArea>
      <c:layout>
        <c:manualLayout>
          <c:layoutTarget val="inner"/>
          <c:xMode val="edge"/>
          <c:yMode val="edge"/>
          <c:x val="8.1127000000000005E-2"/>
          <c:y val="0.219306"/>
          <c:w val="0.46168799999999999"/>
          <c:h val="0.68502399999999997"/>
        </c:manualLayout>
      </c:layout>
      <c:doughnutChart>
        <c:varyColors val="1"/>
        <c:ser>
          <c:idx val="0"/>
          <c:order val="0"/>
          <c:spPr>
            <a:prstGeom prst="rect">
              <a:avLst/>
            </a:prstGeom>
            <a:solidFill>
              <a:srgbClr val="FFFF00"/>
            </a:solidFill>
            <a:ln w="0">
              <a:noFill/>
            </a:ln>
          </c:spPr>
          <c:dPt>
            <c:idx val="0"/>
            <c:bubble3D val="0"/>
            <c:spPr>
              <a:prstGeom prst="rect">
                <a:avLst/>
              </a:prstGeom>
              <a:solidFill>
                <a:srgbClr val="808080"/>
              </a:solidFill>
              <a:ln w="0">
                <a:noFill/>
              </a:ln>
            </c:spPr>
            <c:extLst>
              <c:ext xmlns:c16="http://schemas.microsoft.com/office/drawing/2014/chart" uri="{C3380CC4-5D6E-409C-BE32-E72D297353CC}">
                <c16:uniqueId val="{00000001-338E-4C61-ACF7-4840AA2ABF01}"/>
              </c:ext>
            </c:extLst>
          </c:dPt>
          <c:dPt>
            <c:idx val="1"/>
            <c:bubble3D val="0"/>
            <c:spPr>
              <a:prstGeom prst="rect">
                <a:avLst/>
              </a:prstGeom>
              <a:solidFill>
                <a:srgbClr val="FF0000"/>
              </a:solidFill>
              <a:ln w="0">
                <a:noFill/>
              </a:ln>
            </c:spPr>
            <c:extLst>
              <c:ext xmlns:c16="http://schemas.microsoft.com/office/drawing/2014/chart" uri="{C3380CC4-5D6E-409C-BE32-E72D297353CC}">
                <c16:uniqueId val="{00000003-338E-4C61-ACF7-4840AA2ABF01}"/>
              </c:ext>
            </c:extLst>
          </c:dPt>
          <c:dPt>
            <c:idx val="2"/>
            <c:bubble3D val="0"/>
            <c:spPr>
              <a:prstGeom prst="rect">
                <a:avLst/>
              </a:prstGeom>
              <a:solidFill>
                <a:srgbClr val="9BBB59"/>
              </a:solidFill>
              <a:ln w="0">
                <a:noFill/>
              </a:ln>
            </c:spPr>
            <c:extLst>
              <c:ext xmlns:c16="http://schemas.microsoft.com/office/drawing/2014/chart" uri="{C3380CC4-5D6E-409C-BE32-E72D297353CC}">
                <c16:uniqueId val="{00000005-338E-4C61-ACF7-4840AA2ABF01}"/>
              </c:ext>
            </c:extLst>
          </c:dPt>
          <c:dPt>
            <c:idx val="3"/>
            <c:bubble3D val="0"/>
            <c:spPr>
              <a:prstGeom prst="rect">
                <a:avLst/>
              </a:prstGeom>
              <a:solidFill>
                <a:srgbClr val="92D050"/>
              </a:solidFill>
              <a:ln w="0">
                <a:noFill/>
              </a:ln>
            </c:spPr>
            <c:extLst>
              <c:ext xmlns:c16="http://schemas.microsoft.com/office/drawing/2014/chart" uri="{C3380CC4-5D6E-409C-BE32-E72D297353CC}">
                <c16:uniqueId val="{00000007-338E-4C61-ACF7-4840AA2ABF01}"/>
              </c:ext>
            </c:extLst>
          </c:dPt>
          <c:dPt>
            <c:idx val="4"/>
            <c:bubble3D val="0"/>
            <c:spPr>
              <a:prstGeom prst="rect">
                <a:avLst/>
              </a:prstGeom>
              <a:solidFill>
                <a:srgbClr val="0070C0"/>
              </a:solidFill>
              <a:ln w="0">
                <a:noFill/>
              </a:ln>
            </c:spPr>
            <c:extLst>
              <c:ext xmlns:c16="http://schemas.microsoft.com/office/drawing/2014/chart" uri="{C3380CC4-5D6E-409C-BE32-E72D297353CC}">
                <c16:uniqueId val="{00000009-338E-4C61-ACF7-4840AA2ABF01}"/>
              </c:ext>
            </c:extLst>
          </c:dPt>
          <c:dLbls>
            <c:dLbl>
              <c:idx val="0"/>
              <c:spPr/>
              <c:txPr>
                <a:bodyPr wrap="square"/>
                <a:lstStyle/>
                <a:p>
                  <a:pPr>
                    <a:defRPr sz="1000" b="0" u="none" strike="noStrike">
                      <a:solidFill>
                        <a:srgbClr val="000000"/>
                      </a:solidFill>
                      <a:latin typeface="Calibri"/>
                    </a:defRPr>
                  </a:pPr>
                  <a:endParaRPr lang="en-US"/>
                </a:p>
              </c:txPr>
              <c:showLegendKey val="0"/>
              <c:showVal val="1"/>
              <c:showCatName val="0"/>
              <c:showSerName val="0"/>
              <c:showPercent val="0"/>
              <c:showBubbleSize val="1"/>
              <c:extLst>
                <c:ext xmlns:c15="http://schemas.microsoft.com/office/drawing/2012/chart" uri="{CE6537A1-D6FC-4f65-9D91-7224C49458BB}"/>
                <c:ext xmlns:c16="http://schemas.microsoft.com/office/drawing/2014/chart" uri="{C3380CC4-5D6E-409C-BE32-E72D297353CC}">
                  <c16:uniqueId val="{00000001-338E-4C61-ACF7-4840AA2ABF01}"/>
                </c:ext>
              </c:extLst>
            </c:dLbl>
            <c:dLbl>
              <c:idx val="1"/>
              <c:spPr/>
              <c:txPr>
                <a:bodyPr wrap="square"/>
                <a:lstStyle/>
                <a:p>
                  <a:pPr>
                    <a:defRPr sz="1000" b="0" u="none" strike="noStrike">
                      <a:solidFill>
                        <a:srgbClr val="000000"/>
                      </a:solidFill>
                      <a:latin typeface="Calibri"/>
                    </a:defRPr>
                  </a:pPr>
                  <a:endParaRPr lang="en-US"/>
                </a:p>
              </c:txPr>
              <c:showLegendKey val="0"/>
              <c:showVal val="1"/>
              <c:showCatName val="0"/>
              <c:showSerName val="0"/>
              <c:showPercent val="0"/>
              <c:showBubbleSize val="1"/>
              <c:extLst>
                <c:ext xmlns:c15="http://schemas.microsoft.com/office/drawing/2012/chart" uri="{CE6537A1-D6FC-4f65-9D91-7224C49458BB}"/>
                <c:ext xmlns:c16="http://schemas.microsoft.com/office/drawing/2014/chart" uri="{C3380CC4-5D6E-409C-BE32-E72D297353CC}">
                  <c16:uniqueId val="{00000003-338E-4C61-ACF7-4840AA2ABF01}"/>
                </c:ext>
              </c:extLst>
            </c:dLbl>
            <c:dLbl>
              <c:idx val="2"/>
              <c:spPr/>
              <c:txPr>
                <a:bodyPr wrap="square"/>
                <a:lstStyle/>
                <a:p>
                  <a:pPr>
                    <a:defRPr sz="1000" b="0" u="none" strike="noStrike">
                      <a:solidFill>
                        <a:srgbClr val="000000"/>
                      </a:solidFill>
                      <a:latin typeface="Calibri"/>
                    </a:defRPr>
                  </a:pPr>
                  <a:endParaRPr lang="en-US"/>
                </a:p>
              </c:txPr>
              <c:showLegendKey val="0"/>
              <c:showVal val="1"/>
              <c:showCatName val="0"/>
              <c:showSerName val="0"/>
              <c:showPercent val="0"/>
              <c:showBubbleSize val="1"/>
              <c:extLst>
                <c:ext xmlns:c15="http://schemas.microsoft.com/office/drawing/2012/chart" uri="{CE6537A1-D6FC-4f65-9D91-7224C49458BB}"/>
                <c:ext xmlns:c16="http://schemas.microsoft.com/office/drawing/2014/chart" uri="{C3380CC4-5D6E-409C-BE32-E72D297353CC}">
                  <c16:uniqueId val="{00000005-338E-4C61-ACF7-4840AA2ABF01}"/>
                </c:ext>
              </c:extLst>
            </c:dLbl>
            <c:dLbl>
              <c:idx val="3"/>
              <c:spPr/>
              <c:txPr>
                <a:bodyPr wrap="square"/>
                <a:lstStyle/>
                <a:p>
                  <a:pPr>
                    <a:defRPr sz="1000" b="0" u="none" strike="noStrike">
                      <a:solidFill>
                        <a:srgbClr val="000000"/>
                      </a:solidFill>
                      <a:latin typeface="Calibri"/>
                    </a:defRPr>
                  </a:pPr>
                  <a:endParaRPr lang="en-US"/>
                </a:p>
              </c:txPr>
              <c:showLegendKey val="0"/>
              <c:showVal val="1"/>
              <c:showCatName val="0"/>
              <c:showSerName val="0"/>
              <c:showPercent val="0"/>
              <c:showBubbleSize val="1"/>
              <c:extLst>
                <c:ext xmlns:c15="http://schemas.microsoft.com/office/drawing/2012/chart" uri="{CE6537A1-D6FC-4f65-9D91-7224C49458BB}"/>
                <c:ext xmlns:c16="http://schemas.microsoft.com/office/drawing/2014/chart" uri="{C3380CC4-5D6E-409C-BE32-E72D297353CC}">
                  <c16:uniqueId val="{00000007-338E-4C61-ACF7-4840AA2ABF01}"/>
                </c:ext>
              </c:extLst>
            </c:dLbl>
            <c:dLbl>
              <c:idx val="4"/>
              <c:spPr/>
              <c:txPr>
                <a:bodyPr wrap="square"/>
                <a:lstStyle/>
                <a:p>
                  <a:pPr>
                    <a:defRPr sz="1000" b="0" u="none" strike="noStrike">
                      <a:solidFill>
                        <a:srgbClr val="000000"/>
                      </a:solidFill>
                      <a:latin typeface="Calibri"/>
                    </a:defRPr>
                  </a:pPr>
                  <a:endParaRPr lang="en-US"/>
                </a:p>
              </c:txPr>
              <c:showLegendKey val="0"/>
              <c:showVal val="1"/>
              <c:showCatName val="0"/>
              <c:showSerName val="0"/>
              <c:showPercent val="0"/>
              <c:showBubbleSize val="1"/>
              <c:extLst>
                <c:ext xmlns:c15="http://schemas.microsoft.com/office/drawing/2012/chart" uri="{CE6537A1-D6FC-4f65-9D91-7224C49458BB}"/>
                <c:ext xmlns:c16="http://schemas.microsoft.com/office/drawing/2014/chart" uri="{C3380CC4-5D6E-409C-BE32-E72D297353CC}">
                  <c16:uniqueId val="{00000009-338E-4C61-ACF7-4840AA2ABF01}"/>
                </c:ext>
              </c:extLst>
            </c:dLbl>
            <c:spPr>
              <a:noFill/>
              <a:ln>
                <a:noFill/>
              </a:ln>
              <a:effectLst/>
            </c:spPr>
            <c:txPr>
              <a:bodyPr wrap="square"/>
              <a:lstStyle/>
              <a:p>
                <a:pPr>
                  <a:defRPr sz="1000" b="0" u="none" strike="noStrike">
                    <a:solidFill>
                      <a:srgbClr val="000000"/>
                    </a:solidFill>
                    <a:latin typeface="Calibri"/>
                  </a:defRPr>
                </a:pPr>
                <a:endParaRPr lang="en-US"/>
              </a:p>
            </c:txPr>
            <c:showLegendKey val="0"/>
            <c:showVal val="1"/>
            <c:showCatName val="0"/>
            <c:showSerName val="0"/>
            <c:showPercent val="0"/>
            <c:showBubbleSize val="1"/>
            <c:separator>; </c:separator>
            <c:showLeaderLines val="0"/>
            <c:extLst>
              <c:ext xmlns:c15="http://schemas.microsoft.com/office/drawing/2012/chart" uri="{CE6537A1-D6FC-4f65-9D91-7224C49458BB}">
                <c15:spPr xmlns:c15="http://schemas.microsoft.com/office/drawing/2012/chart">
                  <a:prstGeom prst="rect">
                    <a:avLst/>
                  </a:prstGeom>
                </c15:spPr>
              </c:ext>
            </c:extLst>
          </c:dLbls>
          <c:cat>
            <c:strRef>
              <c:f>'Painel de Gestão - 1'!$C$16:$C$20</c:f>
              <c:strCache>
                <c:ptCount val="5"/>
                <c:pt idx="0">
                  <c:v> Início planejado é posterior ao período monitorado</c:v>
                </c:pt>
                <c:pt idx="1">
                  <c:v> Não iniciada ou não concluída</c:v>
                </c:pt>
                <c:pt idx="2">
                  <c:v> Em andamento com problemas de realização</c:v>
                </c:pt>
                <c:pt idx="3">
                  <c:v> Em andamento no período previsto </c:v>
                </c:pt>
                <c:pt idx="4">
                  <c:v> Concluída</c:v>
                </c:pt>
              </c:strCache>
            </c:strRef>
          </c:cat>
          <c:val>
            <c:numRef>
              <c:f>'Painel de Gestão - 1'!$E$16:$E$20</c:f>
              <c:numCache>
                <c:formatCode>0%</c:formatCode>
                <c:ptCount val="5"/>
                <c:pt idx="0">
                  <c:v>0</c:v>
                </c:pt>
                <c:pt idx="1">
                  <c:v>0.46875</c:v>
                </c:pt>
                <c:pt idx="2">
                  <c:v>0.46875</c:v>
                </c:pt>
                <c:pt idx="3">
                  <c:v>6.25E-2</c:v>
                </c:pt>
                <c:pt idx="4">
                  <c:v>0</c:v>
                </c:pt>
              </c:numCache>
            </c:numRef>
          </c:val>
          <c:extLst>
            <c:ext xmlns:c16="http://schemas.microsoft.com/office/drawing/2014/chart" uri="{C3380CC4-5D6E-409C-BE32-E72D297353CC}">
              <c16:uniqueId val="{0000000A-338E-4C61-ACF7-4840AA2ABF01}"/>
            </c:ext>
          </c:extLst>
        </c:ser>
        <c:dLbls>
          <c:showLegendKey val="0"/>
          <c:showVal val="0"/>
          <c:showCatName val="0"/>
          <c:showSerName val="0"/>
          <c:showPercent val="0"/>
          <c:showBubbleSize val="0"/>
          <c:showLeaderLines val="0"/>
        </c:dLbls>
        <c:firstSliceAng val="0"/>
        <c:holeSize val="50"/>
      </c:doughnutChart>
      <c:spPr>
        <a:prstGeom prst="rect">
          <a:avLst/>
        </a:prstGeom>
        <a:noFill/>
        <a:ln w="0">
          <a:noFill/>
        </a:ln>
      </c:spPr>
    </c:plotArea>
    <c:legend>
      <c:legendPos val="r"/>
      <c:layout>
        <c:manualLayout>
          <c:xMode val="edge"/>
          <c:yMode val="edge"/>
          <c:x val="0.57029200000000002"/>
          <c:y val="0.143677"/>
          <c:w val="0.40163100000000002"/>
          <c:h val="0.79544400000000004"/>
        </c:manualLayout>
      </c:layout>
      <c:overlay val="0"/>
      <c:spPr>
        <a:prstGeom prst="rect">
          <a:avLst/>
        </a:prstGeom>
        <a:noFill/>
        <a:ln w="0">
          <a:noFill/>
        </a:ln>
      </c:spPr>
      <c:txPr>
        <a:bodyPr/>
        <a:lstStyle/>
        <a:p>
          <a:pPr>
            <a:defRPr sz="1100" b="0" u="none" strike="noStrike">
              <a:solidFill>
                <a:srgbClr val="000000"/>
              </a:solidFill>
              <a:latin typeface="Calibri"/>
            </a:defRPr>
          </a:pPr>
          <a:endParaRPr lang="en-US"/>
        </a:p>
      </c:txPr>
    </c:legend>
    <c:plotVisOnly val="1"/>
    <c:dispBlanksAs val="zero"/>
    <c:showDLblsOverMax val="1"/>
  </c:chart>
  <c:spPr>
    <a:xfrm>
      <a:off x="0" y="0"/>
      <a:ext cx="0" cy="0"/>
    </a:xfrm>
    <a:prstGeom prst="rect">
      <a:avLst/>
    </a:prstGeom>
    <a:solidFill>
      <a:srgbClr val="FFFFFF"/>
    </a:solidFill>
    <a:ln w="9360">
      <a:solidFill>
        <a:srgbClr val="D9D9D9"/>
      </a:solidFill>
      <a:round/>
    </a:ln>
  </c:sp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a:lstStyle/>
          <a:p>
            <a:pPr>
              <a:defRPr sz="1300" b="0" u="none" strike="noStrike">
                <a:latin typeface="Arial"/>
              </a:defRPr>
            </a:pPr>
            <a:r>
              <a:rPr lang="pt-BR" sz="1600" b="1" u="none" strike="noStrike">
                <a:solidFill>
                  <a:srgbClr val="000000"/>
                </a:solidFill>
                <a:latin typeface="Calibri"/>
              </a:rPr>
              <a:t>Situação do PAN </a:t>
            </a:r>
            <a:endParaRPr lang="pt-BR"/>
          </a:p>
          <a:p>
            <a:pPr>
              <a:defRPr sz="1300" b="0" u="none" strike="noStrike">
                <a:latin typeface="Arial"/>
              </a:defRPr>
            </a:pPr>
            <a:r>
              <a:rPr lang="pt-BR" sz="1600" b="1" u="none" strike="noStrike">
                <a:solidFill>
                  <a:srgbClr val="000000"/>
                </a:solidFill>
                <a:latin typeface="Calibri"/>
              </a:rPr>
              <a:t>Pós Monitoria</a:t>
            </a:r>
            <a:endParaRPr lang="pt-BR"/>
          </a:p>
        </c:rich>
      </c:tx>
      <c:layout>
        <c:manualLayout>
          <c:xMode val="edge"/>
          <c:yMode val="edge"/>
          <c:x val="8.0079999999999995E-3"/>
          <c:y val="1.6435999999999999E-2"/>
        </c:manualLayout>
      </c:layout>
      <c:overlay val="0"/>
      <c:spPr>
        <a:prstGeom prst="rect">
          <a:avLst/>
        </a:prstGeom>
        <a:noFill/>
        <a:ln w="0">
          <a:noFill/>
        </a:ln>
      </c:spPr>
    </c:title>
    <c:autoTitleDeleted val="0"/>
    <c:plotArea>
      <c:layout>
        <c:manualLayout>
          <c:layoutTarget val="inner"/>
          <c:xMode val="edge"/>
          <c:yMode val="edge"/>
          <c:x val="9.5044000000000003E-2"/>
          <c:y val="0.219306"/>
          <c:w val="0.46161999999999997"/>
          <c:h val="0.68502399999999997"/>
        </c:manualLayout>
      </c:layout>
      <c:doughnutChart>
        <c:varyColors val="1"/>
        <c:ser>
          <c:idx val="0"/>
          <c:order val="0"/>
          <c:spPr>
            <a:prstGeom prst="rect">
              <a:avLst/>
            </a:prstGeom>
            <a:solidFill>
              <a:srgbClr val="4F81BD"/>
            </a:solidFill>
            <a:ln w="0">
              <a:noFill/>
            </a:ln>
          </c:spPr>
          <c:dPt>
            <c:idx val="0"/>
            <c:bubble3D val="0"/>
            <c:spPr>
              <a:prstGeom prst="rect">
                <a:avLst/>
              </a:prstGeom>
              <a:solidFill>
                <a:srgbClr val="A6A6A6"/>
              </a:solidFill>
              <a:ln w="0">
                <a:noFill/>
              </a:ln>
            </c:spPr>
            <c:extLst>
              <c:ext xmlns:c16="http://schemas.microsoft.com/office/drawing/2014/chart" uri="{C3380CC4-5D6E-409C-BE32-E72D297353CC}">
                <c16:uniqueId val="{00000001-CDDC-482C-8865-6181557C9B02}"/>
              </c:ext>
            </c:extLst>
          </c:dPt>
          <c:dPt>
            <c:idx val="1"/>
            <c:bubble3D val="0"/>
            <c:spPr>
              <a:prstGeom prst="rect">
                <a:avLst/>
              </a:prstGeom>
              <a:solidFill>
                <a:srgbClr val="FF0000"/>
              </a:solidFill>
              <a:ln w="0">
                <a:noFill/>
              </a:ln>
            </c:spPr>
            <c:extLst>
              <c:ext xmlns:c16="http://schemas.microsoft.com/office/drawing/2014/chart" uri="{C3380CC4-5D6E-409C-BE32-E72D297353CC}">
                <c16:uniqueId val="{00000003-CDDC-482C-8865-6181557C9B02}"/>
              </c:ext>
            </c:extLst>
          </c:dPt>
          <c:dPt>
            <c:idx val="2"/>
            <c:bubble3D val="0"/>
            <c:spPr>
              <a:prstGeom prst="rect">
                <a:avLst/>
              </a:prstGeom>
              <a:solidFill>
                <a:srgbClr val="FFFF00"/>
              </a:solidFill>
              <a:ln w="0">
                <a:noFill/>
              </a:ln>
            </c:spPr>
            <c:extLst>
              <c:ext xmlns:c16="http://schemas.microsoft.com/office/drawing/2014/chart" uri="{C3380CC4-5D6E-409C-BE32-E72D297353CC}">
                <c16:uniqueId val="{00000005-CDDC-482C-8865-6181557C9B02}"/>
              </c:ext>
            </c:extLst>
          </c:dPt>
          <c:dPt>
            <c:idx val="3"/>
            <c:bubble3D val="0"/>
            <c:spPr>
              <a:prstGeom prst="rect">
                <a:avLst/>
              </a:prstGeom>
              <a:solidFill>
                <a:srgbClr val="92D050"/>
              </a:solidFill>
              <a:ln w="0">
                <a:noFill/>
              </a:ln>
            </c:spPr>
            <c:extLst>
              <c:ext xmlns:c16="http://schemas.microsoft.com/office/drawing/2014/chart" uri="{C3380CC4-5D6E-409C-BE32-E72D297353CC}">
                <c16:uniqueId val="{00000007-CDDC-482C-8865-6181557C9B02}"/>
              </c:ext>
            </c:extLst>
          </c:dPt>
          <c:dPt>
            <c:idx val="4"/>
            <c:bubble3D val="0"/>
            <c:spPr>
              <a:prstGeom prst="rect">
                <a:avLst/>
              </a:prstGeom>
              <a:solidFill>
                <a:srgbClr val="0070C0"/>
              </a:solidFill>
              <a:ln w="0">
                <a:noFill/>
              </a:ln>
            </c:spPr>
            <c:extLst>
              <c:ext xmlns:c16="http://schemas.microsoft.com/office/drawing/2014/chart" uri="{C3380CC4-5D6E-409C-BE32-E72D297353CC}">
                <c16:uniqueId val="{00000009-CDDC-482C-8865-6181557C9B02}"/>
              </c:ext>
            </c:extLst>
          </c:dPt>
          <c:dPt>
            <c:idx val="5"/>
            <c:bubble3D val="0"/>
            <c:spPr>
              <a:prstGeom prst="rect">
                <a:avLst/>
              </a:prstGeom>
              <a:solidFill>
                <a:srgbClr val="FF99CC"/>
              </a:solidFill>
              <a:ln w="0">
                <a:noFill/>
              </a:ln>
            </c:spPr>
            <c:extLst>
              <c:ext xmlns:c16="http://schemas.microsoft.com/office/drawing/2014/chart" uri="{C3380CC4-5D6E-409C-BE32-E72D297353CC}">
                <c16:uniqueId val="{0000000B-CDDC-482C-8865-6181557C9B02}"/>
              </c:ext>
            </c:extLst>
          </c:dPt>
          <c:dLbls>
            <c:dLbl>
              <c:idx val="0"/>
              <c:layout>
                <c:manualLayout>
                  <c:x val="8.1410000000000007E-3"/>
                  <c:y val="-3.9446000000000002E-2"/>
                </c:manualLayout>
              </c:layout>
              <c:spPr/>
              <c:txPr>
                <a:bodyPr wrap="square"/>
                <a:lstStyle/>
                <a:p>
                  <a:pPr>
                    <a:defRPr sz="1000" b="0" u="none" strike="noStrike">
                      <a:solidFill>
                        <a:srgbClr val="000000"/>
                      </a:solidFill>
                      <a:latin typeface="Calibri"/>
                    </a:defRPr>
                  </a:pPr>
                  <a:endParaRPr lang="en-US"/>
                </a:p>
              </c:txPr>
              <c:showLegendKey val="0"/>
              <c:showVal val="1"/>
              <c:showCatName val="0"/>
              <c:showSerName val="0"/>
              <c:showPercent val="0"/>
              <c:showBubbleSize val="1"/>
              <c:separator>; </c:separator>
              <c:extLst>
                <c:ext xmlns:c15="http://schemas.microsoft.com/office/drawing/2012/chart" uri="{CE6537A1-D6FC-4f65-9D91-7224C49458BB}"/>
                <c:ext xmlns:c16="http://schemas.microsoft.com/office/drawing/2014/chart" uri="{C3380CC4-5D6E-409C-BE32-E72D297353CC}">
                  <c16:uniqueId val="{00000001-CDDC-482C-8865-6181557C9B02}"/>
                </c:ext>
              </c:extLst>
            </c:dLbl>
            <c:dLbl>
              <c:idx val="1"/>
              <c:spPr/>
              <c:txPr>
                <a:bodyPr wrap="square"/>
                <a:lstStyle/>
                <a:p>
                  <a:pPr>
                    <a:defRPr sz="1000" b="0" u="none" strike="noStrike">
                      <a:solidFill>
                        <a:srgbClr val="000000"/>
                      </a:solidFill>
                      <a:latin typeface="Calibri"/>
                    </a:defRPr>
                  </a:pPr>
                  <a:endParaRPr lang="en-US"/>
                </a:p>
              </c:txPr>
              <c:showLegendKey val="0"/>
              <c:showVal val="1"/>
              <c:showCatName val="0"/>
              <c:showSerName val="0"/>
              <c:showPercent val="0"/>
              <c:showBubbleSize val="1"/>
              <c:extLst>
                <c:ext xmlns:c15="http://schemas.microsoft.com/office/drawing/2012/chart" uri="{CE6537A1-D6FC-4f65-9D91-7224C49458BB}"/>
                <c:ext xmlns:c16="http://schemas.microsoft.com/office/drawing/2014/chart" uri="{C3380CC4-5D6E-409C-BE32-E72D297353CC}">
                  <c16:uniqueId val="{00000003-CDDC-482C-8865-6181557C9B02}"/>
                </c:ext>
              </c:extLst>
            </c:dLbl>
            <c:dLbl>
              <c:idx val="2"/>
              <c:spPr/>
              <c:txPr>
                <a:bodyPr wrap="square"/>
                <a:lstStyle/>
                <a:p>
                  <a:pPr>
                    <a:defRPr sz="1000" b="0" u="none" strike="noStrike">
                      <a:solidFill>
                        <a:srgbClr val="000000"/>
                      </a:solidFill>
                      <a:latin typeface="Calibri"/>
                    </a:defRPr>
                  </a:pPr>
                  <a:endParaRPr lang="en-US"/>
                </a:p>
              </c:txPr>
              <c:showLegendKey val="0"/>
              <c:showVal val="1"/>
              <c:showCatName val="0"/>
              <c:showSerName val="0"/>
              <c:showPercent val="0"/>
              <c:showBubbleSize val="1"/>
              <c:extLst>
                <c:ext xmlns:c15="http://schemas.microsoft.com/office/drawing/2012/chart" uri="{CE6537A1-D6FC-4f65-9D91-7224C49458BB}"/>
                <c:ext xmlns:c16="http://schemas.microsoft.com/office/drawing/2014/chart" uri="{C3380CC4-5D6E-409C-BE32-E72D297353CC}">
                  <c16:uniqueId val="{00000005-CDDC-482C-8865-6181557C9B02}"/>
                </c:ext>
              </c:extLst>
            </c:dLbl>
            <c:dLbl>
              <c:idx val="3"/>
              <c:spPr/>
              <c:txPr>
                <a:bodyPr wrap="square"/>
                <a:lstStyle/>
                <a:p>
                  <a:pPr>
                    <a:defRPr sz="1000" b="0" u="none" strike="noStrike">
                      <a:solidFill>
                        <a:srgbClr val="000000"/>
                      </a:solidFill>
                      <a:latin typeface="Calibri"/>
                    </a:defRPr>
                  </a:pPr>
                  <a:endParaRPr lang="en-US"/>
                </a:p>
              </c:txPr>
              <c:showLegendKey val="0"/>
              <c:showVal val="1"/>
              <c:showCatName val="0"/>
              <c:showSerName val="0"/>
              <c:showPercent val="0"/>
              <c:showBubbleSize val="1"/>
              <c:extLst>
                <c:ext xmlns:c15="http://schemas.microsoft.com/office/drawing/2012/chart" uri="{CE6537A1-D6FC-4f65-9D91-7224C49458BB}"/>
                <c:ext xmlns:c16="http://schemas.microsoft.com/office/drawing/2014/chart" uri="{C3380CC4-5D6E-409C-BE32-E72D297353CC}">
                  <c16:uniqueId val="{00000007-CDDC-482C-8865-6181557C9B02}"/>
                </c:ext>
              </c:extLst>
            </c:dLbl>
            <c:dLbl>
              <c:idx val="4"/>
              <c:spPr/>
              <c:txPr>
                <a:bodyPr wrap="square"/>
                <a:lstStyle/>
                <a:p>
                  <a:pPr>
                    <a:defRPr sz="1000" b="0" u="none" strike="noStrike">
                      <a:solidFill>
                        <a:srgbClr val="000000"/>
                      </a:solidFill>
                      <a:latin typeface="Calibri"/>
                    </a:defRPr>
                  </a:pPr>
                  <a:endParaRPr lang="en-US"/>
                </a:p>
              </c:txPr>
              <c:showLegendKey val="0"/>
              <c:showVal val="1"/>
              <c:showCatName val="0"/>
              <c:showSerName val="0"/>
              <c:showPercent val="0"/>
              <c:showBubbleSize val="1"/>
              <c:extLst>
                <c:ext xmlns:c15="http://schemas.microsoft.com/office/drawing/2012/chart" uri="{CE6537A1-D6FC-4f65-9D91-7224C49458BB}"/>
                <c:ext xmlns:c16="http://schemas.microsoft.com/office/drawing/2014/chart" uri="{C3380CC4-5D6E-409C-BE32-E72D297353CC}">
                  <c16:uniqueId val="{00000009-CDDC-482C-8865-6181557C9B02}"/>
                </c:ext>
              </c:extLst>
            </c:dLbl>
            <c:dLbl>
              <c:idx val="5"/>
              <c:spPr/>
              <c:txPr>
                <a:bodyPr wrap="square"/>
                <a:lstStyle/>
                <a:p>
                  <a:pPr>
                    <a:defRPr sz="1000" b="0" u="none" strike="noStrike">
                      <a:solidFill>
                        <a:srgbClr val="000000"/>
                      </a:solidFill>
                      <a:latin typeface="Calibri"/>
                    </a:defRPr>
                  </a:pPr>
                  <a:endParaRPr lang="en-US"/>
                </a:p>
              </c:txPr>
              <c:showLegendKey val="0"/>
              <c:showVal val="1"/>
              <c:showCatName val="0"/>
              <c:showSerName val="0"/>
              <c:showPercent val="0"/>
              <c:showBubbleSize val="1"/>
              <c:extLst>
                <c:ext xmlns:c15="http://schemas.microsoft.com/office/drawing/2012/chart" uri="{CE6537A1-D6FC-4f65-9D91-7224C49458BB}"/>
                <c:ext xmlns:c16="http://schemas.microsoft.com/office/drawing/2014/chart" uri="{C3380CC4-5D6E-409C-BE32-E72D297353CC}">
                  <c16:uniqueId val="{0000000B-CDDC-482C-8865-6181557C9B02}"/>
                </c:ext>
              </c:extLst>
            </c:dLbl>
            <c:spPr>
              <a:noFill/>
              <a:ln>
                <a:noFill/>
              </a:ln>
              <a:effectLst/>
            </c:spPr>
            <c:txPr>
              <a:bodyPr wrap="square"/>
              <a:lstStyle/>
              <a:p>
                <a:pPr>
                  <a:defRPr sz="1000" b="0" u="none" strike="noStrike">
                    <a:solidFill>
                      <a:srgbClr val="000000"/>
                    </a:solidFill>
                    <a:latin typeface="Calibri"/>
                  </a:defRPr>
                </a:pPr>
                <a:endParaRPr lang="en-US"/>
              </a:p>
            </c:txPr>
            <c:showLegendKey val="0"/>
            <c:showVal val="1"/>
            <c:showCatName val="0"/>
            <c:showSerName val="0"/>
            <c:showPercent val="0"/>
            <c:showBubbleSize val="1"/>
            <c:separator>; </c:separator>
            <c:showLeaderLines val="0"/>
            <c:extLst>
              <c:ext xmlns:c15="http://schemas.microsoft.com/office/drawing/2012/chart" uri="{CE6537A1-D6FC-4f65-9D91-7224C49458BB}">
                <c15:spPr xmlns:c15="http://schemas.microsoft.com/office/drawing/2012/chart">
                  <a:prstGeom prst="rect">
                    <a:avLst/>
                  </a:prstGeom>
                </c15:spPr>
              </c:ext>
            </c:extLst>
          </c:dLbls>
          <c:cat>
            <c:strRef>
              <c:f>'Painel de Gestão - 1'!$C$16:$C$21</c:f>
              <c:strCache>
                <c:ptCount val="6"/>
                <c:pt idx="0">
                  <c:v> Início planejado é posterior ao período monitorado</c:v>
                </c:pt>
                <c:pt idx="1">
                  <c:v> Não iniciada ou não concluída</c:v>
                </c:pt>
                <c:pt idx="2">
                  <c:v> Em andamento com problemas de realização</c:v>
                </c:pt>
                <c:pt idx="3">
                  <c:v> Em andamento no período previsto </c:v>
                </c:pt>
                <c:pt idx="4">
                  <c:v> Concluída</c:v>
                </c:pt>
                <c:pt idx="5">
                  <c:v> Ações Novas - Pós-monitoria</c:v>
                </c:pt>
              </c:strCache>
            </c:strRef>
          </c:cat>
          <c:val>
            <c:numRef>
              <c:f>'Painel de Gestão - 1'!$G$16:$G$21</c:f>
              <c:numCache>
                <c:formatCode>0%</c:formatCode>
                <c:ptCount val="6"/>
                <c:pt idx="0">
                  <c:v>0</c:v>
                </c:pt>
                <c:pt idx="1">
                  <c:v>0.45454545454545453</c:v>
                </c:pt>
                <c:pt idx="2">
                  <c:v>0.45454545454545453</c:v>
                </c:pt>
                <c:pt idx="3">
                  <c:v>6.0606060606060608E-2</c:v>
                </c:pt>
                <c:pt idx="4">
                  <c:v>0</c:v>
                </c:pt>
                <c:pt idx="5">
                  <c:v>3.0303030303030304E-2</c:v>
                </c:pt>
              </c:numCache>
            </c:numRef>
          </c:val>
          <c:extLst>
            <c:ext xmlns:c16="http://schemas.microsoft.com/office/drawing/2014/chart" uri="{C3380CC4-5D6E-409C-BE32-E72D297353CC}">
              <c16:uniqueId val="{0000000C-CDDC-482C-8865-6181557C9B02}"/>
            </c:ext>
          </c:extLst>
        </c:ser>
        <c:dLbls>
          <c:showLegendKey val="0"/>
          <c:showVal val="0"/>
          <c:showCatName val="0"/>
          <c:showSerName val="0"/>
          <c:showPercent val="0"/>
          <c:showBubbleSize val="0"/>
          <c:showLeaderLines val="0"/>
        </c:dLbls>
        <c:firstSliceAng val="0"/>
        <c:holeSize val="50"/>
      </c:doughnutChart>
      <c:spPr>
        <a:prstGeom prst="rect">
          <a:avLst/>
        </a:prstGeom>
        <a:noFill/>
        <a:ln w="25560">
          <a:noFill/>
        </a:ln>
      </c:spPr>
    </c:plotArea>
    <c:legend>
      <c:legendPos val="r"/>
      <c:layout>
        <c:manualLayout>
          <c:xMode val="edge"/>
          <c:yMode val="edge"/>
          <c:x val="0.59897800000000001"/>
          <c:y val="0.117683"/>
          <c:w val="0.38477699999999998"/>
          <c:h val="0.818492"/>
        </c:manualLayout>
      </c:layout>
      <c:overlay val="0"/>
      <c:spPr>
        <a:prstGeom prst="rect">
          <a:avLst/>
        </a:prstGeom>
        <a:noFill/>
        <a:ln w="0">
          <a:noFill/>
        </a:ln>
      </c:spPr>
      <c:txPr>
        <a:bodyPr/>
        <a:lstStyle/>
        <a:p>
          <a:pPr>
            <a:defRPr sz="1100" b="0" u="none" strike="noStrike">
              <a:solidFill>
                <a:srgbClr val="000000"/>
              </a:solidFill>
              <a:latin typeface="Calibri"/>
            </a:defRPr>
          </a:pPr>
          <a:endParaRPr lang="en-US"/>
        </a:p>
      </c:txPr>
    </c:legend>
    <c:plotVisOnly val="1"/>
    <c:dispBlanksAs val="zero"/>
    <c:showDLblsOverMax val="1"/>
  </c:chart>
  <c:spPr>
    <a:xfrm>
      <a:off x="0" y="0"/>
      <a:ext cx="0" cy="0"/>
    </a:xfrm>
    <a:prstGeom prst="rect">
      <a:avLst/>
    </a:prstGeom>
    <a:solidFill>
      <a:srgbClr val="FFFFFF"/>
    </a:solidFill>
    <a:ln w="9360">
      <a:solidFill>
        <a:srgbClr val="D9D9D9"/>
      </a:solidFill>
      <a:round/>
    </a:ln>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8" Type="http://schemas.openxmlformats.org/officeDocument/2006/relationships/chart" Target="../charts/chart11.xml"/><Relationship Id="rId3" Type="http://schemas.openxmlformats.org/officeDocument/2006/relationships/chart" Target="../charts/chart6.xml"/><Relationship Id="rId7" Type="http://schemas.openxmlformats.org/officeDocument/2006/relationships/chart" Target="../charts/chart10.xml"/><Relationship Id="rId2" Type="http://schemas.openxmlformats.org/officeDocument/2006/relationships/chart" Target="../charts/chart5.xml"/><Relationship Id="rId1" Type="http://schemas.openxmlformats.org/officeDocument/2006/relationships/chart" Target="../charts/chart4.xml"/><Relationship Id="rId6" Type="http://schemas.openxmlformats.org/officeDocument/2006/relationships/chart" Target="../charts/chart9.xml"/><Relationship Id="rId5" Type="http://schemas.openxmlformats.org/officeDocument/2006/relationships/chart" Target="../charts/chart8.xml"/><Relationship Id="rId4" Type="http://schemas.openxmlformats.org/officeDocument/2006/relationships/chart" Target="../charts/chart7.xml"/><Relationship Id="rId9" Type="http://schemas.openxmlformats.org/officeDocument/2006/relationships/chart" Target="../charts/chart12.xml"/></Relationships>
</file>

<file path=xl/drawings/_rels/drawing4.xml.rels><?xml version="1.0" encoding="UTF-8" standalone="yes"?>
<Relationships xmlns="http://schemas.openxmlformats.org/package/2006/relationships"><Relationship Id="rId8" Type="http://schemas.openxmlformats.org/officeDocument/2006/relationships/chart" Target="../charts/chart20.xml"/><Relationship Id="rId3" Type="http://schemas.openxmlformats.org/officeDocument/2006/relationships/chart" Target="../charts/chart15.xml"/><Relationship Id="rId7" Type="http://schemas.openxmlformats.org/officeDocument/2006/relationships/chart" Target="../charts/chart19.xml"/><Relationship Id="rId12" Type="http://schemas.openxmlformats.org/officeDocument/2006/relationships/chart" Target="../charts/chart24.xml"/><Relationship Id="rId2" Type="http://schemas.openxmlformats.org/officeDocument/2006/relationships/chart" Target="../charts/chart14.xml"/><Relationship Id="rId1" Type="http://schemas.openxmlformats.org/officeDocument/2006/relationships/chart" Target="../charts/chart13.xml"/><Relationship Id="rId6" Type="http://schemas.openxmlformats.org/officeDocument/2006/relationships/chart" Target="../charts/chart18.xml"/><Relationship Id="rId11" Type="http://schemas.openxmlformats.org/officeDocument/2006/relationships/chart" Target="../charts/chart23.xml"/><Relationship Id="rId5" Type="http://schemas.openxmlformats.org/officeDocument/2006/relationships/chart" Target="../charts/chart17.xml"/><Relationship Id="rId10" Type="http://schemas.openxmlformats.org/officeDocument/2006/relationships/chart" Target="../charts/chart22.xml"/><Relationship Id="rId4" Type="http://schemas.openxmlformats.org/officeDocument/2006/relationships/chart" Target="../charts/chart16.xml"/><Relationship Id="rId9" Type="http://schemas.openxmlformats.org/officeDocument/2006/relationships/chart" Target="../charts/chart21.xml"/></Relationships>
</file>

<file path=xl/drawings/_rels/drawing5.xml.rels><?xml version="1.0" encoding="UTF-8" standalone="yes"?>
<Relationships xmlns="http://schemas.openxmlformats.org/package/2006/relationships"><Relationship Id="rId8" Type="http://schemas.openxmlformats.org/officeDocument/2006/relationships/chart" Target="../charts/chart32.xml"/><Relationship Id="rId13" Type="http://schemas.openxmlformats.org/officeDocument/2006/relationships/chart" Target="../charts/chart37.xml"/><Relationship Id="rId3" Type="http://schemas.openxmlformats.org/officeDocument/2006/relationships/chart" Target="../charts/chart27.xml"/><Relationship Id="rId7" Type="http://schemas.openxmlformats.org/officeDocument/2006/relationships/chart" Target="../charts/chart31.xml"/><Relationship Id="rId12" Type="http://schemas.openxmlformats.org/officeDocument/2006/relationships/chart" Target="../charts/chart36.xml"/><Relationship Id="rId2" Type="http://schemas.openxmlformats.org/officeDocument/2006/relationships/chart" Target="../charts/chart26.xml"/><Relationship Id="rId1" Type="http://schemas.openxmlformats.org/officeDocument/2006/relationships/chart" Target="../charts/chart25.xml"/><Relationship Id="rId6" Type="http://schemas.openxmlformats.org/officeDocument/2006/relationships/chart" Target="../charts/chart30.xml"/><Relationship Id="rId11" Type="http://schemas.openxmlformats.org/officeDocument/2006/relationships/chart" Target="../charts/chart35.xml"/><Relationship Id="rId5" Type="http://schemas.openxmlformats.org/officeDocument/2006/relationships/chart" Target="../charts/chart29.xml"/><Relationship Id="rId15" Type="http://schemas.openxmlformats.org/officeDocument/2006/relationships/chart" Target="../charts/chart39.xml"/><Relationship Id="rId10" Type="http://schemas.openxmlformats.org/officeDocument/2006/relationships/chart" Target="../charts/chart34.xml"/><Relationship Id="rId4" Type="http://schemas.openxmlformats.org/officeDocument/2006/relationships/chart" Target="../charts/chart28.xml"/><Relationship Id="rId9" Type="http://schemas.openxmlformats.org/officeDocument/2006/relationships/chart" Target="../charts/chart33.xml"/><Relationship Id="rId14" Type="http://schemas.openxmlformats.org/officeDocument/2006/relationships/chart" Target="../charts/chart38.xml"/></Relationships>
</file>

<file path=xl/drawings/_rels/drawing6.xml.rels><?xml version="1.0" encoding="UTF-8" standalone="yes"?>
<Relationships xmlns="http://schemas.openxmlformats.org/package/2006/relationships"><Relationship Id="rId2" Type="http://schemas.openxmlformats.org/officeDocument/2006/relationships/chart" Target="../charts/chart41.xml"/><Relationship Id="rId1" Type="http://schemas.openxmlformats.org/officeDocument/2006/relationships/chart" Target="../charts/chart40.xml"/></Relationships>
</file>

<file path=xl/drawings/drawing1.xml><?xml version="1.0" encoding="utf-8"?>
<xdr:wsDr xmlns:xdr="http://schemas.openxmlformats.org/drawingml/2006/spreadsheetDrawing" xmlns:a="http://schemas.openxmlformats.org/drawingml/2006/main">
  <xdr:twoCellAnchor editAs="oneCell">
    <xdr:from>
      <xdr:col>0</xdr:col>
      <xdr:colOff>28440</xdr:colOff>
      <xdr:row>0</xdr:row>
      <xdr:rowOff>0</xdr:rowOff>
    </xdr:from>
    <xdr:to>
      <xdr:col>1</xdr:col>
      <xdr:colOff>751320</xdr:colOff>
      <xdr:row>4</xdr:row>
      <xdr:rowOff>219600</xdr:rowOff>
    </xdr:to>
    <xdr:pic>
      <xdr:nvPicPr>
        <xdr:cNvPr id="2" name="Imagem 1">
          <a:extLst>
            <a:ext uri="{FF2B5EF4-FFF2-40B4-BE49-F238E27FC236}">
              <a16:creationId xmlns:a16="http://schemas.microsoft.com/office/drawing/2014/main" id="{00000000-0008-0000-0000-000002000000}"/>
            </a:ext>
          </a:extLst>
        </xdr:cNvPr>
        <xdr:cNvPicPr/>
      </xdr:nvPicPr>
      <xdr:blipFill rotWithShape="1">
        <a:blip xmlns:r="http://schemas.openxmlformats.org/officeDocument/2006/relationships" r:embed="rId1"/>
        <a:stretch/>
      </xdr:blipFill>
      <xdr:spPr bwMode="auto">
        <a:xfrm>
          <a:off x="28440" y="0"/>
          <a:ext cx="3436920" cy="1286280"/>
        </a:xfrm>
        <a:prstGeom prst="rect">
          <a:avLst/>
        </a:prstGeom>
        <a:noFill/>
        <a:ln w="0">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11</xdr:col>
      <xdr:colOff>193320</xdr:colOff>
      <xdr:row>28</xdr:row>
      <xdr:rowOff>0</xdr:rowOff>
    </xdr:from>
    <xdr:to>
      <xdr:col>21</xdr:col>
      <xdr:colOff>142560</xdr:colOff>
      <xdr:row>36</xdr:row>
      <xdr:rowOff>719</xdr:rowOff>
    </xdr:to>
    <xdr:graphicFrame macro="">
      <xdr:nvGraphicFramePr>
        <xdr:cNvPr id="2" name="Gráfico 13">
          <a:extLst>
            <a:ext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7</xdr:col>
      <xdr:colOff>153720</xdr:colOff>
      <xdr:row>12</xdr:row>
      <xdr:rowOff>2160</xdr:rowOff>
    </xdr:from>
    <xdr:to>
      <xdr:col>14</xdr:col>
      <xdr:colOff>411119</xdr:colOff>
      <xdr:row>24</xdr:row>
      <xdr:rowOff>164880</xdr:rowOff>
    </xdr:to>
    <xdr:graphicFrame macro="">
      <xdr:nvGraphicFramePr>
        <xdr:cNvPr id="3" name="Gráfico 3">
          <a:extLst>
            <a:ext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14</xdr:col>
      <xdr:colOff>550440</xdr:colOff>
      <xdr:row>11</xdr:row>
      <xdr:rowOff>182880</xdr:rowOff>
    </xdr:from>
    <xdr:to>
      <xdr:col>22</xdr:col>
      <xdr:colOff>336599</xdr:colOff>
      <xdr:row>24</xdr:row>
      <xdr:rowOff>41040</xdr:rowOff>
    </xdr:to>
    <xdr:graphicFrame macro="">
      <xdr:nvGraphicFramePr>
        <xdr:cNvPr id="4" name="Gráfico 9">
          <a:extLst>
            <a:ext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11</xdr:col>
      <xdr:colOff>193320</xdr:colOff>
      <xdr:row>28</xdr:row>
      <xdr:rowOff>152640</xdr:rowOff>
    </xdr:from>
    <xdr:to>
      <xdr:col>21</xdr:col>
      <xdr:colOff>142560</xdr:colOff>
      <xdr:row>42</xdr:row>
      <xdr:rowOff>19800</xdr:rowOff>
    </xdr:to>
    <xdr:graphicFrame macro="">
      <xdr:nvGraphicFramePr>
        <xdr:cNvPr id="4" name="Gráfico 1">
          <a:extLst>
            <a:ext uri="{FF2B5EF4-FFF2-40B4-BE49-F238E27FC236}">
              <a16:creationId xmlns:a16="http://schemas.microsoft.com/office/drawing/2014/main" id="{00000000-0008-0000-04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7</xdr:col>
      <xdr:colOff>163440</xdr:colOff>
      <xdr:row>12</xdr:row>
      <xdr:rowOff>2160</xdr:rowOff>
    </xdr:from>
    <xdr:to>
      <xdr:col>14</xdr:col>
      <xdr:colOff>420840</xdr:colOff>
      <xdr:row>24</xdr:row>
      <xdr:rowOff>164880</xdr:rowOff>
    </xdr:to>
    <xdr:graphicFrame macro="">
      <xdr:nvGraphicFramePr>
        <xdr:cNvPr id="5" name="Gráfico 2">
          <a:extLst>
            <a:ext uri="{FF2B5EF4-FFF2-40B4-BE49-F238E27FC236}">
              <a16:creationId xmlns:a16="http://schemas.microsoft.com/office/drawing/2014/main" id="{00000000-0008-0000-04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14</xdr:col>
      <xdr:colOff>550440</xdr:colOff>
      <xdr:row>12</xdr:row>
      <xdr:rowOff>2160</xdr:rowOff>
    </xdr:from>
    <xdr:to>
      <xdr:col>22</xdr:col>
      <xdr:colOff>336599</xdr:colOff>
      <xdr:row>24</xdr:row>
      <xdr:rowOff>164880</xdr:rowOff>
    </xdr:to>
    <xdr:graphicFrame macro="">
      <xdr:nvGraphicFramePr>
        <xdr:cNvPr id="6" name="Gráfico 3">
          <a:extLst>
            <a:ext uri="{FF2B5EF4-FFF2-40B4-BE49-F238E27FC236}">
              <a16:creationId xmlns:a16="http://schemas.microsoft.com/office/drawing/2014/main" id="{00000000-0008-0000-04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11</xdr:col>
      <xdr:colOff>193320</xdr:colOff>
      <xdr:row>28</xdr:row>
      <xdr:rowOff>152640</xdr:rowOff>
    </xdr:from>
    <xdr:to>
      <xdr:col>21</xdr:col>
      <xdr:colOff>142560</xdr:colOff>
      <xdr:row>42</xdr:row>
      <xdr:rowOff>19800</xdr:rowOff>
    </xdr:to>
    <xdr:graphicFrame macro="">
      <xdr:nvGraphicFramePr>
        <xdr:cNvPr id="7" name="Gráfico 4">
          <a:extLst>
            <a:ext uri="{FF2B5EF4-FFF2-40B4-BE49-F238E27FC236}">
              <a16:creationId xmlns:a16="http://schemas.microsoft.com/office/drawing/2014/main" id="{00000000-0008-0000-04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7</xdr:col>
      <xdr:colOff>163440</xdr:colOff>
      <xdr:row>12</xdr:row>
      <xdr:rowOff>2160</xdr:rowOff>
    </xdr:from>
    <xdr:to>
      <xdr:col>14</xdr:col>
      <xdr:colOff>420840</xdr:colOff>
      <xdr:row>24</xdr:row>
      <xdr:rowOff>164880</xdr:rowOff>
    </xdr:to>
    <xdr:graphicFrame macro="">
      <xdr:nvGraphicFramePr>
        <xdr:cNvPr id="8" name="Gráfico 5">
          <a:extLst>
            <a:ext uri="{FF2B5EF4-FFF2-40B4-BE49-F238E27FC236}">
              <a16:creationId xmlns:a16="http://schemas.microsoft.com/office/drawing/2014/main" id="{00000000-0008-0000-04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14</xdr:col>
      <xdr:colOff>550440</xdr:colOff>
      <xdr:row>12</xdr:row>
      <xdr:rowOff>2160</xdr:rowOff>
    </xdr:from>
    <xdr:to>
      <xdr:col>22</xdr:col>
      <xdr:colOff>336599</xdr:colOff>
      <xdr:row>24</xdr:row>
      <xdr:rowOff>164880</xdr:rowOff>
    </xdr:to>
    <xdr:graphicFrame macro="">
      <xdr:nvGraphicFramePr>
        <xdr:cNvPr id="9" name="Gráfico 6">
          <a:extLst>
            <a:ext uri="{FF2B5EF4-FFF2-40B4-BE49-F238E27FC236}">
              <a16:creationId xmlns:a16="http://schemas.microsoft.com/office/drawing/2014/main" id="{00000000-0008-0000-04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11</xdr:col>
      <xdr:colOff>193320</xdr:colOff>
      <xdr:row>28</xdr:row>
      <xdr:rowOff>152640</xdr:rowOff>
    </xdr:from>
    <xdr:to>
      <xdr:col>21</xdr:col>
      <xdr:colOff>142560</xdr:colOff>
      <xdr:row>42</xdr:row>
      <xdr:rowOff>19800</xdr:rowOff>
    </xdr:to>
    <xdr:graphicFrame macro="">
      <xdr:nvGraphicFramePr>
        <xdr:cNvPr id="10" name="Gráfico 7">
          <a:extLst>
            <a:ext uri="{FF2B5EF4-FFF2-40B4-BE49-F238E27FC236}">
              <a16:creationId xmlns:a16="http://schemas.microsoft.com/office/drawing/2014/main" id="{00000000-0008-0000-04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7</xdr:col>
      <xdr:colOff>163440</xdr:colOff>
      <xdr:row>12</xdr:row>
      <xdr:rowOff>2160</xdr:rowOff>
    </xdr:from>
    <xdr:to>
      <xdr:col>14</xdr:col>
      <xdr:colOff>420840</xdr:colOff>
      <xdr:row>24</xdr:row>
      <xdr:rowOff>164880</xdr:rowOff>
    </xdr:to>
    <xdr:graphicFrame macro="">
      <xdr:nvGraphicFramePr>
        <xdr:cNvPr id="11" name="Gráfico 8">
          <a:extLst>
            <a:ext uri="{FF2B5EF4-FFF2-40B4-BE49-F238E27FC236}">
              <a16:creationId xmlns:a16="http://schemas.microsoft.com/office/drawing/2014/main" id="{00000000-0008-0000-04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14</xdr:col>
      <xdr:colOff>550440</xdr:colOff>
      <xdr:row>12</xdr:row>
      <xdr:rowOff>2160</xdr:rowOff>
    </xdr:from>
    <xdr:to>
      <xdr:col>22</xdr:col>
      <xdr:colOff>336599</xdr:colOff>
      <xdr:row>24</xdr:row>
      <xdr:rowOff>164880</xdr:rowOff>
    </xdr:to>
    <xdr:graphicFrame macro="">
      <xdr:nvGraphicFramePr>
        <xdr:cNvPr id="12" name="Gráfico 9">
          <a:extLst>
            <a:ext uri="{FF2B5EF4-FFF2-40B4-BE49-F238E27FC236}">
              <a16:creationId xmlns:a16="http://schemas.microsoft.com/office/drawing/2014/main" id="{00000000-0008-0000-04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editAs="oneCell">
    <xdr:from>
      <xdr:col>11</xdr:col>
      <xdr:colOff>193320</xdr:colOff>
      <xdr:row>28</xdr:row>
      <xdr:rowOff>152640</xdr:rowOff>
    </xdr:from>
    <xdr:to>
      <xdr:col>21</xdr:col>
      <xdr:colOff>142560</xdr:colOff>
      <xdr:row>42</xdr:row>
      <xdr:rowOff>19800</xdr:rowOff>
    </xdr:to>
    <xdr:graphicFrame macro="">
      <xdr:nvGraphicFramePr>
        <xdr:cNvPr id="13" name="Gráfico 1">
          <a:extLst>
            <a:ext uri="{FF2B5EF4-FFF2-40B4-BE49-F238E27FC236}">
              <a16:creationId xmlns:a16="http://schemas.microsoft.com/office/drawing/2014/main" id="{00000000-0008-0000-06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7</xdr:col>
      <xdr:colOff>163440</xdr:colOff>
      <xdr:row>12</xdr:row>
      <xdr:rowOff>2160</xdr:rowOff>
    </xdr:from>
    <xdr:to>
      <xdr:col>14</xdr:col>
      <xdr:colOff>420840</xdr:colOff>
      <xdr:row>24</xdr:row>
      <xdr:rowOff>164880</xdr:rowOff>
    </xdr:to>
    <xdr:graphicFrame macro="">
      <xdr:nvGraphicFramePr>
        <xdr:cNvPr id="14" name="Gráfico 2">
          <a:extLst>
            <a:ext uri="{FF2B5EF4-FFF2-40B4-BE49-F238E27FC236}">
              <a16:creationId xmlns:a16="http://schemas.microsoft.com/office/drawing/2014/main" id="{00000000-0008-0000-06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14</xdr:col>
      <xdr:colOff>550440</xdr:colOff>
      <xdr:row>12</xdr:row>
      <xdr:rowOff>2160</xdr:rowOff>
    </xdr:from>
    <xdr:to>
      <xdr:col>22</xdr:col>
      <xdr:colOff>336599</xdr:colOff>
      <xdr:row>24</xdr:row>
      <xdr:rowOff>164880</xdr:rowOff>
    </xdr:to>
    <xdr:graphicFrame macro="">
      <xdr:nvGraphicFramePr>
        <xdr:cNvPr id="15" name="Gráfico 3">
          <a:extLst>
            <a:ext uri="{FF2B5EF4-FFF2-40B4-BE49-F238E27FC236}">
              <a16:creationId xmlns:a16="http://schemas.microsoft.com/office/drawing/2014/main" id="{00000000-0008-0000-06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11</xdr:col>
      <xdr:colOff>193320</xdr:colOff>
      <xdr:row>28</xdr:row>
      <xdr:rowOff>152640</xdr:rowOff>
    </xdr:from>
    <xdr:to>
      <xdr:col>21</xdr:col>
      <xdr:colOff>142560</xdr:colOff>
      <xdr:row>42</xdr:row>
      <xdr:rowOff>19800</xdr:rowOff>
    </xdr:to>
    <xdr:graphicFrame macro="">
      <xdr:nvGraphicFramePr>
        <xdr:cNvPr id="16" name="Gráfico 4">
          <a:extLst>
            <a:ext uri="{FF2B5EF4-FFF2-40B4-BE49-F238E27FC236}">
              <a16:creationId xmlns:a16="http://schemas.microsoft.com/office/drawing/2014/main" id="{00000000-0008-0000-06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7</xdr:col>
      <xdr:colOff>163440</xdr:colOff>
      <xdr:row>12</xdr:row>
      <xdr:rowOff>2160</xdr:rowOff>
    </xdr:from>
    <xdr:to>
      <xdr:col>14</xdr:col>
      <xdr:colOff>420840</xdr:colOff>
      <xdr:row>24</xdr:row>
      <xdr:rowOff>164880</xdr:rowOff>
    </xdr:to>
    <xdr:graphicFrame macro="">
      <xdr:nvGraphicFramePr>
        <xdr:cNvPr id="17" name="Gráfico 5">
          <a:extLst>
            <a:ext uri="{FF2B5EF4-FFF2-40B4-BE49-F238E27FC236}">
              <a16:creationId xmlns:a16="http://schemas.microsoft.com/office/drawing/2014/main" id="{00000000-0008-0000-06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14</xdr:col>
      <xdr:colOff>550440</xdr:colOff>
      <xdr:row>12</xdr:row>
      <xdr:rowOff>2160</xdr:rowOff>
    </xdr:from>
    <xdr:to>
      <xdr:col>22</xdr:col>
      <xdr:colOff>336599</xdr:colOff>
      <xdr:row>24</xdr:row>
      <xdr:rowOff>164880</xdr:rowOff>
    </xdr:to>
    <xdr:graphicFrame macro="">
      <xdr:nvGraphicFramePr>
        <xdr:cNvPr id="18" name="Gráfico 6">
          <a:extLst>
            <a:ext uri="{FF2B5EF4-FFF2-40B4-BE49-F238E27FC236}">
              <a16:creationId xmlns:a16="http://schemas.microsoft.com/office/drawing/2014/main" id="{00000000-0008-0000-06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11</xdr:col>
      <xdr:colOff>193320</xdr:colOff>
      <xdr:row>28</xdr:row>
      <xdr:rowOff>152640</xdr:rowOff>
    </xdr:from>
    <xdr:to>
      <xdr:col>21</xdr:col>
      <xdr:colOff>142560</xdr:colOff>
      <xdr:row>42</xdr:row>
      <xdr:rowOff>19800</xdr:rowOff>
    </xdr:to>
    <xdr:graphicFrame macro="">
      <xdr:nvGraphicFramePr>
        <xdr:cNvPr id="19" name="Gráfico 7">
          <a:extLst>
            <a:ext uri="{FF2B5EF4-FFF2-40B4-BE49-F238E27FC236}">
              <a16:creationId xmlns:a16="http://schemas.microsoft.com/office/drawing/2014/main" id="{00000000-0008-0000-06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7</xdr:col>
      <xdr:colOff>163440</xdr:colOff>
      <xdr:row>12</xdr:row>
      <xdr:rowOff>2160</xdr:rowOff>
    </xdr:from>
    <xdr:to>
      <xdr:col>14</xdr:col>
      <xdr:colOff>420840</xdr:colOff>
      <xdr:row>24</xdr:row>
      <xdr:rowOff>164880</xdr:rowOff>
    </xdr:to>
    <xdr:graphicFrame macro="">
      <xdr:nvGraphicFramePr>
        <xdr:cNvPr id="20" name="Gráfico 8">
          <a:extLst>
            <a:ext uri="{FF2B5EF4-FFF2-40B4-BE49-F238E27FC236}">
              <a16:creationId xmlns:a16="http://schemas.microsoft.com/office/drawing/2014/main" id="{00000000-0008-0000-06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14</xdr:col>
      <xdr:colOff>550440</xdr:colOff>
      <xdr:row>12</xdr:row>
      <xdr:rowOff>2160</xdr:rowOff>
    </xdr:from>
    <xdr:to>
      <xdr:col>22</xdr:col>
      <xdr:colOff>336599</xdr:colOff>
      <xdr:row>24</xdr:row>
      <xdr:rowOff>164880</xdr:rowOff>
    </xdr:to>
    <xdr:graphicFrame macro="">
      <xdr:nvGraphicFramePr>
        <xdr:cNvPr id="21" name="Gráfico 9">
          <a:extLst>
            <a:ext uri="{FF2B5EF4-FFF2-40B4-BE49-F238E27FC236}">
              <a16:creationId xmlns:a16="http://schemas.microsoft.com/office/drawing/2014/main" id="{00000000-0008-0000-0600-00001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oneCell">
    <xdr:from>
      <xdr:col>11</xdr:col>
      <xdr:colOff>193320</xdr:colOff>
      <xdr:row>28</xdr:row>
      <xdr:rowOff>152640</xdr:rowOff>
    </xdr:from>
    <xdr:to>
      <xdr:col>21</xdr:col>
      <xdr:colOff>142560</xdr:colOff>
      <xdr:row>42</xdr:row>
      <xdr:rowOff>19800</xdr:rowOff>
    </xdr:to>
    <xdr:graphicFrame macro="">
      <xdr:nvGraphicFramePr>
        <xdr:cNvPr id="22" name="Gráfico 10">
          <a:extLst>
            <a:ext uri="{FF2B5EF4-FFF2-40B4-BE49-F238E27FC236}">
              <a16:creationId xmlns:a16="http://schemas.microsoft.com/office/drawing/2014/main" id="{00000000-0008-0000-0600-00001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editAs="oneCell">
    <xdr:from>
      <xdr:col>7</xdr:col>
      <xdr:colOff>163440</xdr:colOff>
      <xdr:row>12</xdr:row>
      <xdr:rowOff>2160</xdr:rowOff>
    </xdr:from>
    <xdr:to>
      <xdr:col>14</xdr:col>
      <xdr:colOff>420840</xdr:colOff>
      <xdr:row>24</xdr:row>
      <xdr:rowOff>164880</xdr:rowOff>
    </xdr:to>
    <xdr:graphicFrame macro="">
      <xdr:nvGraphicFramePr>
        <xdr:cNvPr id="23" name="Gráfico 11">
          <a:extLst>
            <a:ext uri="{FF2B5EF4-FFF2-40B4-BE49-F238E27FC236}">
              <a16:creationId xmlns:a16="http://schemas.microsoft.com/office/drawing/2014/main" id="{00000000-0008-0000-0600-00001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editAs="oneCell">
    <xdr:from>
      <xdr:col>14</xdr:col>
      <xdr:colOff>550440</xdr:colOff>
      <xdr:row>12</xdr:row>
      <xdr:rowOff>2160</xdr:rowOff>
    </xdr:from>
    <xdr:to>
      <xdr:col>22</xdr:col>
      <xdr:colOff>336599</xdr:colOff>
      <xdr:row>24</xdr:row>
      <xdr:rowOff>164880</xdr:rowOff>
    </xdr:to>
    <xdr:graphicFrame macro="">
      <xdr:nvGraphicFramePr>
        <xdr:cNvPr id="24" name="Gráfico 12">
          <a:extLst>
            <a:ext uri="{FF2B5EF4-FFF2-40B4-BE49-F238E27FC236}">
              <a16:creationId xmlns:a16="http://schemas.microsoft.com/office/drawing/2014/main" id="{00000000-0008-0000-06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editAs="oneCell">
    <xdr:from>
      <xdr:col>11</xdr:col>
      <xdr:colOff>193320</xdr:colOff>
      <xdr:row>28</xdr:row>
      <xdr:rowOff>152640</xdr:rowOff>
    </xdr:from>
    <xdr:to>
      <xdr:col>21</xdr:col>
      <xdr:colOff>142560</xdr:colOff>
      <xdr:row>42</xdr:row>
      <xdr:rowOff>19800</xdr:rowOff>
    </xdr:to>
    <xdr:graphicFrame macro="">
      <xdr:nvGraphicFramePr>
        <xdr:cNvPr id="25" name="Gráfico 1">
          <a:extLst>
            <a:ext uri="{FF2B5EF4-FFF2-40B4-BE49-F238E27FC236}">
              <a16:creationId xmlns:a16="http://schemas.microsoft.com/office/drawing/2014/main" id="{00000000-0008-0000-0800-00001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7</xdr:col>
      <xdr:colOff>163440</xdr:colOff>
      <xdr:row>12</xdr:row>
      <xdr:rowOff>2160</xdr:rowOff>
    </xdr:from>
    <xdr:to>
      <xdr:col>14</xdr:col>
      <xdr:colOff>420840</xdr:colOff>
      <xdr:row>24</xdr:row>
      <xdr:rowOff>164880</xdr:rowOff>
    </xdr:to>
    <xdr:graphicFrame macro="">
      <xdr:nvGraphicFramePr>
        <xdr:cNvPr id="26" name="Gráfico 2">
          <a:extLst>
            <a:ext uri="{FF2B5EF4-FFF2-40B4-BE49-F238E27FC236}">
              <a16:creationId xmlns:a16="http://schemas.microsoft.com/office/drawing/2014/main" id="{00000000-0008-0000-0800-00001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14</xdr:col>
      <xdr:colOff>550440</xdr:colOff>
      <xdr:row>12</xdr:row>
      <xdr:rowOff>2160</xdr:rowOff>
    </xdr:from>
    <xdr:to>
      <xdr:col>22</xdr:col>
      <xdr:colOff>336599</xdr:colOff>
      <xdr:row>24</xdr:row>
      <xdr:rowOff>164880</xdr:rowOff>
    </xdr:to>
    <xdr:graphicFrame macro="">
      <xdr:nvGraphicFramePr>
        <xdr:cNvPr id="27" name="Gráfico 3">
          <a:extLst>
            <a:ext uri="{FF2B5EF4-FFF2-40B4-BE49-F238E27FC236}">
              <a16:creationId xmlns:a16="http://schemas.microsoft.com/office/drawing/2014/main" id="{00000000-0008-0000-0800-00001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11</xdr:col>
      <xdr:colOff>193320</xdr:colOff>
      <xdr:row>28</xdr:row>
      <xdr:rowOff>152640</xdr:rowOff>
    </xdr:from>
    <xdr:to>
      <xdr:col>21</xdr:col>
      <xdr:colOff>142560</xdr:colOff>
      <xdr:row>42</xdr:row>
      <xdr:rowOff>19800</xdr:rowOff>
    </xdr:to>
    <xdr:graphicFrame macro="">
      <xdr:nvGraphicFramePr>
        <xdr:cNvPr id="28" name="Gráfico 4">
          <a:extLst>
            <a:ext uri="{FF2B5EF4-FFF2-40B4-BE49-F238E27FC236}">
              <a16:creationId xmlns:a16="http://schemas.microsoft.com/office/drawing/2014/main" id="{00000000-0008-0000-0800-00001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7</xdr:col>
      <xdr:colOff>163440</xdr:colOff>
      <xdr:row>12</xdr:row>
      <xdr:rowOff>2160</xdr:rowOff>
    </xdr:from>
    <xdr:to>
      <xdr:col>14</xdr:col>
      <xdr:colOff>420840</xdr:colOff>
      <xdr:row>24</xdr:row>
      <xdr:rowOff>164880</xdr:rowOff>
    </xdr:to>
    <xdr:graphicFrame macro="">
      <xdr:nvGraphicFramePr>
        <xdr:cNvPr id="29" name="Gráfico 5">
          <a:extLst>
            <a:ext uri="{FF2B5EF4-FFF2-40B4-BE49-F238E27FC236}">
              <a16:creationId xmlns:a16="http://schemas.microsoft.com/office/drawing/2014/main" id="{00000000-0008-0000-0800-00001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14</xdr:col>
      <xdr:colOff>550440</xdr:colOff>
      <xdr:row>12</xdr:row>
      <xdr:rowOff>2160</xdr:rowOff>
    </xdr:from>
    <xdr:to>
      <xdr:col>22</xdr:col>
      <xdr:colOff>336599</xdr:colOff>
      <xdr:row>24</xdr:row>
      <xdr:rowOff>164880</xdr:rowOff>
    </xdr:to>
    <xdr:graphicFrame macro="">
      <xdr:nvGraphicFramePr>
        <xdr:cNvPr id="30" name="Gráfico 6">
          <a:extLst>
            <a:ext uri="{FF2B5EF4-FFF2-40B4-BE49-F238E27FC236}">
              <a16:creationId xmlns:a16="http://schemas.microsoft.com/office/drawing/2014/main" id="{00000000-0008-0000-0800-00001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11</xdr:col>
      <xdr:colOff>193320</xdr:colOff>
      <xdr:row>28</xdr:row>
      <xdr:rowOff>152640</xdr:rowOff>
    </xdr:from>
    <xdr:to>
      <xdr:col>21</xdr:col>
      <xdr:colOff>142560</xdr:colOff>
      <xdr:row>42</xdr:row>
      <xdr:rowOff>19800</xdr:rowOff>
    </xdr:to>
    <xdr:graphicFrame macro="">
      <xdr:nvGraphicFramePr>
        <xdr:cNvPr id="31" name="Gráfico 7">
          <a:extLst>
            <a:ext uri="{FF2B5EF4-FFF2-40B4-BE49-F238E27FC236}">
              <a16:creationId xmlns:a16="http://schemas.microsoft.com/office/drawing/2014/main" id="{00000000-0008-0000-08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7</xdr:col>
      <xdr:colOff>163440</xdr:colOff>
      <xdr:row>12</xdr:row>
      <xdr:rowOff>2160</xdr:rowOff>
    </xdr:from>
    <xdr:to>
      <xdr:col>14</xdr:col>
      <xdr:colOff>420840</xdr:colOff>
      <xdr:row>24</xdr:row>
      <xdr:rowOff>164880</xdr:rowOff>
    </xdr:to>
    <xdr:graphicFrame macro="">
      <xdr:nvGraphicFramePr>
        <xdr:cNvPr id="32" name="Gráfico 8">
          <a:extLst>
            <a:ext uri="{FF2B5EF4-FFF2-40B4-BE49-F238E27FC236}">
              <a16:creationId xmlns:a16="http://schemas.microsoft.com/office/drawing/2014/main" id="{00000000-0008-0000-0800-00002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14</xdr:col>
      <xdr:colOff>550440</xdr:colOff>
      <xdr:row>12</xdr:row>
      <xdr:rowOff>2160</xdr:rowOff>
    </xdr:from>
    <xdr:to>
      <xdr:col>22</xdr:col>
      <xdr:colOff>336599</xdr:colOff>
      <xdr:row>24</xdr:row>
      <xdr:rowOff>164880</xdr:rowOff>
    </xdr:to>
    <xdr:graphicFrame macro="">
      <xdr:nvGraphicFramePr>
        <xdr:cNvPr id="33" name="Gráfico 9">
          <a:extLst>
            <a:ext uri="{FF2B5EF4-FFF2-40B4-BE49-F238E27FC236}">
              <a16:creationId xmlns:a16="http://schemas.microsoft.com/office/drawing/2014/main" id="{00000000-0008-0000-08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oneCell">
    <xdr:from>
      <xdr:col>11</xdr:col>
      <xdr:colOff>193320</xdr:colOff>
      <xdr:row>28</xdr:row>
      <xdr:rowOff>152640</xdr:rowOff>
    </xdr:from>
    <xdr:to>
      <xdr:col>21</xdr:col>
      <xdr:colOff>142560</xdr:colOff>
      <xdr:row>42</xdr:row>
      <xdr:rowOff>19800</xdr:rowOff>
    </xdr:to>
    <xdr:graphicFrame macro="">
      <xdr:nvGraphicFramePr>
        <xdr:cNvPr id="34" name="Gráfico 10">
          <a:extLst>
            <a:ext uri="{FF2B5EF4-FFF2-40B4-BE49-F238E27FC236}">
              <a16:creationId xmlns:a16="http://schemas.microsoft.com/office/drawing/2014/main" id="{00000000-0008-0000-08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editAs="oneCell">
    <xdr:from>
      <xdr:col>7</xdr:col>
      <xdr:colOff>163440</xdr:colOff>
      <xdr:row>12</xdr:row>
      <xdr:rowOff>2160</xdr:rowOff>
    </xdr:from>
    <xdr:to>
      <xdr:col>14</xdr:col>
      <xdr:colOff>420840</xdr:colOff>
      <xdr:row>24</xdr:row>
      <xdr:rowOff>164880</xdr:rowOff>
    </xdr:to>
    <xdr:graphicFrame macro="">
      <xdr:nvGraphicFramePr>
        <xdr:cNvPr id="35" name="Gráfico 11">
          <a:extLst>
            <a:ext uri="{FF2B5EF4-FFF2-40B4-BE49-F238E27FC236}">
              <a16:creationId xmlns:a16="http://schemas.microsoft.com/office/drawing/2014/main" id="{00000000-0008-0000-08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editAs="oneCell">
    <xdr:from>
      <xdr:col>14</xdr:col>
      <xdr:colOff>550440</xdr:colOff>
      <xdr:row>12</xdr:row>
      <xdr:rowOff>2160</xdr:rowOff>
    </xdr:from>
    <xdr:to>
      <xdr:col>22</xdr:col>
      <xdr:colOff>336599</xdr:colOff>
      <xdr:row>24</xdr:row>
      <xdr:rowOff>164880</xdr:rowOff>
    </xdr:to>
    <xdr:graphicFrame macro="">
      <xdr:nvGraphicFramePr>
        <xdr:cNvPr id="36" name="Gráfico 12">
          <a:extLst>
            <a:ext uri="{FF2B5EF4-FFF2-40B4-BE49-F238E27FC236}">
              <a16:creationId xmlns:a16="http://schemas.microsoft.com/office/drawing/2014/main" id="{00000000-0008-0000-0800-00002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editAs="oneCell">
    <xdr:from>
      <xdr:col>11</xdr:col>
      <xdr:colOff>193320</xdr:colOff>
      <xdr:row>28</xdr:row>
      <xdr:rowOff>152640</xdr:rowOff>
    </xdr:from>
    <xdr:to>
      <xdr:col>21</xdr:col>
      <xdr:colOff>142560</xdr:colOff>
      <xdr:row>42</xdr:row>
      <xdr:rowOff>19800</xdr:rowOff>
    </xdr:to>
    <xdr:graphicFrame macro="">
      <xdr:nvGraphicFramePr>
        <xdr:cNvPr id="37" name="Gráfico 13">
          <a:extLst>
            <a:ext uri="{FF2B5EF4-FFF2-40B4-BE49-F238E27FC236}">
              <a16:creationId xmlns:a16="http://schemas.microsoft.com/office/drawing/2014/main" id="{00000000-0008-0000-0800-00002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editAs="oneCell">
    <xdr:from>
      <xdr:col>7</xdr:col>
      <xdr:colOff>163440</xdr:colOff>
      <xdr:row>12</xdr:row>
      <xdr:rowOff>2160</xdr:rowOff>
    </xdr:from>
    <xdr:to>
      <xdr:col>14</xdr:col>
      <xdr:colOff>420840</xdr:colOff>
      <xdr:row>24</xdr:row>
      <xdr:rowOff>164880</xdr:rowOff>
    </xdr:to>
    <xdr:graphicFrame macro="">
      <xdr:nvGraphicFramePr>
        <xdr:cNvPr id="38" name="Gráfico 14">
          <a:extLst>
            <a:ext uri="{FF2B5EF4-FFF2-40B4-BE49-F238E27FC236}">
              <a16:creationId xmlns:a16="http://schemas.microsoft.com/office/drawing/2014/main" id="{00000000-0008-0000-08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editAs="oneCell">
    <xdr:from>
      <xdr:col>14</xdr:col>
      <xdr:colOff>550440</xdr:colOff>
      <xdr:row>12</xdr:row>
      <xdr:rowOff>2160</xdr:rowOff>
    </xdr:from>
    <xdr:to>
      <xdr:col>22</xdr:col>
      <xdr:colOff>336599</xdr:colOff>
      <xdr:row>24</xdr:row>
      <xdr:rowOff>164880</xdr:rowOff>
    </xdr:to>
    <xdr:graphicFrame macro="">
      <xdr:nvGraphicFramePr>
        <xdr:cNvPr id="39" name="Gráfico 15">
          <a:extLst>
            <a:ext uri="{FF2B5EF4-FFF2-40B4-BE49-F238E27FC236}">
              <a16:creationId xmlns:a16="http://schemas.microsoft.com/office/drawing/2014/main" id="{00000000-0008-0000-08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editAs="oneCell">
    <xdr:from>
      <xdr:col>7</xdr:col>
      <xdr:colOff>252720</xdr:colOff>
      <xdr:row>22</xdr:row>
      <xdr:rowOff>42480</xdr:rowOff>
    </xdr:from>
    <xdr:to>
      <xdr:col>16</xdr:col>
      <xdr:colOff>331199</xdr:colOff>
      <xdr:row>34</xdr:row>
      <xdr:rowOff>167399</xdr:rowOff>
    </xdr:to>
    <xdr:graphicFrame macro="">
      <xdr:nvGraphicFramePr>
        <xdr:cNvPr id="40" name="Gráfico 1">
          <a:extLst>
            <a:ext uri="{FF2B5EF4-FFF2-40B4-BE49-F238E27FC236}">
              <a16:creationId xmlns:a16="http://schemas.microsoft.com/office/drawing/2014/main" id="{00000000-0008-0000-0A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8</xdr:col>
      <xdr:colOff>234720</xdr:colOff>
      <xdr:row>10</xdr:row>
      <xdr:rowOff>182880</xdr:rowOff>
    </xdr:from>
    <xdr:to>
      <xdr:col>15</xdr:col>
      <xdr:colOff>285479</xdr:colOff>
      <xdr:row>21</xdr:row>
      <xdr:rowOff>142200</xdr:rowOff>
    </xdr:to>
    <xdr:graphicFrame macro="">
      <xdr:nvGraphicFramePr>
        <xdr:cNvPr id="41" name="Gráfico 3">
          <a:extLst>
            <a:ext uri="{FF2B5EF4-FFF2-40B4-BE49-F238E27FC236}">
              <a16:creationId xmlns:a16="http://schemas.microsoft.com/office/drawing/2014/main" id="{00000000-0008-0000-0A00-00002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Office Theme 2007 - 2010">
  <a:themeElements>
    <a:clrScheme name="Office 2007 - 2010">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Arial"/>
        <a:cs typeface="Arial"/>
      </a:majorFont>
      <a:minorFont>
        <a:latin typeface="Calibri"/>
        <a:ea typeface="Arial"/>
        <a:cs typeface="Arial"/>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gradFill>
        <a:gradFill>
          <a:gsLst>
            <a:gs pos="0">
              <a:schemeClr val="phClr">
                <a:shade val="51000"/>
              </a:schemeClr>
            </a:gs>
            <a:gs pos="80000">
              <a:schemeClr val="phClr">
                <a:shade val="93000"/>
              </a:schemeClr>
            </a:gs>
            <a:gs pos="100000">
              <a:schemeClr val="phClr">
                <a:shade val="94000"/>
              </a:schemeClr>
            </a:gs>
          </a:gsLst>
          <a:lin ang="16200000" scaled="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gradFill>
        <a:gradFill>
          <a:gsLst>
            <a:gs pos="0">
              <a:schemeClr val="phClr">
                <a:tint val="80000"/>
              </a:schemeClr>
            </a:gs>
            <a:gs pos="100000">
              <a:schemeClr val="phClr">
                <a:shade val="30000"/>
              </a:schemeClr>
            </a:gs>
          </a:gsLst>
          <a:path path="circle"/>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L163"/>
  <sheetViews>
    <sheetView topLeftCell="A29" zoomScale="75" workbookViewId="0">
      <selection activeCell="F42" sqref="F42:G42"/>
    </sheetView>
  </sheetViews>
  <sheetFormatPr baseColWidth="10" defaultColWidth="8.83203125" defaultRowHeight="15" customHeight="1" x14ac:dyDescent="0.2"/>
  <cols>
    <col min="1" max="1" width="38.5" customWidth="1"/>
    <col min="2" max="2" width="156.6640625" customWidth="1"/>
    <col min="3" max="90" width="9.1640625" style="1" customWidth="1"/>
  </cols>
  <sheetData>
    <row r="1" spans="1:2" ht="21" customHeight="1" x14ac:dyDescent="0.2">
      <c r="A1" s="222" t="s">
        <v>0</v>
      </c>
      <c r="B1" s="222"/>
    </row>
    <row r="2" spans="1:2" ht="21" customHeight="1" x14ac:dyDescent="0.2">
      <c r="A2" s="222"/>
      <c r="B2" s="222"/>
    </row>
    <row r="3" spans="1:2" ht="21" customHeight="1" x14ac:dyDescent="0.2">
      <c r="A3" s="222"/>
      <c r="B3" s="222"/>
    </row>
    <row r="4" spans="1:2" ht="21" customHeight="1" x14ac:dyDescent="0.2">
      <c r="A4" s="222"/>
      <c r="B4" s="222"/>
    </row>
    <row r="5" spans="1:2" ht="21" customHeight="1" x14ac:dyDescent="0.2">
      <c r="A5" s="222"/>
      <c r="B5" s="222"/>
    </row>
    <row r="6" spans="1:2" ht="76.5" customHeight="1" x14ac:dyDescent="0.2">
      <c r="A6" s="223" t="s">
        <v>1</v>
      </c>
      <c r="B6" s="223"/>
    </row>
    <row r="7" spans="1:2" ht="32" x14ac:dyDescent="0.2">
      <c r="A7" s="2" t="s">
        <v>2</v>
      </c>
      <c r="B7" s="3" t="s">
        <v>3</v>
      </c>
    </row>
    <row r="8" spans="1:2" ht="32" x14ac:dyDescent="0.2">
      <c r="A8" s="2" t="s">
        <v>4</v>
      </c>
      <c r="B8" s="3" t="s">
        <v>5</v>
      </c>
    </row>
    <row r="9" spans="1:2" ht="32" x14ac:dyDescent="0.2">
      <c r="A9" s="4" t="s">
        <v>6</v>
      </c>
      <c r="B9" s="3" t="s">
        <v>7</v>
      </c>
    </row>
    <row r="10" spans="1:2" ht="16" x14ac:dyDescent="0.2">
      <c r="A10" s="2" t="s">
        <v>8</v>
      </c>
      <c r="B10" s="3" t="s">
        <v>9</v>
      </c>
    </row>
    <row r="11" spans="1:2" ht="16" x14ac:dyDescent="0.2">
      <c r="A11" s="2" t="s">
        <v>10</v>
      </c>
      <c r="B11" s="3" t="s">
        <v>11</v>
      </c>
    </row>
    <row r="12" spans="1:2" ht="16" x14ac:dyDescent="0.2">
      <c r="A12" s="2" t="s">
        <v>12</v>
      </c>
      <c r="B12" s="3" t="s">
        <v>13</v>
      </c>
    </row>
    <row r="13" spans="1:2" ht="16" x14ac:dyDescent="0.2">
      <c r="A13" s="2" t="s">
        <v>14</v>
      </c>
      <c r="B13" s="3" t="s">
        <v>15</v>
      </c>
    </row>
    <row r="14" spans="1:2" ht="32" x14ac:dyDescent="0.2">
      <c r="A14" s="5" t="s">
        <v>16</v>
      </c>
      <c r="B14" s="3" t="s">
        <v>17</v>
      </c>
    </row>
    <row r="15" spans="1:2" ht="32" x14ac:dyDescent="0.2">
      <c r="A15" s="5" t="s">
        <v>18</v>
      </c>
      <c r="B15" s="3" t="s">
        <v>19</v>
      </c>
    </row>
    <row r="16" spans="1:2" ht="23.25" customHeight="1" x14ac:dyDescent="0.2">
      <c r="A16" s="2" t="s">
        <v>20</v>
      </c>
      <c r="B16" s="3" t="s">
        <v>21</v>
      </c>
    </row>
    <row r="17" spans="1:2" ht="23.25" customHeight="1" x14ac:dyDescent="0.2">
      <c r="A17" s="2" t="s">
        <v>22</v>
      </c>
      <c r="B17" s="3" t="s">
        <v>23</v>
      </c>
    </row>
    <row r="18" spans="1:2" ht="79.5" customHeight="1" x14ac:dyDescent="0.2">
      <c r="A18" s="224" t="s">
        <v>24</v>
      </c>
      <c r="B18" s="224"/>
    </row>
    <row r="19" spans="1:2" ht="34" x14ac:dyDescent="0.2">
      <c r="A19" s="6" t="s">
        <v>25</v>
      </c>
      <c r="B19" s="7" t="s">
        <v>26</v>
      </c>
    </row>
    <row r="20" spans="1:2" ht="51" x14ac:dyDescent="0.2">
      <c r="A20" s="8" t="s">
        <v>27</v>
      </c>
      <c r="B20" s="7" t="s">
        <v>28</v>
      </c>
    </row>
    <row r="21" spans="1:2" ht="51" x14ac:dyDescent="0.2">
      <c r="A21" s="9" t="s">
        <v>29</v>
      </c>
      <c r="B21" s="7" t="s">
        <v>30</v>
      </c>
    </row>
    <row r="22" spans="1:2" ht="34" x14ac:dyDescent="0.2">
      <c r="A22" s="10" t="s">
        <v>31</v>
      </c>
      <c r="B22" s="11" t="s">
        <v>32</v>
      </c>
    </row>
    <row r="23" spans="1:2" ht="34" x14ac:dyDescent="0.2">
      <c r="A23" s="12" t="s">
        <v>33</v>
      </c>
      <c r="B23" s="7" t="s">
        <v>34</v>
      </c>
    </row>
    <row r="24" spans="1:2" ht="51" x14ac:dyDescent="0.2">
      <c r="A24" s="13" t="s">
        <v>35</v>
      </c>
      <c r="B24" s="7" t="s">
        <v>36</v>
      </c>
    </row>
    <row r="25" spans="1:2" ht="34" x14ac:dyDescent="0.2">
      <c r="A25" s="14" t="s">
        <v>37</v>
      </c>
      <c r="B25" s="7" t="s">
        <v>38</v>
      </c>
    </row>
    <row r="26" spans="1:2" ht="34" x14ac:dyDescent="0.2">
      <c r="A26" s="15" t="s">
        <v>39</v>
      </c>
      <c r="B26" s="7" t="s">
        <v>40</v>
      </c>
    </row>
    <row r="27" spans="1:2" ht="34" x14ac:dyDescent="0.2">
      <c r="A27" s="16" t="s">
        <v>41</v>
      </c>
      <c r="B27" s="17" t="s">
        <v>42</v>
      </c>
    </row>
    <row r="28" spans="1:2" ht="34" x14ac:dyDescent="0.2">
      <c r="A28" s="16" t="s">
        <v>43</v>
      </c>
      <c r="B28" s="17" t="s">
        <v>44</v>
      </c>
    </row>
    <row r="29" spans="1:2" ht="71.25" customHeight="1" x14ac:dyDescent="0.2">
      <c r="A29" s="16" t="s">
        <v>45</v>
      </c>
      <c r="B29" s="17" t="s">
        <v>46</v>
      </c>
    </row>
    <row r="30" spans="1:2" ht="34" x14ac:dyDescent="0.2">
      <c r="A30" s="16" t="s">
        <v>47</v>
      </c>
      <c r="B30" s="17" t="s">
        <v>48</v>
      </c>
    </row>
    <row r="31" spans="1:2" ht="17" x14ac:dyDescent="0.2">
      <c r="A31" s="16" t="s">
        <v>49</v>
      </c>
      <c r="B31" s="17" t="s">
        <v>50</v>
      </c>
    </row>
    <row r="32" spans="1:2" ht="73.5" customHeight="1" x14ac:dyDescent="0.2">
      <c r="A32" s="225" t="s">
        <v>51</v>
      </c>
      <c r="B32" s="225"/>
    </row>
    <row r="33" spans="1:2" ht="19.5" customHeight="1" x14ac:dyDescent="0.2">
      <c r="A33" s="18" t="s">
        <v>52</v>
      </c>
      <c r="B33" s="19" t="s">
        <v>53</v>
      </c>
    </row>
    <row r="34" spans="1:2" ht="19.5" customHeight="1" x14ac:dyDescent="0.2">
      <c r="A34" s="18" t="s">
        <v>54</v>
      </c>
      <c r="B34" s="19" t="s">
        <v>55</v>
      </c>
    </row>
    <row r="35" spans="1:2" ht="19.5" customHeight="1" x14ac:dyDescent="0.2">
      <c r="A35" s="18" t="s">
        <v>56</v>
      </c>
      <c r="B35" s="19" t="s">
        <v>57</v>
      </c>
    </row>
    <row r="36" spans="1:2" ht="19.5" customHeight="1" x14ac:dyDescent="0.2">
      <c r="A36" s="18" t="s">
        <v>58</v>
      </c>
      <c r="B36" s="19" t="s">
        <v>59</v>
      </c>
    </row>
    <row r="37" spans="1:2" ht="19.5" customHeight="1" x14ac:dyDescent="0.2">
      <c r="A37" s="18" t="s">
        <v>60</v>
      </c>
      <c r="B37" s="19" t="s">
        <v>61</v>
      </c>
    </row>
    <row r="38" spans="1:2" ht="19.5" customHeight="1" x14ac:dyDescent="0.2">
      <c r="A38" s="18" t="s">
        <v>62</v>
      </c>
      <c r="B38" s="19" t="s">
        <v>63</v>
      </c>
    </row>
    <row r="39" spans="1:2" ht="19.5" customHeight="1" x14ac:dyDescent="0.2">
      <c r="A39" s="18" t="s">
        <v>64</v>
      </c>
      <c r="B39" s="19" t="s">
        <v>65</v>
      </c>
    </row>
    <row r="40" spans="1:2" s="1" customFormat="1" ht="19.5" customHeight="1" x14ac:dyDescent="0.2">
      <c r="A40" s="18" t="s">
        <v>66</v>
      </c>
      <c r="B40" s="19" t="s">
        <v>67</v>
      </c>
    </row>
    <row r="41" spans="1:2" s="1" customFormat="1" ht="19.5" customHeight="1" x14ac:dyDescent="0.2">
      <c r="A41" s="18" t="s">
        <v>68</v>
      </c>
      <c r="B41" s="19" t="s">
        <v>69</v>
      </c>
    </row>
    <row r="42" spans="1:2" s="1" customFormat="1" ht="19.5" customHeight="1" x14ac:dyDescent="0.2">
      <c r="A42" s="18" t="s">
        <v>70</v>
      </c>
      <c r="B42" s="19" t="s">
        <v>71</v>
      </c>
    </row>
    <row r="43" spans="1:2" s="1" customFormat="1" ht="19.5" customHeight="1" x14ac:dyDescent="0.2">
      <c r="A43" s="18" t="s">
        <v>72</v>
      </c>
      <c r="B43" s="19" t="s">
        <v>73</v>
      </c>
    </row>
    <row r="44" spans="1:2" s="1" customFormat="1" ht="19.5" customHeight="1" x14ac:dyDescent="0.2">
      <c r="A44" s="20" t="s">
        <v>74</v>
      </c>
      <c r="B44" s="21" t="s">
        <v>75</v>
      </c>
    </row>
    <row r="45" spans="1:2" s="1" customFormat="1" ht="33.75" customHeight="1" x14ac:dyDescent="0.2">
      <c r="A45" s="226" t="s">
        <v>76</v>
      </c>
      <c r="B45" s="226"/>
    </row>
    <row r="46" spans="1:2" s="1" customFormat="1" ht="17" x14ac:dyDescent="0.2">
      <c r="A46" s="219" t="s">
        <v>77</v>
      </c>
      <c r="B46" s="22" t="s">
        <v>78</v>
      </c>
    </row>
    <row r="47" spans="1:2" s="1" customFormat="1" ht="34" x14ac:dyDescent="0.2">
      <c r="A47" s="220"/>
      <c r="B47" s="23" t="s">
        <v>79</v>
      </c>
    </row>
    <row r="48" spans="1:2" s="1" customFormat="1" ht="17" x14ac:dyDescent="0.2">
      <c r="A48" s="24" t="s">
        <v>80</v>
      </c>
      <c r="B48" s="25" t="s">
        <v>81</v>
      </c>
    </row>
    <row r="49" spans="1:2" s="1" customFormat="1" ht="51" x14ac:dyDescent="0.2">
      <c r="A49" s="26" t="s">
        <v>82</v>
      </c>
      <c r="B49" s="27" t="s">
        <v>83</v>
      </c>
    </row>
    <row r="50" spans="1:2" s="1" customFormat="1" ht="17" x14ac:dyDescent="0.2">
      <c r="A50" s="24" t="s">
        <v>84</v>
      </c>
      <c r="B50" s="25" t="s">
        <v>85</v>
      </c>
    </row>
    <row r="51" spans="1:2" s="1" customFormat="1" ht="34" x14ac:dyDescent="0.2">
      <c r="A51" s="26" t="s">
        <v>86</v>
      </c>
      <c r="B51" s="27" t="s">
        <v>87</v>
      </c>
    </row>
    <row r="52" spans="1:2" s="1" customFormat="1" ht="17" x14ac:dyDescent="0.2">
      <c r="A52" s="24" t="s">
        <v>88</v>
      </c>
      <c r="B52" s="25" t="s">
        <v>89</v>
      </c>
    </row>
    <row r="53" spans="1:2" s="1" customFormat="1" ht="17" x14ac:dyDescent="0.2">
      <c r="A53" s="26" t="s">
        <v>90</v>
      </c>
      <c r="B53" s="27" t="s">
        <v>91</v>
      </c>
    </row>
    <row r="54" spans="1:2" s="1" customFormat="1" ht="17" x14ac:dyDescent="0.2">
      <c r="A54" s="24" t="s">
        <v>92</v>
      </c>
      <c r="B54" s="25" t="s">
        <v>93</v>
      </c>
    </row>
    <row r="55" spans="1:2" s="1" customFormat="1" ht="34" x14ac:dyDescent="0.2">
      <c r="A55" s="26" t="s">
        <v>94</v>
      </c>
      <c r="B55" s="27" t="s">
        <v>95</v>
      </c>
    </row>
    <row r="56" spans="1:2" s="1" customFormat="1" ht="17" x14ac:dyDescent="0.2">
      <c r="A56" s="24" t="s">
        <v>96</v>
      </c>
      <c r="B56" s="25" t="s">
        <v>97</v>
      </c>
    </row>
    <row r="57" spans="1:2" s="1" customFormat="1" ht="17" x14ac:dyDescent="0.2">
      <c r="A57" s="221" t="s">
        <v>98</v>
      </c>
      <c r="B57" s="28" t="s">
        <v>99</v>
      </c>
    </row>
    <row r="58" spans="1:2" s="1" customFormat="1" ht="17" x14ac:dyDescent="0.2">
      <c r="A58" s="220"/>
      <c r="B58" s="29" t="s">
        <v>100</v>
      </c>
    </row>
    <row r="59" spans="1:2" s="1" customFormat="1" ht="34" x14ac:dyDescent="0.2">
      <c r="A59" s="24" t="s">
        <v>101</v>
      </c>
      <c r="B59" s="25" t="s">
        <v>102</v>
      </c>
    </row>
    <row r="60" spans="1:2" s="1" customFormat="1" ht="17" x14ac:dyDescent="0.2">
      <c r="A60" s="26" t="s">
        <v>103</v>
      </c>
      <c r="B60" s="27" t="s">
        <v>104</v>
      </c>
    </row>
    <row r="61" spans="1:2" s="1" customFormat="1" ht="17" x14ac:dyDescent="0.2">
      <c r="A61" s="24" t="s">
        <v>105</v>
      </c>
      <c r="B61" s="25" t="s">
        <v>106</v>
      </c>
    </row>
    <row r="62" spans="1:2" s="1" customFormat="1" ht="17" x14ac:dyDescent="0.2">
      <c r="A62" s="26" t="s">
        <v>107</v>
      </c>
      <c r="B62" s="27" t="s">
        <v>108</v>
      </c>
    </row>
    <row r="63" spans="1:2" s="1" customFormat="1" ht="34" x14ac:dyDescent="0.2">
      <c r="A63" s="24" t="s">
        <v>109</v>
      </c>
      <c r="B63" s="25" t="s">
        <v>110</v>
      </c>
    </row>
    <row r="64" spans="1:2" s="1" customFormat="1" x14ac:dyDescent="0.2"/>
    <row r="65" s="1" customFormat="1" x14ac:dyDescent="0.2"/>
    <row r="66" s="1" customFormat="1" x14ac:dyDescent="0.2"/>
    <row r="67" s="1" customFormat="1" x14ac:dyDescent="0.2"/>
    <row r="68" s="1" customFormat="1" x14ac:dyDescent="0.2"/>
    <row r="69" s="1" customFormat="1" x14ac:dyDescent="0.2"/>
    <row r="70" s="1" customFormat="1" x14ac:dyDescent="0.2"/>
    <row r="71" s="1" customFormat="1" x14ac:dyDescent="0.2"/>
    <row r="72" s="1" customFormat="1" x14ac:dyDescent="0.2"/>
    <row r="73" s="1" customFormat="1" x14ac:dyDescent="0.2"/>
    <row r="74" s="1" customFormat="1" x14ac:dyDescent="0.2"/>
    <row r="75" s="1" customFormat="1" x14ac:dyDescent="0.2"/>
    <row r="76" s="1" customFormat="1" x14ac:dyDescent="0.2"/>
    <row r="77" s="1" customFormat="1" x14ac:dyDescent="0.2"/>
    <row r="78" s="1" customFormat="1" x14ac:dyDescent="0.2"/>
    <row r="79" s="1" customFormat="1" x14ac:dyDescent="0.2"/>
    <row r="80" s="1" customFormat="1" x14ac:dyDescent="0.2"/>
    <row r="81" s="1" customFormat="1" x14ac:dyDescent="0.2"/>
    <row r="82" s="1" customFormat="1" x14ac:dyDescent="0.2"/>
    <row r="83" s="1" customFormat="1" x14ac:dyDescent="0.2"/>
    <row r="84" s="1" customFormat="1" x14ac:dyDescent="0.2"/>
    <row r="85" s="1" customFormat="1" x14ac:dyDescent="0.2"/>
    <row r="86" s="1" customFormat="1" x14ac:dyDescent="0.2"/>
    <row r="87" s="1" customFormat="1" x14ac:dyDescent="0.2"/>
    <row r="88" s="1" customFormat="1" x14ac:dyDescent="0.2"/>
    <row r="89" s="1" customFormat="1" x14ac:dyDescent="0.2"/>
    <row r="90" s="1" customFormat="1" x14ac:dyDescent="0.2"/>
    <row r="91" s="1" customFormat="1" x14ac:dyDescent="0.2"/>
    <row r="92" s="1" customFormat="1" x14ac:dyDescent="0.2"/>
    <row r="93" s="1" customFormat="1" x14ac:dyDescent="0.2"/>
    <row r="94" s="1" customFormat="1" x14ac:dyDescent="0.2"/>
    <row r="95" s="1" customFormat="1" x14ac:dyDescent="0.2"/>
    <row r="96" s="1" customFormat="1" x14ac:dyDescent="0.2"/>
    <row r="97" s="1" customFormat="1" x14ac:dyDescent="0.2"/>
    <row r="98" s="1" customFormat="1" x14ac:dyDescent="0.2"/>
    <row r="99" s="1" customFormat="1" x14ac:dyDescent="0.2"/>
    <row r="100" s="1" customFormat="1" x14ac:dyDescent="0.2"/>
    <row r="101" s="1" customFormat="1" x14ac:dyDescent="0.2"/>
    <row r="102" s="1" customFormat="1" x14ac:dyDescent="0.2"/>
    <row r="103" s="1" customFormat="1" x14ac:dyDescent="0.2"/>
    <row r="104" s="1" customFormat="1" x14ac:dyDescent="0.2"/>
    <row r="105" s="1" customFormat="1" x14ac:dyDescent="0.2"/>
    <row r="106" s="1" customFormat="1" x14ac:dyDescent="0.2"/>
    <row r="107" s="1" customFormat="1" x14ac:dyDescent="0.2"/>
    <row r="108" s="1" customFormat="1" x14ac:dyDescent="0.2"/>
    <row r="109" s="1" customFormat="1" x14ac:dyDescent="0.2"/>
    <row r="110" s="1" customFormat="1" x14ac:dyDescent="0.2"/>
    <row r="111" s="1" customFormat="1" x14ac:dyDescent="0.2"/>
    <row r="112" s="1" customFormat="1" x14ac:dyDescent="0.2"/>
    <row r="113" s="1" customFormat="1" x14ac:dyDescent="0.2"/>
    <row r="114" s="1" customFormat="1" x14ac:dyDescent="0.2"/>
    <row r="115" s="1" customFormat="1" x14ac:dyDescent="0.2"/>
    <row r="116" s="1" customFormat="1" x14ac:dyDescent="0.2"/>
    <row r="117" s="1" customFormat="1" x14ac:dyDescent="0.2"/>
    <row r="118" s="1" customFormat="1" x14ac:dyDescent="0.2"/>
    <row r="119" s="1" customFormat="1" x14ac:dyDescent="0.2"/>
    <row r="120" s="1" customFormat="1" x14ac:dyDescent="0.2"/>
    <row r="121" s="1" customFormat="1" x14ac:dyDescent="0.2"/>
    <row r="122" s="1" customFormat="1" x14ac:dyDescent="0.2"/>
    <row r="123" s="1" customFormat="1" x14ac:dyDescent="0.2"/>
    <row r="124" s="1" customFormat="1" x14ac:dyDescent="0.2"/>
    <row r="125" s="1" customFormat="1" x14ac:dyDescent="0.2"/>
    <row r="126" s="1" customFormat="1" x14ac:dyDescent="0.2"/>
    <row r="127" s="1" customFormat="1" x14ac:dyDescent="0.2"/>
    <row r="128" s="1" customFormat="1" x14ac:dyDescent="0.2"/>
    <row r="129" s="1" customFormat="1" x14ac:dyDescent="0.2"/>
    <row r="130" s="1" customFormat="1" x14ac:dyDescent="0.2"/>
    <row r="131" s="1" customFormat="1" x14ac:dyDescent="0.2"/>
    <row r="132" s="1" customFormat="1" x14ac:dyDescent="0.2"/>
    <row r="133" s="1" customFormat="1" x14ac:dyDescent="0.2"/>
    <row r="134" s="1" customFormat="1" x14ac:dyDescent="0.2"/>
    <row r="135" s="1" customFormat="1" x14ac:dyDescent="0.2"/>
    <row r="136" s="1" customFormat="1" x14ac:dyDescent="0.2"/>
    <row r="137" s="1" customFormat="1" x14ac:dyDescent="0.2"/>
    <row r="138" s="1" customFormat="1" x14ac:dyDescent="0.2"/>
    <row r="139" s="1" customFormat="1" x14ac:dyDescent="0.2"/>
    <row r="140" s="1" customFormat="1" x14ac:dyDescent="0.2"/>
    <row r="141" s="1" customFormat="1" x14ac:dyDescent="0.2"/>
    <row r="142" s="1" customFormat="1" x14ac:dyDescent="0.2"/>
    <row r="143" s="1" customFormat="1" x14ac:dyDescent="0.2"/>
    <row r="144" s="1" customFormat="1" x14ac:dyDescent="0.2"/>
    <row r="145" spans="1:2" s="1" customFormat="1" x14ac:dyDescent="0.2"/>
    <row r="146" spans="1:2" s="1" customFormat="1" x14ac:dyDescent="0.2"/>
    <row r="147" spans="1:2" s="1" customFormat="1" x14ac:dyDescent="0.2"/>
    <row r="148" spans="1:2" s="1" customFormat="1" x14ac:dyDescent="0.2"/>
    <row r="149" spans="1:2" s="1" customFormat="1" x14ac:dyDescent="0.2"/>
    <row r="150" spans="1:2" s="1" customFormat="1" x14ac:dyDescent="0.2"/>
    <row r="151" spans="1:2" s="1" customFormat="1" x14ac:dyDescent="0.2"/>
    <row r="152" spans="1:2" s="1" customFormat="1" x14ac:dyDescent="0.2"/>
    <row r="153" spans="1:2" s="1" customFormat="1" x14ac:dyDescent="0.2"/>
    <row r="154" spans="1:2" s="1" customFormat="1" x14ac:dyDescent="0.2"/>
    <row r="155" spans="1:2" s="1" customFormat="1" x14ac:dyDescent="0.2"/>
    <row r="156" spans="1:2" s="1" customFormat="1" x14ac:dyDescent="0.2"/>
    <row r="157" spans="1:2" s="1" customFormat="1" x14ac:dyDescent="0.2"/>
    <row r="158" spans="1:2" s="1" customFormat="1" x14ac:dyDescent="0.2"/>
    <row r="159" spans="1:2" x14ac:dyDescent="0.2">
      <c r="A159" s="1"/>
      <c r="B159" s="1"/>
    </row>
    <row r="160" spans="1:2" x14ac:dyDescent="0.2">
      <c r="A160" s="1"/>
      <c r="B160" s="1"/>
    </row>
    <row r="161" spans="1:2" x14ac:dyDescent="0.2">
      <c r="A161" s="1"/>
      <c r="B161" s="1"/>
    </row>
    <row r="162" spans="1:2" x14ac:dyDescent="0.2">
      <c r="A162" s="1"/>
      <c r="B162" s="1"/>
    </row>
    <row r="163" spans="1:2" x14ac:dyDescent="0.2">
      <c r="A163" s="1"/>
      <c r="B163" s="1"/>
    </row>
  </sheetData>
  <sheetProtection algorithmName="SHA-512" hashValue="YBe+NyycMWqWIICEo6qXTYgd/B7efFLflk5KssWONnPIyBsED6IfUG2Z4qB8Hye5Ugaq/Ihe6kVKL6hc8jTwHg==" saltValue="8pKb6MGBvx89R6Xbs8j/Ow==" spinCount="100000" sheet="1" objects="1" scenarios="1"/>
  <mergeCells count="7">
    <mergeCell ref="A46:A47"/>
    <mergeCell ref="A57:A58"/>
    <mergeCell ref="A1:B5"/>
    <mergeCell ref="A6:B6"/>
    <mergeCell ref="A18:B18"/>
    <mergeCell ref="A32:B32"/>
    <mergeCell ref="A45:B45"/>
  </mergeCells>
  <pageMargins left="0.51180555555555596" right="0.51180555555555596" top="0.78750000000000009" bottom="0.78750000000000009" header="0.51181102362204689" footer="0.51181102362204689"/>
  <pageSetup paperSize="9" orientation="portrait" horizontalDpi="300" verticalDpi="300"/>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N163"/>
  <sheetViews>
    <sheetView showGridLines="0" zoomScale="75" workbookViewId="0">
      <selection activeCell="B6" sqref="B6"/>
    </sheetView>
  </sheetViews>
  <sheetFormatPr baseColWidth="10" defaultColWidth="8.83203125" defaultRowHeight="15" customHeight="1" x14ac:dyDescent="0.2"/>
  <cols>
    <col min="1" max="1" width="72.5" style="30" customWidth="1"/>
    <col min="2" max="2" width="7.33203125" style="30" customWidth="1"/>
    <col min="3" max="3" width="73.5" style="30" customWidth="1"/>
    <col min="4" max="4" width="18.6640625" style="30" customWidth="1"/>
    <col min="5" max="5" width="19.5" style="30" customWidth="1"/>
    <col min="6" max="6" width="25.6640625" style="30" customWidth="1"/>
    <col min="7" max="7" width="27.5" style="30" customWidth="1"/>
    <col min="8" max="12" width="25.1640625" style="30" customWidth="1"/>
    <col min="13" max="14" width="27.6640625" style="30" customWidth="1"/>
    <col min="15" max="17" width="26.6640625" style="31" customWidth="1"/>
    <col min="18" max="18" width="37.83203125" style="30" customWidth="1"/>
    <col min="19" max="19" width="28.6640625" style="30" customWidth="1"/>
    <col min="20" max="20" width="40" style="30" customWidth="1"/>
    <col min="21" max="22" width="26.6640625" style="30" customWidth="1"/>
    <col min="23" max="25" width="28.83203125" style="30" customWidth="1"/>
    <col min="26" max="30" width="18.6640625" style="30" customWidth="1"/>
    <col min="31" max="31" width="23" style="30" customWidth="1"/>
    <col min="32" max="32" width="18.6640625" style="30" customWidth="1"/>
    <col min="33" max="34" width="22.6640625" style="30" customWidth="1"/>
    <col min="35" max="35" width="2.6640625" style="30" customWidth="1"/>
    <col min="36" max="36" width="7" style="30" customWidth="1"/>
    <col min="37" max="39" width="8.83203125" style="30"/>
    <col min="40" max="40" width="8.83203125" style="30" hidden="1"/>
    <col min="41" max="16384" width="8.83203125" style="30"/>
  </cols>
  <sheetData>
    <row r="1" spans="1:40" ht="33.75" customHeight="1" x14ac:dyDescent="0.2">
      <c r="A1" s="227" t="s">
        <v>111</v>
      </c>
      <c r="B1" s="227"/>
      <c r="C1" s="227"/>
      <c r="D1" s="227"/>
      <c r="E1" s="227"/>
      <c r="F1" s="227"/>
      <c r="G1" s="227"/>
      <c r="H1" s="227"/>
      <c r="I1" s="227"/>
      <c r="J1" s="227"/>
      <c r="K1" s="227"/>
      <c r="L1" s="227"/>
      <c r="M1" s="227"/>
      <c r="N1" s="227"/>
      <c r="O1" s="227"/>
      <c r="P1" s="227"/>
      <c r="Q1" s="227"/>
      <c r="R1" s="227"/>
      <c r="S1" s="227"/>
      <c r="T1" s="227"/>
      <c r="U1" s="227"/>
      <c r="V1" s="227"/>
      <c r="W1" s="227"/>
      <c r="X1" s="227"/>
      <c r="Y1" s="227"/>
      <c r="Z1" s="227"/>
      <c r="AA1" s="227"/>
      <c r="AB1" s="227"/>
      <c r="AC1" s="227"/>
      <c r="AD1" s="227"/>
      <c r="AE1" s="227"/>
      <c r="AF1" s="227"/>
      <c r="AG1" s="227"/>
      <c r="AH1" s="32"/>
      <c r="AI1" s="33"/>
      <c r="AJ1" s="34"/>
    </row>
    <row r="2" spans="1:40" ht="33.75" customHeight="1" x14ac:dyDescent="0.2">
      <c r="A2" s="228" t="str">
        <f>'Monitoria Anual - 1'!A2</f>
        <v>Plano de Ação Nacional para Conservação das Espécies Aquáticas Ameaçadas de Extinção da Bacia do Rio Paraíba do Sul - PAN Paraíba do Sul</v>
      </c>
      <c r="B2" s="228"/>
      <c r="C2" s="228"/>
      <c r="D2" s="228"/>
      <c r="E2" s="228"/>
      <c r="F2" s="228"/>
      <c r="G2" s="228"/>
      <c r="H2" s="228"/>
      <c r="I2" s="228"/>
      <c r="J2" s="228"/>
      <c r="K2" s="228"/>
      <c r="L2" s="228"/>
      <c r="M2" s="228"/>
      <c r="N2" s="228"/>
      <c r="O2" s="228"/>
      <c r="P2" s="228"/>
      <c r="Q2" s="228"/>
      <c r="R2" s="228"/>
      <c r="S2" s="228"/>
      <c r="T2" s="228"/>
      <c r="U2" s="228"/>
      <c r="V2" s="228"/>
      <c r="W2" s="228"/>
      <c r="X2" s="228"/>
      <c r="Y2" s="228"/>
      <c r="Z2" s="228"/>
      <c r="AA2" s="228"/>
      <c r="AB2" s="228"/>
      <c r="AC2" s="228"/>
      <c r="AD2" s="228"/>
      <c r="AE2" s="228"/>
      <c r="AF2" s="228"/>
      <c r="AG2" s="228"/>
      <c r="AH2" s="228"/>
      <c r="AI2" s="36"/>
      <c r="AJ2" s="34"/>
    </row>
    <row r="3" spans="1:40" x14ac:dyDescent="0.2">
      <c r="AI3" s="37"/>
      <c r="AJ3" s="34"/>
    </row>
    <row r="4" spans="1:40" ht="45" customHeight="1" x14ac:dyDescent="0.2">
      <c r="A4" s="38" t="s">
        <v>113</v>
      </c>
      <c r="B4" s="260" t="str">
        <f>'Monitoria Anual - 1'!B4</f>
        <v>Recuperar e manter as espécies aquáticas ameaçadas de extinção da bacia do rio Paraíba do Sul e bacias adjacentes, nos próximos 5 anos (2024 -2028).</v>
      </c>
      <c r="C4" s="260"/>
      <c r="D4" s="260"/>
      <c r="E4" s="260"/>
      <c r="F4" s="260"/>
      <c r="G4" s="260"/>
      <c r="H4" s="39"/>
      <c r="I4" s="39"/>
      <c r="J4" s="39"/>
      <c r="K4" s="39"/>
      <c r="L4" s="39"/>
      <c r="M4" s="39"/>
      <c r="N4" s="39"/>
      <c r="O4" s="39"/>
      <c r="P4" s="39"/>
      <c r="Q4" s="39"/>
      <c r="AI4" s="37"/>
      <c r="AJ4" s="34"/>
    </row>
    <row r="5" spans="1:40" x14ac:dyDescent="0.2">
      <c r="AI5" s="37"/>
      <c r="AJ5" s="34"/>
    </row>
    <row r="6" spans="1:40" ht="27" customHeight="1" x14ac:dyDescent="0.2">
      <c r="A6" s="38" t="s">
        <v>115</v>
      </c>
      <c r="B6" s="229"/>
      <c r="C6" s="229"/>
      <c r="M6" s="31"/>
      <c r="N6" s="31"/>
      <c r="AI6" s="37"/>
      <c r="AJ6" s="34"/>
      <c r="AN6" s="30" t="s">
        <v>117</v>
      </c>
    </row>
    <row r="7" spans="1:40" x14ac:dyDescent="0.2">
      <c r="AI7" s="37"/>
      <c r="AJ7" s="34"/>
      <c r="AN7" s="40" t="s">
        <v>118</v>
      </c>
    </row>
    <row r="8" spans="1:40" ht="27" customHeight="1" x14ac:dyDescent="0.2">
      <c r="A8" s="230" t="s">
        <v>119</v>
      </c>
      <c r="B8" s="230"/>
      <c r="C8" s="230"/>
      <c r="D8" s="230"/>
      <c r="E8" s="230"/>
      <c r="F8" s="230"/>
      <c r="G8" s="230"/>
      <c r="H8" s="230"/>
      <c r="I8" s="230"/>
      <c r="J8" s="230"/>
      <c r="K8" s="230"/>
      <c r="L8" s="230"/>
      <c r="M8" s="230"/>
      <c r="N8" s="41"/>
      <c r="O8" s="231" t="s">
        <v>120</v>
      </c>
      <c r="P8" s="231"/>
      <c r="Q8" s="231"/>
      <c r="R8" s="231"/>
      <c r="S8" s="231"/>
      <c r="T8" s="231"/>
      <c r="U8" s="231"/>
      <c r="V8" s="231"/>
      <c r="W8" s="232" t="s">
        <v>121</v>
      </c>
      <c r="X8" s="232"/>
      <c r="Y8" s="232"/>
      <c r="Z8" s="232"/>
      <c r="AA8" s="232"/>
      <c r="AB8" s="232"/>
      <c r="AC8" s="232"/>
      <c r="AD8" s="232"/>
      <c r="AE8" s="232"/>
      <c r="AF8" s="232"/>
      <c r="AG8" s="232"/>
      <c r="AH8" s="232"/>
      <c r="AI8" s="42"/>
      <c r="AJ8" s="34"/>
    </row>
    <row r="9" spans="1:40" ht="64.5" customHeight="1" x14ac:dyDescent="0.2">
      <c r="A9" s="233" t="s">
        <v>122</v>
      </c>
      <c r="B9" s="234" t="s">
        <v>123</v>
      </c>
      <c r="C9" s="234" t="s">
        <v>2</v>
      </c>
      <c r="D9" s="234" t="s">
        <v>4</v>
      </c>
      <c r="E9" s="235" t="s">
        <v>6</v>
      </c>
      <c r="F9" s="236" t="s">
        <v>8</v>
      </c>
      <c r="G9" s="236"/>
      <c r="H9" s="234" t="s">
        <v>10</v>
      </c>
      <c r="I9" s="234" t="s">
        <v>14</v>
      </c>
      <c r="J9" s="234" t="s">
        <v>12</v>
      </c>
      <c r="K9" s="237" t="s">
        <v>124</v>
      </c>
      <c r="L9" s="237"/>
      <c r="M9" s="234" t="s">
        <v>20</v>
      </c>
      <c r="N9" s="234" t="s">
        <v>22</v>
      </c>
      <c r="O9" s="261" t="s">
        <v>27</v>
      </c>
      <c r="P9" s="262" t="s">
        <v>37</v>
      </c>
      <c r="Q9" s="263" t="s">
        <v>33</v>
      </c>
      <c r="R9" s="244" t="s">
        <v>41</v>
      </c>
      <c r="S9" s="244" t="s">
        <v>43</v>
      </c>
      <c r="T9" s="244" t="s">
        <v>45</v>
      </c>
      <c r="U9" s="244" t="s">
        <v>47</v>
      </c>
      <c r="V9" s="245" t="s">
        <v>49</v>
      </c>
      <c r="W9" s="246" t="s">
        <v>52</v>
      </c>
      <c r="X9" s="247" t="s">
        <v>54</v>
      </c>
      <c r="Y9" s="247" t="s">
        <v>56</v>
      </c>
      <c r="Z9" s="247" t="s">
        <v>58</v>
      </c>
      <c r="AA9" s="247" t="s">
        <v>60</v>
      </c>
      <c r="AB9" s="247" t="s">
        <v>62</v>
      </c>
      <c r="AC9" s="247" t="s">
        <v>64</v>
      </c>
      <c r="AD9" s="247" t="s">
        <v>66</v>
      </c>
      <c r="AE9" s="247" t="s">
        <v>68</v>
      </c>
      <c r="AF9" s="247" t="s">
        <v>70</v>
      </c>
      <c r="AG9" s="247" t="s">
        <v>125</v>
      </c>
      <c r="AH9" s="247" t="s">
        <v>74</v>
      </c>
      <c r="AI9" s="43"/>
      <c r="AJ9" s="34"/>
    </row>
    <row r="10" spans="1:40" ht="45.75" customHeight="1" x14ac:dyDescent="0.2">
      <c r="A10" s="233"/>
      <c r="B10" s="234"/>
      <c r="C10" s="234"/>
      <c r="D10" s="234"/>
      <c r="E10" s="235"/>
      <c r="F10" s="44" t="s">
        <v>126</v>
      </c>
      <c r="G10" s="44" t="s">
        <v>127</v>
      </c>
      <c r="H10" s="234"/>
      <c r="I10" s="234"/>
      <c r="J10" s="234"/>
      <c r="K10" s="45" t="s">
        <v>128</v>
      </c>
      <c r="L10" s="45" t="s">
        <v>129</v>
      </c>
      <c r="M10" s="234"/>
      <c r="N10" s="234"/>
      <c r="O10" s="261"/>
      <c r="P10" s="262"/>
      <c r="Q10" s="263"/>
      <c r="R10" s="244"/>
      <c r="S10" s="244"/>
      <c r="T10" s="244"/>
      <c r="U10" s="244"/>
      <c r="V10" s="245"/>
      <c r="W10" s="246"/>
      <c r="X10" s="247"/>
      <c r="Y10" s="247"/>
      <c r="Z10" s="247"/>
      <c r="AA10" s="247"/>
      <c r="AB10" s="247"/>
      <c r="AC10" s="247"/>
      <c r="AD10" s="247"/>
      <c r="AE10" s="247"/>
      <c r="AF10" s="247"/>
      <c r="AG10" s="247"/>
      <c r="AH10" s="247"/>
      <c r="AI10" s="43"/>
      <c r="AJ10" s="34"/>
    </row>
    <row r="11" spans="1:40" ht="30" customHeight="1" x14ac:dyDescent="0.2">
      <c r="A11" s="259" t="s">
        <v>657</v>
      </c>
      <c r="B11" s="143" t="s">
        <v>131</v>
      </c>
      <c r="C11" s="52"/>
      <c r="D11" s="52"/>
      <c r="E11" s="52"/>
      <c r="F11" s="52"/>
      <c r="G11" s="52"/>
      <c r="H11" s="52"/>
      <c r="I11" s="52"/>
      <c r="J11" s="52"/>
      <c r="K11" s="52"/>
      <c r="L11" s="52"/>
      <c r="M11" s="52"/>
      <c r="N11" s="52"/>
      <c r="O11" s="53"/>
      <c r="P11" s="52"/>
      <c r="Q11" s="52"/>
      <c r="R11" s="52"/>
      <c r="S11" s="52"/>
      <c r="T11" s="52"/>
      <c r="U11" s="52"/>
      <c r="V11" s="52"/>
      <c r="W11" s="52"/>
      <c r="X11" s="52"/>
      <c r="Y11" s="52"/>
      <c r="Z11" s="52"/>
      <c r="AA11" s="52"/>
      <c r="AB11" s="52"/>
      <c r="AC11" s="52"/>
      <c r="AD11" s="52"/>
      <c r="AE11" s="52"/>
      <c r="AF11" s="52"/>
      <c r="AG11" s="52"/>
      <c r="AH11" s="52"/>
      <c r="AI11" s="43"/>
      <c r="AJ11" s="34"/>
    </row>
    <row r="12" spans="1:40" ht="30" customHeight="1" x14ac:dyDescent="0.2">
      <c r="A12" s="259"/>
      <c r="B12" s="80" t="s">
        <v>145</v>
      </c>
      <c r="C12" s="58"/>
      <c r="D12" s="58"/>
      <c r="E12" s="58"/>
      <c r="F12" s="58"/>
      <c r="G12" s="58"/>
      <c r="H12" s="58"/>
      <c r="I12" s="58"/>
      <c r="J12" s="58"/>
      <c r="K12" s="58"/>
      <c r="L12" s="58"/>
      <c r="M12" s="58"/>
      <c r="N12" s="52"/>
      <c r="O12" s="52"/>
      <c r="P12" s="52"/>
      <c r="Q12" s="52"/>
      <c r="R12" s="58"/>
      <c r="S12" s="58"/>
      <c r="T12" s="58"/>
      <c r="U12" s="58"/>
      <c r="V12" s="58"/>
      <c r="W12" s="58"/>
      <c r="X12" s="58"/>
      <c r="Y12" s="58"/>
      <c r="Z12" s="58"/>
      <c r="AA12" s="58"/>
      <c r="AB12" s="58"/>
      <c r="AC12" s="58"/>
      <c r="AD12" s="58"/>
      <c r="AE12" s="58"/>
      <c r="AF12" s="58"/>
      <c r="AG12" s="58"/>
      <c r="AH12" s="52"/>
      <c r="AI12" s="43"/>
      <c r="AJ12" s="34"/>
    </row>
    <row r="13" spans="1:40" ht="30" customHeight="1" x14ac:dyDescent="0.2">
      <c r="A13" s="259"/>
      <c r="B13" s="80" t="s">
        <v>156</v>
      </c>
      <c r="C13" s="58"/>
      <c r="D13" s="58"/>
      <c r="E13" s="58"/>
      <c r="F13" s="58"/>
      <c r="G13" s="58"/>
      <c r="H13" s="58"/>
      <c r="I13" s="58"/>
      <c r="J13" s="58"/>
      <c r="K13" s="58"/>
      <c r="L13" s="58"/>
      <c r="M13" s="58"/>
      <c r="N13" s="52"/>
      <c r="O13" s="52"/>
      <c r="P13" s="52"/>
      <c r="Q13" s="52"/>
      <c r="R13" s="58"/>
      <c r="S13" s="58"/>
      <c r="T13" s="58"/>
      <c r="U13" s="58"/>
      <c r="V13" s="58"/>
      <c r="W13" s="58"/>
      <c r="X13" s="58"/>
      <c r="Y13" s="58"/>
      <c r="Z13" s="58"/>
      <c r="AA13" s="58"/>
      <c r="AB13" s="58"/>
      <c r="AC13" s="58"/>
      <c r="AD13" s="58"/>
      <c r="AE13" s="58"/>
      <c r="AF13" s="58"/>
      <c r="AG13" s="58"/>
      <c r="AH13" s="52"/>
      <c r="AI13" s="43"/>
      <c r="AJ13" s="34"/>
    </row>
    <row r="14" spans="1:40" ht="30" customHeight="1" x14ac:dyDescent="0.2">
      <c r="A14" s="259"/>
      <c r="B14" s="80" t="s">
        <v>658</v>
      </c>
      <c r="C14" s="58"/>
      <c r="D14" s="58"/>
      <c r="E14" s="58"/>
      <c r="F14" s="58"/>
      <c r="G14" s="58"/>
      <c r="H14" s="58"/>
      <c r="I14" s="58"/>
      <c r="J14" s="58"/>
      <c r="K14" s="58"/>
      <c r="L14" s="58"/>
      <c r="M14" s="58"/>
      <c r="N14" s="52"/>
      <c r="O14" s="52"/>
      <c r="P14" s="52"/>
      <c r="Q14" s="52"/>
      <c r="R14" s="58"/>
      <c r="S14" s="58"/>
      <c r="T14" s="58"/>
      <c r="U14" s="58"/>
      <c r="V14" s="58"/>
      <c r="W14" s="58"/>
      <c r="X14" s="58"/>
      <c r="Y14" s="58"/>
      <c r="Z14" s="58"/>
      <c r="AA14" s="58"/>
      <c r="AB14" s="58"/>
      <c r="AC14" s="58"/>
      <c r="AD14" s="58"/>
      <c r="AE14" s="58"/>
      <c r="AF14" s="58"/>
      <c r="AG14" s="58"/>
      <c r="AH14" s="52"/>
      <c r="AI14" s="43"/>
      <c r="AJ14" s="34"/>
    </row>
    <row r="15" spans="1:40" ht="30" customHeight="1" x14ac:dyDescent="0.2">
      <c r="A15" s="259"/>
      <c r="B15" s="80" t="s">
        <v>659</v>
      </c>
      <c r="C15" s="58"/>
      <c r="D15" s="58"/>
      <c r="E15" s="58"/>
      <c r="F15" s="58"/>
      <c r="G15" s="58"/>
      <c r="H15" s="58"/>
      <c r="I15" s="58"/>
      <c r="J15" s="58"/>
      <c r="K15" s="58"/>
      <c r="L15" s="58"/>
      <c r="M15" s="58"/>
      <c r="N15" s="52"/>
      <c r="O15" s="52"/>
      <c r="P15" s="52"/>
      <c r="Q15" s="52"/>
      <c r="R15" s="58"/>
      <c r="S15" s="58"/>
      <c r="T15" s="58"/>
      <c r="U15" s="58"/>
      <c r="V15" s="58"/>
      <c r="W15" s="58"/>
      <c r="X15" s="58"/>
      <c r="Y15" s="58"/>
      <c r="Z15" s="58"/>
      <c r="AA15" s="58"/>
      <c r="AB15" s="58"/>
      <c r="AC15" s="58"/>
      <c r="AD15" s="58"/>
      <c r="AE15" s="58"/>
      <c r="AF15" s="58"/>
      <c r="AG15" s="58"/>
      <c r="AH15" s="52"/>
      <c r="AI15" s="43"/>
      <c r="AJ15" s="34"/>
    </row>
    <row r="16" spans="1:40" ht="30" customHeight="1" x14ac:dyDescent="0.2">
      <c r="A16" s="259"/>
      <c r="B16" s="80" t="s">
        <v>660</v>
      </c>
      <c r="C16" s="58"/>
      <c r="D16" s="58"/>
      <c r="E16" s="58"/>
      <c r="F16" s="58"/>
      <c r="G16" s="58"/>
      <c r="H16" s="58"/>
      <c r="I16" s="58"/>
      <c r="J16" s="58"/>
      <c r="K16" s="58"/>
      <c r="L16" s="58"/>
      <c r="M16" s="58"/>
      <c r="N16" s="52"/>
      <c r="O16" s="52"/>
      <c r="P16" s="52"/>
      <c r="Q16" s="52"/>
      <c r="R16" s="58"/>
      <c r="S16" s="58"/>
      <c r="T16" s="58"/>
      <c r="U16" s="58"/>
      <c r="V16" s="58"/>
      <c r="W16" s="58"/>
      <c r="X16" s="58"/>
      <c r="Y16" s="58"/>
      <c r="Z16" s="58"/>
      <c r="AA16" s="58"/>
      <c r="AB16" s="58"/>
      <c r="AC16" s="58"/>
      <c r="AD16" s="58"/>
      <c r="AE16" s="58"/>
      <c r="AF16" s="58"/>
      <c r="AG16" s="58"/>
      <c r="AH16" s="52"/>
      <c r="AI16" s="43"/>
      <c r="AJ16" s="34"/>
    </row>
    <row r="17" spans="1:36" ht="30" customHeight="1" x14ac:dyDescent="0.2">
      <c r="A17" s="259"/>
      <c r="B17" s="80" t="s">
        <v>661</v>
      </c>
      <c r="C17" s="58"/>
      <c r="D17" s="58"/>
      <c r="E17" s="58"/>
      <c r="F17" s="58"/>
      <c r="G17" s="58"/>
      <c r="H17" s="58"/>
      <c r="I17" s="58"/>
      <c r="J17" s="58"/>
      <c r="K17" s="58"/>
      <c r="L17" s="58"/>
      <c r="M17" s="58"/>
      <c r="N17" s="52"/>
      <c r="O17" s="52"/>
      <c r="P17" s="52"/>
      <c r="Q17" s="52"/>
      <c r="R17" s="58"/>
      <c r="S17" s="58"/>
      <c r="T17" s="58"/>
      <c r="U17" s="58"/>
      <c r="V17" s="58"/>
      <c r="W17" s="58"/>
      <c r="X17" s="58"/>
      <c r="Y17" s="58"/>
      <c r="Z17" s="58"/>
      <c r="AA17" s="58"/>
      <c r="AB17" s="58"/>
      <c r="AC17" s="58"/>
      <c r="AD17" s="58"/>
      <c r="AE17" s="58"/>
      <c r="AF17" s="58"/>
      <c r="AG17" s="58"/>
      <c r="AH17" s="52"/>
      <c r="AI17" s="43"/>
      <c r="AJ17" s="34"/>
    </row>
    <row r="18" spans="1:36" ht="30" customHeight="1" x14ac:dyDescent="0.2">
      <c r="A18" s="259"/>
      <c r="B18" s="80" t="s">
        <v>662</v>
      </c>
      <c r="C18" s="58"/>
      <c r="D18" s="58"/>
      <c r="E18" s="58"/>
      <c r="F18" s="58"/>
      <c r="G18" s="58"/>
      <c r="H18" s="58"/>
      <c r="I18" s="58"/>
      <c r="J18" s="58"/>
      <c r="K18" s="58"/>
      <c r="L18" s="58"/>
      <c r="M18" s="58"/>
      <c r="N18" s="52"/>
      <c r="O18" s="52"/>
      <c r="P18" s="52"/>
      <c r="Q18" s="52"/>
      <c r="R18" s="58"/>
      <c r="S18" s="58"/>
      <c r="T18" s="58"/>
      <c r="U18" s="58"/>
      <c r="V18" s="58"/>
      <c r="W18" s="58"/>
      <c r="X18" s="58"/>
      <c r="Y18" s="58"/>
      <c r="Z18" s="58"/>
      <c r="AA18" s="58"/>
      <c r="AB18" s="58"/>
      <c r="AC18" s="58"/>
      <c r="AD18" s="58"/>
      <c r="AE18" s="58"/>
      <c r="AF18" s="58"/>
      <c r="AG18" s="58"/>
      <c r="AH18" s="52"/>
      <c r="AI18" s="43"/>
      <c r="AJ18" s="34"/>
    </row>
    <row r="19" spans="1:36" ht="30" customHeight="1" x14ac:dyDescent="0.2">
      <c r="A19" s="259"/>
      <c r="B19" s="80" t="s">
        <v>663</v>
      </c>
      <c r="C19" s="58"/>
      <c r="D19" s="58"/>
      <c r="E19" s="58"/>
      <c r="F19" s="58"/>
      <c r="G19" s="58"/>
      <c r="H19" s="58"/>
      <c r="I19" s="58"/>
      <c r="J19" s="58"/>
      <c r="K19" s="58"/>
      <c r="L19" s="58"/>
      <c r="M19" s="58"/>
      <c r="N19" s="52"/>
      <c r="O19" s="52"/>
      <c r="P19" s="52"/>
      <c r="Q19" s="52"/>
      <c r="R19" s="58"/>
      <c r="S19" s="58"/>
      <c r="T19" s="58"/>
      <c r="U19" s="58"/>
      <c r="V19" s="58"/>
      <c r="W19" s="58"/>
      <c r="X19" s="58"/>
      <c r="Y19" s="58"/>
      <c r="Z19" s="58"/>
      <c r="AA19" s="58"/>
      <c r="AB19" s="58"/>
      <c r="AC19" s="58"/>
      <c r="AD19" s="58"/>
      <c r="AE19" s="58"/>
      <c r="AF19" s="58"/>
      <c r="AG19" s="58"/>
      <c r="AH19" s="52"/>
      <c r="AI19" s="43"/>
      <c r="AJ19" s="34"/>
    </row>
    <row r="20" spans="1:36" ht="30" customHeight="1" x14ac:dyDescent="0.2">
      <c r="A20" s="259"/>
      <c r="B20" s="80" t="s">
        <v>664</v>
      </c>
      <c r="C20" s="58"/>
      <c r="D20" s="58"/>
      <c r="E20" s="58"/>
      <c r="F20" s="58"/>
      <c r="G20" s="58"/>
      <c r="H20" s="58"/>
      <c r="I20" s="58"/>
      <c r="J20" s="58"/>
      <c r="K20" s="58"/>
      <c r="L20" s="58"/>
      <c r="M20" s="58"/>
      <c r="N20" s="52"/>
      <c r="O20" s="52"/>
      <c r="P20" s="52"/>
      <c r="Q20" s="52"/>
      <c r="R20" s="58"/>
      <c r="S20" s="58"/>
      <c r="T20" s="58"/>
      <c r="U20" s="58"/>
      <c r="V20" s="58"/>
      <c r="W20" s="58"/>
      <c r="X20" s="58"/>
      <c r="Y20" s="58"/>
      <c r="Z20" s="58"/>
      <c r="AA20" s="58"/>
      <c r="AB20" s="58"/>
      <c r="AC20" s="58"/>
      <c r="AD20" s="58"/>
      <c r="AE20" s="58"/>
      <c r="AF20" s="58"/>
      <c r="AG20" s="58"/>
      <c r="AH20" s="52"/>
      <c r="AI20" s="43"/>
      <c r="AJ20" s="34"/>
    </row>
    <row r="21" spans="1:36" ht="30" customHeight="1" x14ac:dyDescent="0.2">
      <c r="A21" s="259"/>
      <c r="B21" s="80" t="s">
        <v>665</v>
      </c>
      <c r="C21" s="58"/>
      <c r="D21" s="58"/>
      <c r="E21" s="58"/>
      <c r="F21" s="58"/>
      <c r="G21" s="58"/>
      <c r="H21" s="58"/>
      <c r="I21" s="58"/>
      <c r="J21" s="58"/>
      <c r="K21" s="58"/>
      <c r="L21" s="58"/>
      <c r="M21" s="58"/>
      <c r="N21" s="52"/>
      <c r="O21" s="52"/>
      <c r="P21" s="52"/>
      <c r="Q21" s="52"/>
      <c r="R21" s="58"/>
      <c r="S21" s="58"/>
      <c r="T21" s="58"/>
      <c r="U21" s="58"/>
      <c r="V21" s="58"/>
      <c r="W21" s="58"/>
      <c r="X21" s="58"/>
      <c r="Y21" s="58"/>
      <c r="Z21" s="58"/>
      <c r="AA21" s="58"/>
      <c r="AB21" s="58"/>
      <c r="AC21" s="58"/>
      <c r="AD21" s="58"/>
      <c r="AE21" s="58"/>
      <c r="AF21" s="58"/>
      <c r="AG21" s="58"/>
      <c r="AH21" s="52"/>
      <c r="AI21" s="43"/>
      <c r="AJ21" s="34"/>
    </row>
    <row r="22" spans="1:36" ht="30" customHeight="1" x14ac:dyDescent="0.2">
      <c r="A22" s="259"/>
      <c r="B22" s="80" t="s">
        <v>666</v>
      </c>
      <c r="C22" s="58"/>
      <c r="D22" s="58"/>
      <c r="E22" s="58"/>
      <c r="F22" s="58"/>
      <c r="G22" s="58"/>
      <c r="H22" s="58"/>
      <c r="I22" s="58"/>
      <c r="J22" s="58"/>
      <c r="K22" s="58"/>
      <c r="L22" s="58"/>
      <c r="M22" s="58"/>
      <c r="N22" s="52"/>
      <c r="O22" s="52"/>
      <c r="P22" s="52"/>
      <c r="Q22" s="52"/>
      <c r="R22" s="58"/>
      <c r="S22" s="58"/>
      <c r="T22" s="58"/>
      <c r="U22" s="58"/>
      <c r="V22" s="58"/>
      <c r="W22" s="58"/>
      <c r="X22" s="58"/>
      <c r="Y22" s="58"/>
      <c r="Z22" s="58"/>
      <c r="AA22" s="58"/>
      <c r="AB22" s="58"/>
      <c r="AC22" s="58"/>
      <c r="AD22" s="58"/>
      <c r="AE22" s="58"/>
      <c r="AF22" s="58"/>
      <c r="AG22" s="58"/>
      <c r="AH22" s="52"/>
      <c r="AI22" s="43"/>
      <c r="AJ22" s="34"/>
    </row>
    <row r="23" spans="1:36" ht="30" customHeight="1" x14ac:dyDescent="0.2">
      <c r="A23" s="259"/>
      <c r="B23" s="80" t="s">
        <v>667</v>
      </c>
      <c r="C23" s="58"/>
      <c r="D23" s="58"/>
      <c r="E23" s="58"/>
      <c r="F23" s="58"/>
      <c r="G23" s="58"/>
      <c r="H23" s="58"/>
      <c r="I23" s="58"/>
      <c r="J23" s="58"/>
      <c r="K23" s="58"/>
      <c r="L23" s="58"/>
      <c r="M23" s="58"/>
      <c r="N23" s="52"/>
      <c r="O23" s="52"/>
      <c r="P23" s="52"/>
      <c r="Q23" s="52"/>
      <c r="R23" s="58"/>
      <c r="S23" s="58"/>
      <c r="T23" s="58"/>
      <c r="U23" s="58"/>
      <c r="V23" s="58"/>
      <c r="W23" s="58"/>
      <c r="X23" s="58"/>
      <c r="Y23" s="58"/>
      <c r="Z23" s="58"/>
      <c r="AA23" s="58"/>
      <c r="AB23" s="58"/>
      <c r="AC23" s="58"/>
      <c r="AD23" s="58"/>
      <c r="AE23" s="58"/>
      <c r="AF23" s="58"/>
      <c r="AG23" s="58"/>
      <c r="AH23" s="52"/>
      <c r="AI23" s="43"/>
      <c r="AJ23" s="34"/>
    </row>
    <row r="24" spans="1:36" ht="30" customHeight="1" x14ac:dyDescent="0.2">
      <c r="A24" s="259"/>
      <c r="B24" s="80" t="s">
        <v>668</v>
      </c>
      <c r="C24" s="58"/>
      <c r="D24" s="58"/>
      <c r="E24" s="58"/>
      <c r="F24" s="58"/>
      <c r="G24" s="58"/>
      <c r="H24" s="58"/>
      <c r="I24" s="58"/>
      <c r="J24" s="58"/>
      <c r="K24" s="58"/>
      <c r="L24" s="58"/>
      <c r="M24" s="58"/>
      <c r="N24" s="52"/>
      <c r="O24" s="52"/>
      <c r="P24" s="52"/>
      <c r="Q24" s="52"/>
      <c r="R24" s="58"/>
      <c r="S24" s="58"/>
      <c r="T24" s="58"/>
      <c r="U24" s="58"/>
      <c r="V24" s="58"/>
      <c r="W24" s="58"/>
      <c r="X24" s="58"/>
      <c r="Y24" s="58"/>
      <c r="Z24" s="58"/>
      <c r="AA24" s="58"/>
      <c r="AB24" s="58"/>
      <c r="AC24" s="58"/>
      <c r="AD24" s="58"/>
      <c r="AE24" s="58"/>
      <c r="AF24" s="58"/>
      <c r="AG24" s="58"/>
      <c r="AH24" s="52"/>
      <c r="AI24" s="43"/>
      <c r="AJ24" s="34"/>
    </row>
    <row r="25" spans="1:36" ht="30" customHeight="1" x14ac:dyDescent="0.2">
      <c r="A25" s="259"/>
      <c r="B25" s="80" t="s">
        <v>669</v>
      </c>
      <c r="C25" s="58"/>
      <c r="D25" s="58"/>
      <c r="E25" s="58"/>
      <c r="F25" s="58"/>
      <c r="G25" s="58"/>
      <c r="H25" s="58"/>
      <c r="I25" s="58"/>
      <c r="J25" s="58"/>
      <c r="K25" s="58"/>
      <c r="L25" s="58"/>
      <c r="M25" s="58"/>
      <c r="N25" s="52"/>
      <c r="O25" s="52"/>
      <c r="P25" s="52"/>
      <c r="Q25" s="52"/>
      <c r="R25" s="58"/>
      <c r="S25" s="58"/>
      <c r="T25" s="58"/>
      <c r="U25" s="58"/>
      <c r="V25" s="58"/>
      <c r="W25" s="58"/>
      <c r="X25" s="58"/>
      <c r="Y25" s="58"/>
      <c r="Z25" s="58"/>
      <c r="AA25" s="58"/>
      <c r="AB25" s="58"/>
      <c r="AC25" s="58"/>
      <c r="AD25" s="58"/>
      <c r="AE25" s="58"/>
      <c r="AF25" s="58"/>
      <c r="AG25" s="58"/>
      <c r="AH25" s="52"/>
      <c r="AI25" s="43"/>
      <c r="AJ25" s="34"/>
    </row>
    <row r="26" spans="1:36" ht="30" customHeight="1" x14ac:dyDescent="0.2">
      <c r="A26" s="258" t="s">
        <v>670</v>
      </c>
      <c r="B26" s="80" t="s">
        <v>168</v>
      </c>
      <c r="C26" s="58"/>
      <c r="D26" s="58"/>
      <c r="E26" s="58"/>
      <c r="F26" s="58"/>
      <c r="G26" s="58"/>
      <c r="H26" s="58"/>
      <c r="I26" s="58"/>
      <c r="J26" s="58"/>
      <c r="K26" s="58"/>
      <c r="L26" s="58"/>
      <c r="M26" s="58"/>
      <c r="N26" s="52"/>
      <c r="O26" s="52"/>
      <c r="P26" s="52"/>
      <c r="Q26" s="52"/>
      <c r="R26" s="58"/>
      <c r="S26" s="58"/>
      <c r="T26" s="58"/>
      <c r="U26" s="58"/>
      <c r="V26" s="58"/>
      <c r="W26" s="58"/>
      <c r="X26" s="58"/>
      <c r="Y26" s="58"/>
      <c r="Z26" s="58"/>
      <c r="AA26" s="58"/>
      <c r="AB26" s="58"/>
      <c r="AC26" s="58"/>
      <c r="AD26" s="58"/>
      <c r="AE26" s="58"/>
      <c r="AF26" s="58"/>
      <c r="AG26" s="58"/>
      <c r="AH26" s="52"/>
      <c r="AI26" s="43"/>
      <c r="AJ26" s="34"/>
    </row>
    <row r="27" spans="1:36" ht="30" customHeight="1" x14ac:dyDescent="0.2">
      <c r="A27" s="258"/>
      <c r="B27" s="80" t="s">
        <v>181</v>
      </c>
      <c r="C27" s="58"/>
      <c r="D27" s="58"/>
      <c r="E27" s="58"/>
      <c r="F27" s="58"/>
      <c r="G27" s="58"/>
      <c r="H27" s="58"/>
      <c r="I27" s="58"/>
      <c r="J27" s="58"/>
      <c r="K27" s="58"/>
      <c r="L27" s="58"/>
      <c r="M27" s="58"/>
      <c r="N27" s="52"/>
      <c r="O27" s="52"/>
      <c r="P27" s="52"/>
      <c r="Q27" s="52"/>
      <c r="R27" s="58"/>
      <c r="S27" s="58"/>
      <c r="T27" s="58"/>
      <c r="U27" s="58"/>
      <c r="V27" s="58"/>
      <c r="W27" s="58"/>
      <c r="X27" s="58"/>
      <c r="Y27" s="58"/>
      <c r="Z27" s="58"/>
      <c r="AA27" s="58"/>
      <c r="AB27" s="58"/>
      <c r="AC27" s="58"/>
      <c r="AD27" s="58"/>
      <c r="AE27" s="58"/>
      <c r="AF27" s="58"/>
      <c r="AG27" s="58"/>
      <c r="AH27" s="52"/>
      <c r="AI27" s="43"/>
      <c r="AJ27" s="34"/>
    </row>
    <row r="28" spans="1:36" ht="30" customHeight="1" x14ac:dyDescent="0.2">
      <c r="A28" s="258"/>
      <c r="B28" s="80" t="s">
        <v>193</v>
      </c>
      <c r="C28" s="52"/>
      <c r="D28" s="52"/>
      <c r="E28" s="52"/>
      <c r="F28" s="52"/>
      <c r="G28" s="52"/>
      <c r="H28" s="52"/>
      <c r="I28" s="52"/>
      <c r="J28" s="52"/>
      <c r="K28" s="52"/>
      <c r="L28" s="52"/>
      <c r="M28" s="52"/>
      <c r="N28" s="52"/>
      <c r="O28" s="52"/>
      <c r="P28" s="52"/>
      <c r="Q28" s="52"/>
      <c r="R28" s="52"/>
      <c r="S28" s="52"/>
      <c r="T28" s="52"/>
      <c r="U28" s="52"/>
      <c r="V28" s="52"/>
      <c r="W28" s="52"/>
      <c r="X28" s="52"/>
      <c r="Y28" s="52"/>
      <c r="Z28" s="52"/>
      <c r="AA28" s="52"/>
      <c r="AB28" s="52"/>
      <c r="AC28" s="52"/>
      <c r="AD28" s="52"/>
      <c r="AE28" s="52"/>
      <c r="AF28" s="52"/>
      <c r="AG28" s="52"/>
      <c r="AH28" s="52"/>
      <c r="AI28" s="43"/>
      <c r="AJ28" s="34"/>
    </row>
    <row r="29" spans="1:36" ht="30" customHeight="1" x14ac:dyDescent="0.2">
      <c r="A29" s="258"/>
      <c r="B29" s="80" t="s">
        <v>204</v>
      </c>
      <c r="C29" s="52"/>
      <c r="D29" s="52"/>
      <c r="E29" s="52"/>
      <c r="F29" s="52"/>
      <c r="G29" s="52"/>
      <c r="H29" s="52"/>
      <c r="I29" s="52"/>
      <c r="J29" s="52"/>
      <c r="K29" s="52"/>
      <c r="L29" s="52"/>
      <c r="M29" s="52"/>
      <c r="N29" s="52"/>
      <c r="O29" s="52"/>
      <c r="P29" s="52"/>
      <c r="Q29" s="52"/>
      <c r="R29" s="52"/>
      <c r="S29" s="52"/>
      <c r="T29" s="52"/>
      <c r="U29" s="52"/>
      <c r="V29" s="52"/>
      <c r="W29" s="52"/>
      <c r="X29" s="52"/>
      <c r="Y29" s="52"/>
      <c r="Z29" s="52"/>
      <c r="AA29" s="52"/>
      <c r="AB29" s="52"/>
      <c r="AC29" s="52"/>
      <c r="AD29" s="52"/>
      <c r="AE29" s="52"/>
      <c r="AF29" s="52"/>
      <c r="AG29" s="52"/>
      <c r="AH29" s="52"/>
      <c r="AI29" s="43"/>
      <c r="AJ29" s="34"/>
    </row>
    <row r="30" spans="1:36" ht="30" customHeight="1" x14ac:dyDescent="0.2">
      <c r="A30" s="258"/>
      <c r="B30" s="80" t="s">
        <v>216</v>
      </c>
      <c r="C30" s="52"/>
      <c r="D30" s="52"/>
      <c r="E30" s="52"/>
      <c r="F30" s="52"/>
      <c r="G30" s="52"/>
      <c r="H30" s="52"/>
      <c r="I30" s="52"/>
      <c r="J30" s="52"/>
      <c r="K30" s="52"/>
      <c r="L30" s="52"/>
      <c r="M30" s="52"/>
      <c r="N30" s="52"/>
      <c r="O30" s="52"/>
      <c r="P30" s="52"/>
      <c r="Q30" s="52"/>
      <c r="R30" s="52"/>
      <c r="S30" s="52"/>
      <c r="T30" s="52"/>
      <c r="U30" s="52"/>
      <c r="V30" s="52"/>
      <c r="W30" s="52"/>
      <c r="X30" s="52"/>
      <c r="Y30" s="52"/>
      <c r="Z30" s="52"/>
      <c r="AA30" s="52"/>
      <c r="AB30" s="52"/>
      <c r="AC30" s="52"/>
      <c r="AD30" s="52"/>
      <c r="AE30" s="52"/>
      <c r="AF30" s="52"/>
      <c r="AG30" s="52"/>
      <c r="AH30" s="52"/>
      <c r="AI30" s="43"/>
      <c r="AJ30" s="34"/>
    </row>
    <row r="31" spans="1:36" ht="30" customHeight="1" x14ac:dyDescent="0.2">
      <c r="A31" s="258"/>
      <c r="B31" s="80" t="s">
        <v>226</v>
      </c>
      <c r="C31" s="52"/>
      <c r="D31" s="52"/>
      <c r="E31" s="52"/>
      <c r="F31" s="52"/>
      <c r="G31" s="52"/>
      <c r="H31" s="52"/>
      <c r="I31" s="52"/>
      <c r="J31" s="52"/>
      <c r="K31" s="52"/>
      <c r="L31" s="52"/>
      <c r="M31" s="52"/>
      <c r="N31" s="52"/>
      <c r="O31" s="52"/>
      <c r="P31" s="52"/>
      <c r="Q31" s="52"/>
      <c r="R31" s="52"/>
      <c r="S31" s="52"/>
      <c r="T31" s="52"/>
      <c r="U31" s="52"/>
      <c r="V31" s="52"/>
      <c r="W31" s="52"/>
      <c r="X31" s="52"/>
      <c r="Y31" s="52"/>
      <c r="Z31" s="52"/>
      <c r="AA31" s="52"/>
      <c r="AB31" s="52"/>
      <c r="AC31" s="52"/>
      <c r="AD31" s="52"/>
      <c r="AE31" s="52"/>
      <c r="AF31" s="52"/>
      <c r="AG31" s="52"/>
      <c r="AH31" s="52"/>
      <c r="AI31" s="43"/>
      <c r="AJ31" s="34"/>
    </row>
    <row r="32" spans="1:36" ht="30" customHeight="1" x14ac:dyDescent="0.2">
      <c r="A32" s="258"/>
      <c r="B32" s="80" t="s">
        <v>233</v>
      </c>
      <c r="C32" s="52"/>
      <c r="D32" s="52"/>
      <c r="E32" s="52"/>
      <c r="F32" s="52"/>
      <c r="G32" s="52"/>
      <c r="H32" s="52"/>
      <c r="I32" s="52"/>
      <c r="J32" s="52"/>
      <c r="K32" s="52"/>
      <c r="L32" s="52"/>
      <c r="M32" s="52"/>
      <c r="N32" s="52"/>
      <c r="O32" s="52"/>
      <c r="P32" s="52"/>
      <c r="Q32" s="52"/>
      <c r="R32" s="52"/>
      <c r="S32" s="52"/>
      <c r="T32" s="52"/>
      <c r="U32" s="52"/>
      <c r="V32" s="52"/>
      <c r="W32" s="52"/>
      <c r="X32" s="52"/>
      <c r="Y32" s="52"/>
      <c r="Z32" s="52"/>
      <c r="AA32" s="52"/>
      <c r="AB32" s="52"/>
      <c r="AC32" s="52"/>
      <c r="AD32" s="52"/>
      <c r="AE32" s="52"/>
      <c r="AF32" s="52"/>
      <c r="AG32" s="52"/>
      <c r="AH32" s="52"/>
      <c r="AI32" s="43"/>
      <c r="AJ32" s="34"/>
    </row>
    <row r="33" spans="1:36" ht="30" customHeight="1" x14ac:dyDescent="0.2">
      <c r="A33" s="258"/>
      <c r="B33" s="80" t="s">
        <v>241</v>
      </c>
      <c r="C33" s="52"/>
      <c r="D33" s="52"/>
      <c r="E33" s="52"/>
      <c r="F33" s="52"/>
      <c r="G33" s="52"/>
      <c r="H33" s="52"/>
      <c r="I33" s="52"/>
      <c r="J33" s="52"/>
      <c r="K33" s="52"/>
      <c r="L33" s="52"/>
      <c r="M33" s="52"/>
      <c r="N33" s="52"/>
      <c r="O33" s="52"/>
      <c r="P33" s="52"/>
      <c r="Q33" s="52"/>
      <c r="R33" s="52"/>
      <c r="S33" s="52"/>
      <c r="T33" s="52"/>
      <c r="U33" s="52"/>
      <c r="V33" s="52"/>
      <c r="W33" s="52"/>
      <c r="X33" s="52"/>
      <c r="Y33" s="52"/>
      <c r="Z33" s="52"/>
      <c r="AA33" s="52"/>
      <c r="AB33" s="52"/>
      <c r="AC33" s="52"/>
      <c r="AD33" s="52"/>
      <c r="AE33" s="52"/>
      <c r="AF33" s="52"/>
      <c r="AG33" s="52"/>
      <c r="AH33" s="52"/>
      <c r="AI33" s="43"/>
      <c r="AJ33" s="34"/>
    </row>
    <row r="34" spans="1:36" ht="30" customHeight="1" x14ac:dyDescent="0.2">
      <c r="A34" s="258"/>
      <c r="B34" s="80" t="s">
        <v>252</v>
      </c>
      <c r="C34" s="52"/>
      <c r="D34" s="52"/>
      <c r="E34" s="52"/>
      <c r="F34" s="52"/>
      <c r="G34" s="52"/>
      <c r="H34" s="52"/>
      <c r="I34" s="52"/>
      <c r="J34" s="52"/>
      <c r="K34" s="52"/>
      <c r="L34" s="52"/>
      <c r="M34" s="52"/>
      <c r="N34" s="52"/>
      <c r="O34" s="52"/>
      <c r="P34" s="52"/>
      <c r="Q34" s="52"/>
      <c r="R34" s="52"/>
      <c r="S34" s="52"/>
      <c r="T34" s="52"/>
      <c r="U34" s="52"/>
      <c r="V34" s="52"/>
      <c r="W34" s="52"/>
      <c r="X34" s="52"/>
      <c r="Y34" s="52"/>
      <c r="Z34" s="52"/>
      <c r="AA34" s="52"/>
      <c r="AB34" s="52"/>
      <c r="AC34" s="52"/>
      <c r="AD34" s="52"/>
      <c r="AE34" s="52"/>
      <c r="AF34" s="52"/>
      <c r="AG34" s="52"/>
      <c r="AH34" s="52"/>
      <c r="AI34" s="43"/>
      <c r="AJ34" s="34"/>
    </row>
    <row r="35" spans="1:36" ht="30" customHeight="1" x14ac:dyDescent="0.2">
      <c r="A35" s="258"/>
      <c r="B35" s="80" t="s">
        <v>258</v>
      </c>
      <c r="C35" s="52"/>
      <c r="D35" s="52"/>
      <c r="E35" s="52"/>
      <c r="F35" s="52"/>
      <c r="G35" s="52"/>
      <c r="H35" s="52"/>
      <c r="I35" s="52"/>
      <c r="J35" s="52"/>
      <c r="K35" s="52"/>
      <c r="L35" s="52"/>
      <c r="M35" s="52"/>
      <c r="N35" s="52"/>
      <c r="O35" s="52"/>
      <c r="P35" s="52"/>
      <c r="Q35" s="52"/>
      <c r="R35" s="52"/>
      <c r="S35" s="52"/>
      <c r="T35" s="52"/>
      <c r="U35" s="52"/>
      <c r="V35" s="52"/>
      <c r="W35" s="52"/>
      <c r="X35" s="52"/>
      <c r="Y35" s="52"/>
      <c r="Z35" s="52"/>
      <c r="AA35" s="52"/>
      <c r="AB35" s="52"/>
      <c r="AC35" s="52"/>
      <c r="AD35" s="52"/>
      <c r="AE35" s="52"/>
      <c r="AF35" s="52"/>
      <c r="AG35" s="52"/>
      <c r="AH35" s="52"/>
      <c r="AI35" s="43"/>
      <c r="AJ35" s="34"/>
    </row>
    <row r="36" spans="1:36" ht="30" customHeight="1" x14ac:dyDescent="0.2">
      <c r="A36" s="258"/>
      <c r="B36" s="80" t="s">
        <v>267</v>
      </c>
      <c r="C36" s="52"/>
      <c r="D36" s="52"/>
      <c r="E36" s="52"/>
      <c r="F36" s="52"/>
      <c r="G36" s="52"/>
      <c r="H36" s="52"/>
      <c r="I36" s="52"/>
      <c r="J36" s="52"/>
      <c r="K36" s="52"/>
      <c r="L36" s="52"/>
      <c r="M36" s="52"/>
      <c r="N36" s="52"/>
      <c r="O36" s="52"/>
      <c r="P36" s="52"/>
      <c r="Q36" s="52"/>
      <c r="R36" s="52"/>
      <c r="S36" s="52"/>
      <c r="T36" s="52"/>
      <c r="U36" s="52"/>
      <c r="V36" s="52"/>
      <c r="W36" s="52"/>
      <c r="X36" s="52"/>
      <c r="Y36" s="52"/>
      <c r="Z36" s="52"/>
      <c r="AA36" s="52"/>
      <c r="AB36" s="52"/>
      <c r="AC36" s="52"/>
      <c r="AD36" s="52"/>
      <c r="AE36" s="52"/>
      <c r="AF36" s="52"/>
      <c r="AG36" s="52"/>
      <c r="AH36" s="52"/>
      <c r="AI36" s="43"/>
      <c r="AJ36" s="34"/>
    </row>
    <row r="37" spans="1:36" ht="30" customHeight="1" x14ac:dyDescent="0.2">
      <c r="A37" s="258"/>
      <c r="B37" s="80" t="s">
        <v>275</v>
      </c>
      <c r="C37" s="52"/>
      <c r="D37" s="52"/>
      <c r="E37" s="52"/>
      <c r="F37" s="52"/>
      <c r="G37" s="52"/>
      <c r="H37" s="52"/>
      <c r="I37" s="52"/>
      <c r="J37" s="52"/>
      <c r="K37" s="52"/>
      <c r="L37" s="52"/>
      <c r="M37" s="52"/>
      <c r="N37" s="52"/>
      <c r="O37" s="52"/>
      <c r="P37" s="52"/>
      <c r="Q37" s="52"/>
      <c r="R37" s="52"/>
      <c r="S37" s="52"/>
      <c r="T37" s="52"/>
      <c r="U37" s="52"/>
      <c r="V37" s="52"/>
      <c r="W37" s="52"/>
      <c r="X37" s="52"/>
      <c r="Y37" s="52"/>
      <c r="Z37" s="52"/>
      <c r="AA37" s="52"/>
      <c r="AB37" s="52"/>
      <c r="AC37" s="52"/>
      <c r="AD37" s="52"/>
      <c r="AE37" s="52"/>
      <c r="AF37" s="52"/>
      <c r="AG37" s="52"/>
      <c r="AH37" s="52"/>
      <c r="AI37" s="43"/>
      <c r="AJ37" s="34"/>
    </row>
    <row r="38" spans="1:36" ht="30" customHeight="1" x14ac:dyDescent="0.2">
      <c r="A38" s="258"/>
      <c r="B38" s="80" t="s">
        <v>287</v>
      </c>
      <c r="C38" s="52"/>
      <c r="D38" s="52"/>
      <c r="E38" s="52"/>
      <c r="F38" s="52"/>
      <c r="G38" s="52"/>
      <c r="H38" s="52"/>
      <c r="I38" s="52"/>
      <c r="J38" s="52"/>
      <c r="K38" s="52"/>
      <c r="L38" s="52"/>
      <c r="M38" s="52"/>
      <c r="N38" s="52"/>
      <c r="O38" s="52"/>
      <c r="P38" s="52"/>
      <c r="Q38" s="52"/>
      <c r="R38" s="52"/>
      <c r="S38" s="52"/>
      <c r="T38" s="52"/>
      <c r="U38" s="52"/>
      <c r="V38" s="52"/>
      <c r="W38" s="52"/>
      <c r="X38" s="52"/>
      <c r="Y38" s="52"/>
      <c r="Z38" s="52"/>
      <c r="AA38" s="52"/>
      <c r="AB38" s="52"/>
      <c r="AC38" s="52"/>
      <c r="AD38" s="52"/>
      <c r="AE38" s="52"/>
      <c r="AF38" s="52"/>
      <c r="AG38" s="52"/>
      <c r="AH38" s="52"/>
      <c r="AI38" s="43"/>
      <c r="AJ38" s="34"/>
    </row>
    <row r="39" spans="1:36" ht="30" customHeight="1" x14ac:dyDescent="0.2">
      <c r="A39" s="258"/>
      <c r="B39" s="80" t="s">
        <v>671</v>
      </c>
      <c r="C39" s="52"/>
      <c r="D39" s="52"/>
      <c r="E39" s="52"/>
      <c r="F39" s="52"/>
      <c r="G39" s="52"/>
      <c r="H39" s="52"/>
      <c r="I39" s="52"/>
      <c r="J39" s="52"/>
      <c r="K39" s="52"/>
      <c r="L39" s="52"/>
      <c r="M39" s="52"/>
      <c r="N39" s="52"/>
      <c r="O39" s="52"/>
      <c r="P39" s="52"/>
      <c r="Q39" s="52"/>
      <c r="R39" s="52"/>
      <c r="S39" s="52"/>
      <c r="T39" s="52"/>
      <c r="U39" s="52"/>
      <c r="V39" s="52"/>
      <c r="W39" s="52"/>
      <c r="X39" s="52"/>
      <c r="Y39" s="52"/>
      <c r="Z39" s="52"/>
      <c r="AA39" s="52"/>
      <c r="AB39" s="52"/>
      <c r="AC39" s="52"/>
      <c r="AD39" s="52"/>
      <c r="AE39" s="52"/>
      <c r="AF39" s="52"/>
      <c r="AG39" s="52"/>
      <c r="AH39" s="52"/>
      <c r="AI39" s="43"/>
      <c r="AJ39" s="34"/>
    </row>
    <row r="40" spans="1:36" ht="30" customHeight="1" x14ac:dyDescent="0.2">
      <c r="A40" s="258"/>
      <c r="B40" s="80" t="s">
        <v>672</v>
      </c>
      <c r="C40" s="52"/>
      <c r="D40" s="52"/>
      <c r="E40" s="52"/>
      <c r="F40" s="52"/>
      <c r="G40" s="52"/>
      <c r="H40" s="52"/>
      <c r="I40" s="52"/>
      <c r="J40" s="52"/>
      <c r="K40" s="52"/>
      <c r="L40" s="52"/>
      <c r="M40" s="52"/>
      <c r="N40" s="52"/>
      <c r="O40" s="52"/>
      <c r="P40" s="52"/>
      <c r="Q40" s="52"/>
      <c r="R40" s="52"/>
      <c r="S40" s="52"/>
      <c r="T40" s="52"/>
      <c r="U40" s="52"/>
      <c r="V40" s="52"/>
      <c r="W40" s="52"/>
      <c r="X40" s="52"/>
      <c r="Y40" s="52"/>
      <c r="Z40" s="52"/>
      <c r="AA40" s="52"/>
      <c r="AB40" s="52"/>
      <c r="AC40" s="52"/>
      <c r="AD40" s="52"/>
      <c r="AE40" s="52"/>
      <c r="AF40" s="52"/>
      <c r="AG40" s="52"/>
      <c r="AH40" s="52"/>
      <c r="AI40" s="43"/>
      <c r="AJ40" s="34"/>
    </row>
    <row r="41" spans="1:36" ht="30" customHeight="1" x14ac:dyDescent="0.2">
      <c r="A41" s="258" t="s">
        <v>673</v>
      </c>
      <c r="B41" s="80" t="s">
        <v>298</v>
      </c>
      <c r="C41" s="58" t="s">
        <v>674</v>
      </c>
      <c r="D41" s="58"/>
      <c r="E41" s="58"/>
      <c r="F41" s="58"/>
      <c r="G41" s="58"/>
      <c r="H41" s="58"/>
      <c r="I41" s="58"/>
      <c r="J41" s="58"/>
      <c r="K41" s="58"/>
      <c r="L41" s="58"/>
      <c r="M41" s="58"/>
      <c r="N41" s="52"/>
      <c r="O41" s="52"/>
      <c r="P41" s="52"/>
      <c r="Q41" s="52"/>
      <c r="R41" s="58"/>
      <c r="S41" s="58"/>
      <c r="T41" s="58"/>
      <c r="U41" s="58"/>
      <c r="V41" s="58"/>
      <c r="W41" s="58"/>
      <c r="X41" s="58"/>
      <c r="Y41" s="58"/>
      <c r="Z41" s="58"/>
      <c r="AA41" s="58"/>
      <c r="AB41" s="58"/>
      <c r="AC41" s="58"/>
      <c r="AD41" s="58"/>
      <c r="AE41" s="58"/>
      <c r="AF41" s="58"/>
      <c r="AG41" s="58"/>
      <c r="AH41" s="52"/>
      <c r="AI41" s="43"/>
      <c r="AJ41" s="34"/>
    </row>
    <row r="42" spans="1:36" ht="30" customHeight="1" x14ac:dyDescent="0.2">
      <c r="A42" s="258"/>
      <c r="B42" s="80" t="s">
        <v>310</v>
      </c>
      <c r="C42" s="58" t="s">
        <v>674</v>
      </c>
      <c r="D42" s="58"/>
      <c r="E42" s="58"/>
      <c r="F42" s="58"/>
      <c r="G42" s="58"/>
      <c r="H42" s="58"/>
      <c r="I42" s="58"/>
      <c r="J42" s="58"/>
      <c r="K42" s="58"/>
      <c r="L42" s="58"/>
      <c r="M42" s="58"/>
      <c r="N42" s="52"/>
      <c r="O42" s="52"/>
      <c r="P42" s="52"/>
      <c r="Q42" s="52"/>
      <c r="R42" s="58"/>
      <c r="S42" s="58"/>
      <c r="T42" s="58"/>
      <c r="U42" s="58"/>
      <c r="V42" s="58"/>
      <c r="W42" s="58"/>
      <c r="X42" s="58"/>
      <c r="Y42" s="58"/>
      <c r="Z42" s="58"/>
      <c r="AA42" s="58"/>
      <c r="AB42" s="58"/>
      <c r="AC42" s="58"/>
      <c r="AD42" s="58"/>
      <c r="AE42" s="58"/>
      <c r="AF42" s="58"/>
      <c r="AG42" s="58"/>
      <c r="AH42" s="52"/>
      <c r="AI42" s="43"/>
      <c r="AJ42" s="34"/>
    </row>
    <row r="43" spans="1:36" ht="30" customHeight="1" x14ac:dyDescent="0.2">
      <c r="A43" s="258"/>
      <c r="B43" s="80" t="s">
        <v>320</v>
      </c>
      <c r="C43" s="58" t="s">
        <v>674</v>
      </c>
      <c r="D43" s="58"/>
      <c r="E43" s="58"/>
      <c r="F43" s="58"/>
      <c r="G43" s="58"/>
      <c r="H43" s="58"/>
      <c r="I43" s="58"/>
      <c r="J43" s="58"/>
      <c r="K43" s="58"/>
      <c r="L43" s="58"/>
      <c r="M43" s="58"/>
      <c r="N43" s="52"/>
      <c r="O43" s="52"/>
      <c r="P43" s="52"/>
      <c r="Q43" s="52"/>
      <c r="R43" s="58"/>
      <c r="S43" s="58"/>
      <c r="T43" s="58"/>
      <c r="U43" s="58"/>
      <c r="V43" s="58"/>
      <c r="W43" s="58"/>
      <c r="X43" s="58"/>
      <c r="Y43" s="58"/>
      <c r="Z43" s="58"/>
      <c r="AA43" s="58"/>
      <c r="AB43" s="58"/>
      <c r="AC43" s="58"/>
      <c r="AD43" s="58"/>
      <c r="AE43" s="58"/>
      <c r="AF43" s="58"/>
      <c r="AG43" s="58"/>
      <c r="AH43" s="52"/>
      <c r="AI43" s="43"/>
      <c r="AJ43" s="34"/>
    </row>
    <row r="44" spans="1:36" ht="30" customHeight="1" x14ac:dyDescent="0.2">
      <c r="A44" s="258"/>
      <c r="B44" s="80" t="s">
        <v>331</v>
      </c>
      <c r="C44" s="58"/>
      <c r="D44" s="52"/>
      <c r="E44" s="52"/>
      <c r="F44" s="52"/>
      <c r="G44" s="52"/>
      <c r="H44" s="52"/>
      <c r="I44" s="52"/>
      <c r="J44" s="52"/>
      <c r="K44" s="52"/>
      <c r="L44" s="52"/>
      <c r="M44" s="52"/>
      <c r="N44" s="52"/>
      <c r="O44" s="52"/>
      <c r="P44" s="52"/>
      <c r="Q44" s="52"/>
      <c r="R44" s="52"/>
      <c r="S44" s="52"/>
      <c r="T44" s="52"/>
      <c r="U44" s="52"/>
      <c r="V44" s="52"/>
      <c r="W44" s="52"/>
      <c r="X44" s="52"/>
      <c r="Y44" s="52"/>
      <c r="Z44" s="52"/>
      <c r="AA44" s="52"/>
      <c r="AB44" s="52"/>
      <c r="AC44" s="52"/>
      <c r="AD44" s="52"/>
      <c r="AE44" s="52"/>
      <c r="AF44" s="52"/>
      <c r="AG44" s="52"/>
      <c r="AH44" s="52"/>
      <c r="AI44" s="43"/>
      <c r="AJ44" s="34"/>
    </row>
    <row r="45" spans="1:36" ht="30" customHeight="1" x14ac:dyDescent="0.2">
      <c r="A45" s="258"/>
      <c r="B45" s="80" t="s">
        <v>339</v>
      </c>
      <c r="C45" s="58"/>
      <c r="D45" s="52"/>
      <c r="E45" s="52"/>
      <c r="F45" s="52"/>
      <c r="G45" s="52"/>
      <c r="H45" s="52"/>
      <c r="I45" s="52"/>
      <c r="J45" s="52"/>
      <c r="K45" s="52"/>
      <c r="L45" s="52"/>
      <c r="M45" s="52"/>
      <c r="N45" s="52"/>
      <c r="O45" s="52"/>
      <c r="P45" s="52"/>
      <c r="Q45" s="52"/>
      <c r="R45" s="52"/>
      <c r="S45" s="52"/>
      <c r="T45" s="52"/>
      <c r="U45" s="52"/>
      <c r="V45" s="52"/>
      <c r="W45" s="52"/>
      <c r="X45" s="52"/>
      <c r="Y45" s="52"/>
      <c r="Z45" s="52"/>
      <c r="AA45" s="52"/>
      <c r="AB45" s="52"/>
      <c r="AC45" s="52"/>
      <c r="AD45" s="52"/>
      <c r="AE45" s="52"/>
      <c r="AF45" s="52"/>
      <c r="AG45" s="52"/>
      <c r="AH45" s="52"/>
      <c r="AI45" s="43"/>
      <c r="AJ45" s="34"/>
    </row>
    <row r="46" spans="1:36" ht="30" customHeight="1" x14ac:dyDescent="0.2">
      <c r="A46" s="258"/>
      <c r="B46" s="80" t="s">
        <v>347</v>
      </c>
      <c r="C46" s="58"/>
      <c r="D46" s="52"/>
      <c r="E46" s="52"/>
      <c r="F46" s="52"/>
      <c r="G46" s="52"/>
      <c r="H46" s="52"/>
      <c r="I46" s="52"/>
      <c r="J46" s="52"/>
      <c r="K46" s="52"/>
      <c r="L46" s="52"/>
      <c r="M46" s="52"/>
      <c r="N46" s="52"/>
      <c r="O46" s="52"/>
      <c r="P46" s="52"/>
      <c r="Q46" s="52"/>
      <c r="R46" s="52"/>
      <c r="S46" s="52"/>
      <c r="T46" s="52"/>
      <c r="U46" s="52"/>
      <c r="V46" s="52"/>
      <c r="W46" s="52"/>
      <c r="X46" s="52"/>
      <c r="Y46" s="52"/>
      <c r="Z46" s="52"/>
      <c r="AA46" s="52"/>
      <c r="AB46" s="52"/>
      <c r="AC46" s="52"/>
      <c r="AD46" s="52"/>
      <c r="AE46" s="52"/>
      <c r="AF46" s="52"/>
      <c r="AG46" s="52"/>
      <c r="AH46" s="52"/>
      <c r="AI46" s="43"/>
      <c r="AJ46" s="34"/>
    </row>
    <row r="47" spans="1:36" ht="30" customHeight="1" x14ac:dyDescent="0.2">
      <c r="A47" s="258"/>
      <c r="B47" s="80" t="s">
        <v>597</v>
      </c>
      <c r="C47" s="58"/>
      <c r="D47" s="52"/>
      <c r="E47" s="52"/>
      <c r="F47" s="52"/>
      <c r="G47" s="52"/>
      <c r="H47" s="52"/>
      <c r="I47" s="52"/>
      <c r="J47" s="52"/>
      <c r="K47" s="52"/>
      <c r="L47" s="52"/>
      <c r="M47" s="52"/>
      <c r="N47" s="52"/>
      <c r="O47" s="52"/>
      <c r="P47" s="52"/>
      <c r="Q47" s="52"/>
      <c r="R47" s="52"/>
      <c r="S47" s="52"/>
      <c r="T47" s="52"/>
      <c r="U47" s="52"/>
      <c r="V47" s="52"/>
      <c r="W47" s="52"/>
      <c r="X47" s="52"/>
      <c r="Y47" s="52"/>
      <c r="Z47" s="52"/>
      <c r="AA47" s="52"/>
      <c r="AB47" s="52"/>
      <c r="AC47" s="52"/>
      <c r="AD47" s="52"/>
      <c r="AE47" s="52"/>
      <c r="AF47" s="52"/>
      <c r="AG47" s="52"/>
      <c r="AH47" s="52"/>
      <c r="AI47" s="43"/>
      <c r="AJ47" s="34"/>
    </row>
    <row r="48" spans="1:36" ht="30" customHeight="1" x14ac:dyDescent="0.2">
      <c r="A48" s="258"/>
      <c r="B48" s="80" t="s">
        <v>642</v>
      </c>
      <c r="C48" s="58"/>
      <c r="D48" s="52"/>
      <c r="E48" s="52"/>
      <c r="F48" s="52"/>
      <c r="G48" s="52"/>
      <c r="H48" s="52"/>
      <c r="I48" s="52"/>
      <c r="J48" s="52"/>
      <c r="K48" s="52"/>
      <c r="L48" s="52"/>
      <c r="M48" s="52"/>
      <c r="N48" s="52"/>
      <c r="O48" s="52"/>
      <c r="P48" s="52"/>
      <c r="Q48" s="52"/>
      <c r="R48" s="52"/>
      <c r="S48" s="52"/>
      <c r="T48" s="52"/>
      <c r="U48" s="52"/>
      <c r="V48" s="52"/>
      <c r="W48" s="52"/>
      <c r="X48" s="52"/>
      <c r="Y48" s="52"/>
      <c r="Z48" s="52"/>
      <c r="AA48" s="52"/>
      <c r="AB48" s="52"/>
      <c r="AC48" s="52"/>
      <c r="AD48" s="52"/>
      <c r="AE48" s="52"/>
      <c r="AF48" s="52"/>
      <c r="AG48" s="52"/>
      <c r="AH48" s="52"/>
      <c r="AI48" s="43"/>
      <c r="AJ48" s="34"/>
    </row>
    <row r="49" spans="1:36" ht="30" customHeight="1" x14ac:dyDescent="0.2">
      <c r="A49" s="258"/>
      <c r="B49" s="80" t="s">
        <v>675</v>
      </c>
      <c r="C49" s="58" t="s">
        <v>674</v>
      </c>
      <c r="D49" s="52"/>
      <c r="E49" s="52"/>
      <c r="F49" s="52"/>
      <c r="G49" s="52"/>
      <c r="H49" s="52"/>
      <c r="I49" s="52"/>
      <c r="J49" s="52"/>
      <c r="K49" s="52"/>
      <c r="L49" s="52"/>
      <c r="M49" s="52"/>
      <c r="N49" s="52"/>
      <c r="O49" s="52"/>
      <c r="P49" s="52"/>
      <c r="Q49" s="52"/>
      <c r="R49" s="52"/>
      <c r="S49" s="52"/>
      <c r="T49" s="52"/>
      <c r="U49" s="52"/>
      <c r="V49" s="52"/>
      <c r="W49" s="52"/>
      <c r="X49" s="52"/>
      <c r="Y49" s="52"/>
      <c r="Z49" s="52"/>
      <c r="AA49" s="52"/>
      <c r="AB49" s="52"/>
      <c r="AC49" s="52"/>
      <c r="AD49" s="52"/>
      <c r="AE49" s="52"/>
      <c r="AF49" s="52"/>
      <c r="AG49" s="52"/>
      <c r="AH49" s="52"/>
      <c r="AI49" s="43"/>
      <c r="AJ49" s="34"/>
    </row>
    <row r="50" spans="1:36" ht="30" customHeight="1" x14ac:dyDescent="0.2">
      <c r="A50" s="258"/>
      <c r="B50" s="80" t="s">
        <v>676</v>
      </c>
      <c r="C50" s="58"/>
      <c r="D50" s="52"/>
      <c r="E50" s="52"/>
      <c r="F50" s="52"/>
      <c r="G50" s="52"/>
      <c r="H50" s="52"/>
      <c r="I50" s="52"/>
      <c r="J50" s="52"/>
      <c r="K50" s="52"/>
      <c r="L50" s="52"/>
      <c r="M50" s="52"/>
      <c r="N50" s="52"/>
      <c r="O50" s="52"/>
      <c r="P50" s="52"/>
      <c r="Q50" s="52"/>
      <c r="R50" s="52"/>
      <c r="S50" s="52"/>
      <c r="T50" s="52"/>
      <c r="U50" s="52"/>
      <c r="V50" s="52"/>
      <c r="W50" s="52"/>
      <c r="X50" s="52"/>
      <c r="Y50" s="52"/>
      <c r="Z50" s="52"/>
      <c r="AA50" s="52"/>
      <c r="AB50" s="52"/>
      <c r="AC50" s="52"/>
      <c r="AD50" s="52"/>
      <c r="AE50" s="52"/>
      <c r="AF50" s="52"/>
      <c r="AG50" s="52"/>
      <c r="AH50" s="52"/>
      <c r="AI50" s="43"/>
      <c r="AJ50" s="34"/>
    </row>
    <row r="51" spans="1:36" ht="30" customHeight="1" x14ac:dyDescent="0.2">
      <c r="A51" s="258"/>
      <c r="B51" s="80" t="s">
        <v>677</v>
      </c>
      <c r="C51" s="58"/>
      <c r="D51" s="52"/>
      <c r="E51" s="52"/>
      <c r="F51" s="52"/>
      <c r="G51" s="52"/>
      <c r="H51" s="52"/>
      <c r="I51" s="52"/>
      <c r="J51" s="52"/>
      <c r="K51" s="52"/>
      <c r="L51" s="52"/>
      <c r="M51" s="52"/>
      <c r="N51" s="52"/>
      <c r="O51" s="52"/>
      <c r="P51" s="52"/>
      <c r="Q51" s="52"/>
      <c r="R51" s="52"/>
      <c r="S51" s="52"/>
      <c r="T51" s="52"/>
      <c r="U51" s="52"/>
      <c r="V51" s="52"/>
      <c r="W51" s="52"/>
      <c r="X51" s="52"/>
      <c r="Y51" s="52"/>
      <c r="Z51" s="52"/>
      <c r="AA51" s="52"/>
      <c r="AB51" s="52"/>
      <c r="AC51" s="52"/>
      <c r="AD51" s="52"/>
      <c r="AE51" s="52"/>
      <c r="AF51" s="52"/>
      <c r="AG51" s="52"/>
      <c r="AH51" s="52"/>
      <c r="AI51" s="43"/>
      <c r="AJ51" s="34"/>
    </row>
    <row r="52" spans="1:36" ht="30" customHeight="1" x14ac:dyDescent="0.2">
      <c r="A52" s="258"/>
      <c r="B52" s="80" t="s">
        <v>678</v>
      </c>
      <c r="C52" s="58"/>
      <c r="D52" s="52"/>
      <c r="E52" s="52"/>
      <c r="F52" s="52"/>
      <c r="G52" s="52"/>
      <c r="H52" s="52"/>
      <c r="I52" s="52"/>
      <c r="J52" s="52"/>
      <c r="K52" s="52"/>
      <c r="L52" s="52"/>
      <c r="M52" s="52"/>
      <c r="N52" s="52"/>
      <c r="O52" s="52"/>
      <c r="P52" s="52"/>
      <c r="Q52" s="52"/>
      <c r="R52" s="52"/>
      <c r="S52" s="52"/>
      <c r="T52" s="52"/>
      <c r="U52" s="52"/>
      <c r="V52" s="52"/>
      <c r="W52" s="52"/>
      <c r="X52" s="52"/>
      <c r="Y52" s="52"/>
      <c r="Z52" s="52"/>
      <c r="AA52" s="52"/>
      <c r="AB52" s="52"/>
      <c r="AC52" s="52"/>
      <c r="AD52" s="52"/>
      <c r="AE52" s="52"/>
      <c r="AF52" s="52"/>
      <c r="AG52" s="52"/>
      <c r="AH52" s="52"/>
      <c r="AI52" s="43"/>
      <c r="AJ52" s="34"/>
    </row>
    <row r="53" spans="1:36" ht="30" customHeight="1" x14ac:dyDescent="0.2">
      <c r="A53" s="258"/>
      <c r="B53" s="80" t="s">
        <v>679</v>
      </c>
      <c r="C53" s="58"/>
      <c r="D53" s="52"/>
      <c r="E53" s="52"/>
      <c r="F53" s="52"/>
      <c r="G53" s="52"/>
      <c r="H53" s="52"/>
      <c r="I53" s="52"/>
      <c r="J53" s="52"/>
      <c r="K53" s="52"/>
      <c r="L53" s="52"/>
      <c r="M53" s="52"/>
      <c r="N53" s="52"/>
      <c r="O53" s="52"/>
      <c r="P53" s="52"/>
      <c r="Q53" s="52"/>
      <c r="R53" s="52"/>
      <c r="S53" s="52"/>
      <c r="T53" s="52"/>
      <c r="U53" s="52"/>
      <c r="V53" s="52"/>
      <c r="W53" s="52"/>
      <c r="X53" s="52"/>
      <c r="Y53" s="52"/>
      <c r="Z53" s="52"/>
      <c r="AA53" s="52"/>
      <c r="AB53" s="52"/>
      <c r="AC53" s="52"/>
      <c r="AD53" s="52"/>
      <c r="AE53" s="52"/>
      <c r="AF53" s="52"/>
      <c r="AG53" s="52"/>
      <c r="AH53" s="52"/>
      <c r="AI53" s="43"/>
      <c r="AJ53" s="34"/>
    </row>
    <row r="54" spans="1:36" ht="30" customHeight="1" x14ac:dyDescent="0.2">
      <c r="A54" s="258"/>
      <c r="B54" s="80" t="s">
        <v>680</v>
      </c>
      <c r="C54" s="58"/>
      <c r="D54" s="52"/>
      <c r="E54" s="52"/>
      <c r="F54" s="52"/>
      <c r="G54" s="52"/>
      <c r="H54" s="52"/>
      <c r="I54" s="52"/>
      <c r="J54" s="52"/>
      <c r="K54" s="52"/>
      <c r="L54" s="52"/>
      <c r="M54" s="52"/>
      <c r="N54" s="52"/>
      <c r="O54" s="52"/>
      <c r="P54" s="52"/>
      <c r="Q54" s="52"/>
      <c r="R54" s="52"/>
      <c r="S54" s="52"/>
      <c r="T54" s="52"/>
      <c r="U54" s="52"/>
      <c r="V54" s="52"/>
      <c r="W54" s="52"/>
      <c r="X54" s="52"/>
      <c r="Y54" s="52"/>
      <c r="Z54" s="52"/>
      <c r="AA54" s="52"/>
      <c r="AB54" s="52"/>
      <c r="AC54" s="52"/>
      <c r="AD54" s="52"/>
      <c r="AE54" s="52"/>
      <c r="AF54" s="52"/>
      <c r="AG54" s="52"/>
      <c r="AH54" s="52"/>
      <c r="AI54" s="43"/>
      <c r="AJ54" s="34"/>
    </row>
    <row r="55" spans="1:36" ht="30" customHeight="1" x14ac:dyDescent="0.2">
      <c r="A55" s="258"/>
      <c r="B55" s="80" t="s">
        <v>681</v>
      </c>
      <c r="C55" s="58"/>
      <c r="D55" s="52"/>
      <c r="E55" s="52"/>
      <c r="F55" s="52"/>
      <c r="G55" s="52"/>
      <c r="H55" s="52"/>
      <c r="I55" s="52"/>
      <c r="J55" s="52"/>
      <c r="K55" s="52"/>
      <c r="L55" s="52"/>
      <c r="M55" s="52"/>
      <c r="N55" s="52"/>
      <c r="O55" s="52"/>
      <c r="P55" s="52"/>
      <c r="Q55" s="52"/>
      <c r="R55" s="52"/>
      <c r="S55" s="52"/>
      <c r="T55" s="52"/>
      <c r="U55" s="52"/>
      <c r="V55" s="52"/>
      <c r="W55" s="52"/>
      <c r="X55" s="52"/>
      <c r="Y55" s="52"/>
      <c r="Z55" s="52"/>
      <c r="AA55" s="52"/>
      <c r="AB55" s="52"/>
      <c r="AC55" s="52"/>
      <c r="AD55" s="52"/>
      <c r="AE55" s="52"/>
      <c r="AF55" s="52"/>
      <c r="AG55" s="52"/>
      <c r="AH55" s="52"/>
      <c r="AI55" s="43"/>
      <c r="AJ55" s="34"/>
    </row>
    <row r="56" spans="1:36" ht="30" customHeight="1" x14ac:dyDescent="0.2">
      <c r="A56" s="258" t="s">
        <v>682</v>
      </c>
      <c r="B56" s="80" t="s">
        <v>357</v>
      </c>
      <c r="C56" s="58" t="s">
        <v>683</v>
      </c>
      <c r="D56" s="58"/>
      <c r="E56" s="58"/>
      <c r="F56" s="58"/>
      <c r="G56" s="58"/>
      <c r="H56" s="58"/>
      <c r="I56" s="58"/>
      <c r="J56" s="58"/>
      <c r="K56" s="58"/>
      <c r="L56" s="58"/>
      <c r="M56" s="58"/>
      <c r="N56" s="52"/>
      <c r="O56" s="52"/>
      <c r="P56" s="52"/>
      <c r="Q56" s="52"/>
      <c r="R56" s="58"/>
      <c r="S56" s="58"/>
      <c r="T56" s="58"/>
      <c r="U56" s="58"/>
      <c r="V56" s="58"/>
      <c r="W56" s="58"/>
      <c r="X56" s="58"/>
      <c r="Y56" s="58"/>
      <c r="Z56" s="58"/>
      <c r="AA56" s="58"/>
      <c r="AB56" s="58"/>
      <c r="AC56" s="58"/>
      <c r="AD56" s="58"/>
      <c r="AE56" s="58"/>
      <c r="AF56" s="58"/>
      <c r="AG56" s="58"/>
      <c r="AH56" s="52"/>
      <c r="AI56" s="43"/>
      <c r="AJ56" s="34"/>
    </row>
    <row r="57" spans="1:36" ht="30" customHeight="1" x14ac:dyDescent="0.2">
      <c r="A57" s="258"/>
      <c r="B57" s="80" t="s">
        <v>367</v>
      </c>
      <c r="C57" s="58" t="s">
        <v>683</v>
      </c>
      <c r="D57" s="58"/>
      <c r="E57" s="58"/>
      <c r="F57" s="58"/>
      <c r="G57" s="58"/>
      <c r="H57" s="58"/>
      <c r="I57" s="58"/>
      <c r="J57" s="58"/>
      <c r="K57" s="58"/>
      <c r="L57" s="58"/>
      <c r="M57" s="58"/>
      <c r="N57" s="52"/>
      <c r="O57" s="52"/>
      <c r="P57" s="52"/>
      <c r="Q57" s="52"/>
      <c r="R57" s="58"/>
      <c r="S57" s="58"/>
      <c r="T57" s="58"/>
      <c r="U57" s="58"/>
      <c r="V57" s="58"/>
      <c r="W57" s="58"/>
      <c r="X57" s="58"/>
      <c r="Y57" s="58"/>
      <c r="Z57" s="58"/>
      <c r="AA57" s="58"/>
      <c r="AB57" s="58"/>
      <c r="AC57" s="58"/>
      <c r="AD57" s="58"/>
      <c r="AE57" s="58"/>
      <c r="AF57" s="58"/>
      <c r="AG57" s="58"/>
      <c r="AH57" s="52"/>
      <c r="AI57" s="43"/>
      <c r="AJ57" s="34"/>
    </row>
    <row r="58" spans="1:36" ht="30" customHeight="1" x14ac:dyDescent="0.2">
      <c r="A58" s="258"/>
      <c r="B58" s="80" t="s">
        <v>376</v>
      </c>
      <c r="C58" s="58"/>
      <c r="D58" s="58"/>
      <c r="E58" s="58"/>
      <c r="F58" s="58"/>
      <c r="G58" s="58"/>
      <c r="H58" s="58"/>
      <c r="I58" s="58"/>
      <c r="J58" s="58"/>
      <c r="K58" s="58"/>
      <c r="L58" s="58"/>
      <c r="M58" s="58"/>
      <c r="N58" s="52"/>
      <c r="O58" s="52"/>
      <c r="P58" s="52"/>
      <c r="Q58" s="52"/>
      <c r="R58" s="58"/>
      <c r="S58" s="58"/>
      <c r="T58" s="58"/>
      <c r="U58" s="58"/>
      <c r="V58" s="58"/>
      <c r="W58" s="58"/>
      <c r="X58" s="58"/>
      <c r="Y58" s="58"/>
      <c r="Z58" s="58"/>
      <c r="AA58" s="58"/>
      <c r="AB58" s="58"/>
      <c r="AC58" s="58"/>
      <c r="AD58" s="58"/>
      <c r="AE58" s="58"/>
      <c r="AF58" s="58"/>
      <c r="AG58" s="58"/>
      <c r="AH58" s="52"/>
      <c r="AI58" s="43"/>
      <c r="AJ58" s="34"/>
    </row>
    <row r="59" spans="1:36" ht="30" customHeight="1" x14ac:dyDescent="0.2">
      <c r="A59" s="258"/>
      <c r="B59" s="80" t="s">
        <v>385</v>
      </c>
      <c r="C59" s="58"/>
      <c r="D59" s="58"/>
      <c r="E59" s="58"/>
      <c r="F59" s="58"/>
      <c r="G59" s="58"/>
      <c r="H59" s="58"/>
      <c r="I59" s="58"/>
      <c r="J59" s="58"/>
      <c r="K59" s="58"/>
      <c r="L59" s="58"/>
      <c r="M59" s="58"/>
      <c r="N59" s="52"/>
      <c r="O59" s="52"/>
      <c r="P59" s="52"/>
      <c r="Q59" s="52"/>
      <c r="R59" s="58"/>
      <c r="S59" s="58"/>
      <c r="T59" s="58"/>
      <c r="U59" s="58"/>
      <c r="V59" s="58"/>
      <c r="W59" s="58"/>
      <c r="X59" s="58"/>
      <c r="Y59" s="58"/>
      <c r="Z59" s="58"/>
      <c r="AA59" s="58"/>
      <c r="AB59" s="58"/>
      <c r="AC59" s="58"/>
      <c r="AD59" s="58"/>
      <c r="AE59" s="58"/>
      <c r="AF59" s="58"/>
      <c r="AG59" s="58"/>
      <c r="AH59" s="52"/>
      <c r="AI59" s="43"/>
      <c r="AJ59" s="34"/>
    </row>
    <row r="60" spans="1:36" ht="30" customHeight="1" x14ac:dyDescent="0.2">
      <c r="A60" s="258"/>
      <c r="B60" s="80" t="s">
        <v>395</v>
      </c>
      <c r="C60" s="58"/>
      <c r="D60" s="58"/>
      <c r="E60" s="58"/>
      <c r="F60" s="58"/>
      <c r="G60" s="58"/>
      <c r="H60" s="58"/>
      <c r="I60" s="58"/>
      <c r="J60" s="58"/>
      <c r="K60" s="58"/>
      <c r="L60" s="58"/>
      <c r="M60" s="58"/>
      <c r="N60" s="52"/>
      <c r="O60" s="52"/>
      <c r="P60" s="52"/>
      <c r="Q60" s="52"/>
      <c r="R60" s="58"/>
      <c r="S60" s="58"/>
      <c r="T60" s="58"/>
      <c r="U60" s="58"/>
      <c r="V60" s="58"/>
      <c r="W60" s="58"/>
      <c r="X60" s="58"/>
      <c r="Y60" s="58"/>
      <c r="Z60" s="58"/>
      <c r="AA60" s="58"/>
      <c r="AB60" s="58"/>
      <c r="AC60" s="58"/>
      <c r="AD60" s="58"/>
      <c r="AE60" s="58"/>
      <c r="AF60" s="58"/>
      <c r="AG60" s="58"/>
      <c r="AH60" s="52"/>
      <c r="AI60" s="43"/>
      <c r="AJ60" s="34"/>
    </row>
    <row r="61" spans="1:36" ht="30" customHeight="1" x14ac:dyDescent="0.2">
      <c r="A61" s="258"/>
      <c r="B61" s="80" t="s">
        <v>650</v>
      </c>
      <c r="C61" s="58"/>
      <c r="D61" s="58"/>
      <c r="E61" s="58"/>
      <c r="F61" s="58"/>
      <c r="G61" s="58"/>
      <c r="H61" s="58"/>
      <c r="I61" s="58"/>
      <c r="J61" s="58"/>
      <c r="K61" s="58"/>
      <c r="L61" s="58"/>
      <c r="M61" s="58"/>
      <c r="N61" s="52"/>
      <c r="O61" s="52"/>
      <c r="P61" s="52"/>
      <c r="Q61" s="52"/>
      <c r="R61" s="58"/>
      <c r="S61" s="58"/>
      <c r="T61" s="58"/>
      <c r="U61" s="58"/>
      <c r="V61" s="58"/>
      <c r="W61" s="58"/>
      <c r="X61" s="58"/>
      <c r="Y61" s="58"/>
      <c r="Z61" s="58"/>
      <c r="AA61" s="58"/>
      <c r="AB61" s="58"/>
      <c r="AC61" s="58"/>
      <c r="AD61" s="58"/>
      <c r="AE61" s="58"/>
      <c r="AF61" s="58"/>
      <c r="AG61" s="58"/>
      <c r="AH61" s="52"/>
      <c r="AI61" s="43"/>
      <c r="AJ61" s="34"/>
    </row>
    <row r="62" spans="1:36" ht="30" customHeight="1" x14ac:dyDescent="0.2">
      <c r="A62" s="258"/>
      <c r="B62" s="80" t="s">
        <v>684</v>
      </c>
      <c r="C62" s="58"/>
      <c r="D62" s="58"/>
      <c r="E62" s="58"/>
      <c r="F62" s="58"/>
      <c r="G62" s="58"/>
      <c r="H62" s="58"/>
      <c r="I62" s="58"/>
      <c r="J62" s="58"/>
      <c r="K62" s="58"/>
      <c r="L62" s="58"/>
      <c r="M62" s="58"/>
      <c r="N62" s="52"/>
      <c r="O62" s="52"/>
      <c r="P62" s="52"/>
      <c r="Q62" s="52"/>
      <c r="R62" s="58"/>
      <c r="S62" s="58"/>
      <c r="T62" s="58"/>
      <c r="U62" s="58"/>
      <c r="V62" s="58"/>
      <c r="W62" s="58"/>
      <c r="X62" s="58"/>
      <c r="Y62" s="58"/>
      <c r="Z62" s="58"/>
      <c r="AA62" s="58"/>
      <c r="AB62" s="58"/>
      <c r="AC62" s="58"/>
      <c r="AD62" s="58"/>
      <c r="AE62" s="58"/>
      <c r="AF62" s="58"/>
      <c r="AG62" s="58"/>
      <c r="AH62" s="52"/>
      <c r="AI62" s="43"/>
      <c r="AJ62" s="34"/>
    </row>
    <row r="63" spans="1:36" ht="30" customHeight="1" x14ac:dyDescent="0.2">
      <c r="A63" s="258"/>
      <c r="B63" s="80" t="s">
        <v>685</v>
      </c>
      <c r="C63" s="58" t="s">
        <v>683</v>
      </c>
      <c r="D63" s="58"/>
      <c r="E63" s="58"/>
      <c r="F63" s="58"/>
      <c r="G63" s="58"/>
      <c r="H63" s="58"/>
      <c r="I63" s="58"/>
      <c r="J63" s="58"/>
      <c r="K63" s="58"/>
      <c r="L63" s="58"/>
      <c r="M63" s="58"/>
      <c r="N63" s="52"/>
      <c r="O63" s="52"/>
      <c r="P63" s="52"/>
      <c r="Q63" s="52"/>
      <c r="R63" s="58"/>
      <c r="S63" s="58"/>
      <c r="T63" s="58"/>
      <c r="U63" s="58"/>
      <c r="V63" s="58"/>
      <c r="W63" s="58"/>
      <c r="X63" s="58"/>
      <c r="Y63" s="58"/>
      <c r="Z63" s="58"/>
      <c r="AA63" s="58"/>
      <c r="AB63" s="58"/>
      <c r="AC63" s="58"/>
      <c r="AD63" s="58"/>
      <c r="AE63" s="58"/>
      <c r="AF63" s="58"/>
      <c r="AG63" s="58"/>
      <c r="AH63" s="52"/>
      <c r="AI63" s="43"/>
      <c r="AJ63" s="34"/>
    </row>
    <row r="64" spans="1:36" ht="30" customHeight="1" x14ac:dyDescent="0.2">
      <c r="A64" s="258"/>
      <c r="B64" s="80" t="s">
        <v>686</v>
      </c>
      <c r="C64" s="52" t="s">
        <v>683</v>
      </c>
      <c r="D64" s="52"/>
      <c r="E64" s="52"/>
      <c r="F64" s="52"/>
      <c r="G64" s="52"/>
      <c r="H64" s="52"/>
      <c r="I64" s="52"/>
      <c r="J64" s="52"/>
      <c r="K64" s="52"/>
      <c r="L64" s="52"/>
      <c r="M64" s="52"/>
      <c r="N64" s="52"/>
      <c r="O64" s="52"/>
      <c r="P64" s="52"/>
      <c r="Q64" s="52"/>
      <c r="R64" s="52"/>
      <c r="S64" s="52"/>
      <c r="T64" s="52"/>
      <c r="U64" s="52"/>
      <c r="V64" s="52"/>
      <c r="W64" s="52"/>
      <c r="X64" s="52"/>
      <c r="Y64" s="52"/>
      <c r="Z64" s="52"/>
      <c r="AA64" s="52"/>
      <c r="AB64" s="52"/>
      <c r="AC64" s="52"/>
      <c r="AD64" s="52"/>
      <c r="AE64" s="52"/>
      <c r="AF64" s="52"/>
      <c r="AG64" s="52"/>
      <c r="AH64" s="52"/>
      <c r="AI64" s="43"/>
      <c r="AJ64" s="34"/>
    </row>
    <row r="65" spans="1:36" ht="30" customHeight="1" x14ac:dyDescent="0.2">
      <c r="A65" s="258"/>
      <c r="B65" s="80" t="s">
        <v>687</v>
      </c>
      <c r="C65" s="52"/>
      <c r="D65" s="52"/>
      <c r="E65" s="52"/>
      <c r="F65" s="52"/>
      <c r="G65" s="52"/>
      <c r="H65" s="52"/>
      <c r="I65" s="52"/>
      <c r="J65" s="52"/>
      <c r="K65" s="52"/>
      <c r="L65" s="52"/>
      <c r="M65" s="52"/>
      <c r="N65" s="52"/>
      <c r="O65" s="52"/>
      <c r="P65" s="52"/>
      <c r="Q65" s="52"/>
      <c r="R65" s="52"/>
      <c r="S65" s="52"/>
      <c r="T65" s="52"/>
      <c r="U65" s="52"/>
      <c r="V65" s="52"/>
      <c r="W65" s="52"/>
      <c r="X65" s="52"/>
      <c r="Y65" s="52"/>
      <c r="Z65" s="52"/>
      <c r="AA65" s="52"/>
      <c r="AB65" s="52"/>
      <c r="AC65" s="52"/>
      <c r="AD65" s="52"/>
      <c r="AE65" s="52"/>
      <c r="AF65" s="52"/>
      <c r="AG65" s="52"/>
      <c r="AH65" s="52"/>
      <c r="AI65" s="43"/>
      <c r="AJ65" s="34"/>
    </row>
    <row r="66" spans="1:36" ht="30" customHeight="1" x14ac:dyDescent="0.2">
      <c r="A66" s="258"/>
      <c r="B66" s="80" t="s">
        <v>688</v>
      </c>
      <c r="C66" s="52"/>
      <c r="D66" s="52"/>
      <c r="E66" s="52"/>
      <c r="F66" s="52"/>
      <c r="G66" s="52"/>
      <c r="H66" s="52"/>
      <c r="I66" s="52"/>
      <c r="J66" s="52"/>
      <c r="K66" s="52"/>
      <c r="L66" s="52"/>
      <c r="M66" s="52"/>
      <c r="N66" s="52"/>
      <c r="O66" s="52"/>
      <c r="P66" s="52"/>
      <c r="Q66" s="52"/>
      <c r="R66" s="52"/>
      <c r="S66" s="52"/>
      <c r="T66" s="52"/>
      <c r="U66" s="52"/>
      <c r="V66" s="52"/>
      <c r="W66" s="52"/>
      <c r="X66" s="52"/>
      <c r="Y66" s="52"/>
      <c r="Z66" s="52"/>
      <c r="AA66" s="52"/>
      <c r="AB66" s="52"/>
      <c r="AC66" s="52"/>
      <c r="AD66" s="52"/>
      <c r="AE66" s="52"/>
      <c r="AF66" s="52"/>
      <c r="AG66" s="52"/>
      <c r="AH66" s="52"/>
      <c r="AI66" s="43"/>
      <c r="AJ66" s="34"/>
    </row>
    <row r="67" spans="1:36" ht="30" customHeight="1" x14ac:dyDescent="0.2">
      <c r="A67" s="258"/>
      <c r="B67" s="80" t="s">
        <v>689</v>
      </c>
      <c r="C67" s="52"/>
      <c r="D67" s="52"/>
      <c r="E67" s="52"/>
      <c r="F67" s="52"/>
      <c r="G67" s="52"/>
      <c r="H67" s="52"/>
      <c r="I67" s="52"/>
      <c r="J67" s="52"/>
      <c r="K67" s="52"/>
      <c r="L67" s="52"/>
      <c r="M67" s="52"/>
      <c r="N67" s="52"/>
      <c r="O67" s="52"/>
      <c r="P67" s="52"/>
      <c r="Q67" s="52"/>
      <c r="R67" s="52"/>
      <c r="S67" s="52"/>
      <c r="T67" s="52"/>
      <c r="U67" s="52"/>
      <c r="V67" s="52"/>
      <c r="W67" s="52"/>
      <c r="X67" s="52"/>
      <c r="Y67" s="52"/>
      <c r="Z67" s="52"/>
      <c r="AA67" s="52"/>
      <c r="AB67" s="52"/>
      <c r="AC67" s="52"/>
      <c r="AD67" s="52"/>
      <c r="AE67" s="52"/>
      <c r="AF67" s="52"/>
      <c r="AG67" s="52"/>
      <c r="AH67" s="52"/>
      <c r="AI67" s="43"/>
      <c r="AJ67" s="34"/>
    </row>
    <row r="68" spans="1:36" ht="30" customHeight="1" x14ac:dyDescent="0.2">
      <c r="A68" s="258"/>
      <c r="B68" s="80" t="s">
        <v>690</v>
      </c>
      <c r="C68" s="52"/>
      <c r="D68" s="52"/>
      <c r="E68" s="52"/>
      <c r="F68" s="52"/>
      <c r="G68" s="52"/>
      <c r="H68" s="52"/>
      <c r="I68" s="52"/>
      <c r="J68" s="52"/>
      <c r="K68" s="52"/>
      <c r="L68" s="52"/>
      <c r="M68" s="52"/>
      <c r="N68" s="52"/>
      <c r="O68" s="52"/>
      <c r="P68" s="52"/>
      <c r="Q68" s="52"/>
      <c r="R68" s="52"/>
      <c r="S68" s="52"/>
      <c r="T68" s="52"/>
      <c r="U68" s="52"/>
      <c r="V68" s="52"/>
      <c r="W68" s="52"/>
      <c r="X68" s="52"/>
      <c r="Y68" s="52"/>
      <c r="Z68" s="52"/>
      <c r="AA68" s="52"/>
      <c r="AB68" s="52"/>
      <c r="AC68" s="52"/>
      <c r="AD68" s="52"/>
      <c r="AE68" s="52"/>
      <c r="AF68" s="52"/>
      <c r="AG68" s="52"/>
      <c r="AH68" s="52"/>
      <c r="AI68" s="43"/>
      <c r="AJ68" s="34"/>
    </row>
    <row r="69" spans="1:36" ht="30" customHeight="1" x14ac:dyDescent="0.2">
      <c r="A69" s="258"/>
      <c r="B69" s="80" t="s">
        <v>691</v>
      </c>
      <c r="C69" s="52"/>
      <c r="D69" s="52"/>
      <c r="E69" s="52"/>
      <c r="F69" s="52"/>
      <c r="G69" s="52"/>
      <c r="H69" s="52"/>
      <c r="I69" s="52"/>
      <c r="J69" s="52"/>
      <c r="K69" s="52"/>
      <c r="L69" s="52"/>
      <c r="M69" s="52"/>
      <c r="N69" s="52"/>
      <c r="O69" s="52"/>
      <c r="P69" s="52"/>
      <c r="Q69" s="52"/>
      <c r="R69" s="52"/>
      <c r="S69" s="52"/>
      <c r="T69" s="52"/>
      <c r="U69" s="52"/>
      <c r="V69" s="52"/>
      <c r="W69" s="52"/>
      <c r="X69" s="52"/>
      <c r="Y69" s="52"/>
      <c r="Z69" s="52"/>
      <c r="AA69" s="52"/>
      <c r="AB69" s="52"/>
      <c r="AC69" s="52"/>
      <c r="AD69" s="52"/>
      <c r="AE69" s="52"/>
      <c r="AF69" s="52"/>
      <c r="AG69" s="52"/>
      <c r="AH69" s="52"/>
      <c r="AI69" s="43"/>
      <c r="AJ69" s="34"/>
    </row>
    <row r="70" spans="1:36" ht="30" customHeight="1" x14ac:dyDescent="0.2">
      <c r="A70" s="258"/>
      <c r="B70" s="80" t="s">
        <v>692</v>
      </c>
      <c r="C70" s="52"/>
      <c r="D70" s="52"/>
      <c r="E70" s="52"/>
      <c r="F70" s="52"/>
      <c r="G70" s="52"/>
      <c r="H70" s="52"/>
      <c r="I70" s="52"/>
      <c r="J70" s="52"/>
      <c r="K70" s="52"/>
      <c r="L70" s="52"/>
      <c r="M70" s="52"/>
      <c r="N70" s="52"/>
      <c r="O70" s="52"/>
      <c r="P70" s="52"/>
      <c r="Q70" s="52"/>
      <c r="R70" s="52"/>
      <c r="S70" s="52"/>
      <c r="T70" s="52"/>
      <c r="U70" s="52"/>
      <c r="V70" s="52"/>
      <c r="W70" s="52"/>
      <c r="X70" s="52"/>
      <c r="Y70" s="52"/>
      <c r="Z70" s="52"/>
      <c r="AA70" s="52"/>
      <c r="AB70" s="52"/>
      <c r="AC70" s="52"/>
      <c r="AD70" s="52"/>
      <c r="AE70" s="52"/>
      <c r="AF70" s="52"/>
      <c r="AG70" s="52"/>
      <c r="AH70" s="52"/>
      <c r="AI70" s="43"/>
      <c r="AJ70" s="34"/>
    </row>
    <row r="71" spans="1:36" ht="30" customHeight="1" x14ac:dyDescent="0.2">
      <c r="A71" s="258" t="s">
        <v>693</v>
      </c>
      <c r="B71" s="80" t="s">
        <v>405</v>
      </c>
      <c r="C71" s="58" t="s">
        <v>694</v>
      </c>
      <c r="D71" s="58"/>
      <c r="E71" s="58"/>
      <c r="F71" s="58"/>
      <c r="G71" s="58"/>
      <c r="H71" s="58"/>
      <c r="I71" s="58"/>
      <c r="J71" s="58"/>
      <c r="K71" s="58"/>
      <c r="L71" s="58"/>
      <c r="M71" s="58"/>
      <c r="N71" s="52"/>
      <c r="O71" s="52"/>
      <c r="P71" s="52"/>
      <c r="Q71" s="52"/>
      <c r="R71" s="58"/>
      <c r="S71" s="58"/>
      <c r="T71" s="58"/>
      <c r="U71" s="58"/>
      <c r="V71" s="58"/>
      <c r="W71" s="58"/>
      <c r="X71" s="58"/>
      <c r="Y71" s="58"/>
      <c r="Z71" s="58"/>
      <c r="AA71" s="58"/>
      <c r="AB71" s="58"/>
      <c r="AC71" s="58"/>
      <c r="AD71" s="58"/>
      <c r="AE71" s="58"/>
      <c r="AF71" s="58"/>
      <c r="AG71" s="58"/>
      <c r="AH71" s="52"/>
      <c r="AI71" s="43"/>
      <c r="AJ71" s="34"/>
    </row>
    <row r="72" spans="1:36" ht="30" customHeight="1" x14ac:dyDescent="0.2">
      <c r="A72" s="258"/>
      <c r="B72" s="80" t="s">
        <v>417</v>
      </c>
      <c r="C72" s="58" t="s">
        <v>694</v>
      </c>
      <c r="D72" s="58"/>
      <c r="E72" s="58"/>
      <c r="F72" s="58"/>
      <c r="G72" s="58"/>
      <c r="H72" s="58"/>
      <c r="I72" s="58"/>
      <c r="J72" s="58"/>
      <c r="K72" s="58"/>
      <c r="L72" s="58"/>
      <c r="M72" s="58"/>
      <c r="N72" s="52"/>
      <c r="O72" s="52"/>
      <c r="P72" s="52"/>
      <c r="Q72" s="52"/>
      <c r="R72" s="58"/>
      <c r="S72" s="58"/>
      <c r="T72" s="58"/>
      <c r="U72" s="58"/>
      <c r="V72" s="58"/>
      <c r="W72" s="58"/>
      <c r="X72" s="58"/>
      <c r="Y72" s="58"/>
      <c r="Z72" s="58"/>
      <c r="AA72" s="58"/>
      <c r="AB72" s="58"/>
      <c r="AC72" s="58"/>
      <c r="AD72" s="58"/>
      <c r="AE72" s="58"/>
      <c r="AF72" s="58"/>
      <c r="AG72" s="58"/>
      <c r="AH72" s="52"/>
      <c r="AI72" s="43"/>
      <c r="AJ72" s="34"/>
    </row>
    <row r="73" spans="1:36" ht="30" customHeight="1" x14ac:dyDescent="0.2">
      <c r="A73" s="258"/>
      <c r="B73" s="80" t="s">
        <v>426</v>
      </c>
      <c r="C73" s="58" t="s">
        <v>694</v>
      </c>
      <c r="D73" s="58"/>
      <c r="E73" s="58"/>
      <c r="F73" s="58"/>
      <c r="G73" s="58"/>
      <c r="H73" s="58"/>
      <c r="I73" s="58"/>
      <c r="J73" s="58"/>
      <c r="K73" s="58"/>
      <c r="L73" s="58"/>
      <c r="M73" s="58"/>
      <c r="N73" s="52"/>
      <c r="O73" s="52"/>
      <c r="P73" s="52"/>
      <c r="Q73" s="52"/>
      <c r="R73" s="58"/>
      <c r="S73" s="58"/>
      <c r="T73" s="58"/>
      <c r="U73" s="58"/>
      <c r="V73" s="58"/>
      <c r="W73" s="58"/>
      <c r="X73" s="58"/>
      <c r="Y73" s="58"/>
      <c r="Z73" s="58"/>
      <c r="AA73" s="58"/>
      <c r="AB73" s="58"/>
      <c r="AC73" s="58"/>
      <c r="AD73" s="58"/>
      <c r="AE73" s="58"/>
      <c r="AF73" s="58"/>
      <c r="AG73" s="58"/>
      <c r="AH73" s="52"/>
      <c r="AI73" s="43"/>
      <c r="AJ73" s="34"/>
    </row>
    <row r="74" spans="1:36" ht="30" customHeight="1" x14ac:dyDescent="0.2">
      <c r="A74" s="258"/>
      <c r="B74" s="80" t="s">
        <v>435</v>
      </c>
      <c r="C74" s="58"/>
      <c r="D74" s="58"/>
      <c r="E74" s="58"/>
      <c r="F74" s="58"/>
      <c r="G74" s="58"/>
      <c r="H74" s="58"/>
      <c r="I74" s="58"/>
      <c r="J74" s="58"/>
      <c r="K74" s="58"/>
      <c r="L74" s="58"/>
      <c r="M74" s="58"/>
      <c r="N74" s="52"/>
      <c r="O74" s="52"/>
      <c r="P74" s="52"/>
      <c r="Q74" s="52"/>
      <c r="R74" s="58"/>
      <c r="S74" s="58"/>
      <c r="T74" s="58"/>
      <c r="U74" s="58"/>
      <c r="V74" s="58"/>
      <c r="W74" s="58"/>
      <c r="X74" s="58"/>
      <c r="Y74" s="58"/>
      <c r="Z74" s="58"/>
      <c r="AA74" s="58"/>
      <c r="AB74" s="58"/>
      <c r="AC74" s="58"/>
      <c r="AD74" s="58"/>
      <c r="AE74" s="58"/>
      <c r="AF74" s="58"/>
      <c r="AG74" s="58"/>
      <c r="AH74" s="52"/>
      <c r="AI74" s="43"/>
      <c r="AJ74" s="34"/>
    </row>
    <row r="75" spans="1:36" ht="30" customHeight="1" x14ac:dyDescent="0.2">
      <c r="A75" s="258"/>
      <c r="B75" s="80" t="s">
        <v>443</v>
      </c>
      <c r="C75" s="58"/>
      <c r="D75" s="58"/>
      <c r="E75" s="58"/>
      <c r="F75" s="58"/>
      <c r="G75" s="58"/>
      <c r="H75" s="58"/>
      <c r="I75" s="58"/>
      <c r="J75" s="58"/>
      <c r="K75" s="58"/>
      <c r="L75" s="58"/>
      <c r="M75" s="58"/>
      <c r="N75" s="52"/>
      <c r="O75" s="52"/>
      <c r="P75" s="52"/>
      <c r="Q75" s="52"/>
      <c r="R75" s="58"/>
      <c r="S75" s="58"/>
      <c r="T75" s="58"/>
      <c r="U75" s="58"/>
      <c r="V75" s="58"/>
      <c r="W75" s="58"/>
      <c r="X75" s="58"/>
      <c r="Y75" s="58"/>
      <c r="Z75" s="58"/>
      <c r="AA75" s="58"/>
      <c r="AB75" s="58"/>
      <c r="AC75" s="58"/>
      <c r="AD75" s="58"/>
      <c r="AE75" s="58"/>
      <c r="AF75" s="58"/>
      <c r="AG75" s="58"/>
      <c r="AH75" s="52"/>
      <c r="AI75" s="43"/>
      <c r="AJ75" s="34"/>
    </row>
    <row r="76" spans="1:36" ht="30" customHeight="1" x14ac:dyDescent="0.2">
      <c r="A76" s="258"/>
      <c r="B76" s="80" t="s">
        <v>695</v>
      </c>
      <c r="C76" s="58"/>
      <c r="D76" s="58"/>
      <c r="E76" s="58"/>
      <c r="F76" s="58"/>
      <c r="G76" s="58"/>
      <c r="H76" s="58"/>
      <c r="I76" s="58"/>
      <c r="J76" s="58"/>
      <c r="K76" s="58"/>
      <c r="L76" s="58"/>
      <c r="M76" s="58"/>
      <c r="N76" s="52"/>
      <c r="O76" s="52"/>
      <c r="P76" s="52"/>
      <c r="Q76" s="52"/>
      <c r="R76" s="58"/>
      <c r="S76" s="58"/>
      <c r="T76" s="58"/>
      <c r="U76" s="58"/>
      <c r="V76" s="58"/>
      <c r="W76" s="58"/>
      <c r="X76" s="58"/>
      <c r="Y76" s="58"/>
      <c r="Z76" s="58"/>
      <c r="AA76" s="58"/>
      <c r="AB76" s="58"/>
      <c r="AC76" s="58"/>
      <c r="AD76" s="58"/>
      <c r="AE76" s="58"/>
      <c r="AF76" s="58"/>
      <c r="AG76" s="58"/>
      <c r="AH76" s="52"/>
      <c r="AI76" s="43"/>
      <c r="AJ76" s="34"/>
    </row>
    <row r="77" spans="1:36" ht="30" customHeight="1" x14ac:dyDescent="0.2">
      <c r="A77" s="258"/>
      <c r="B77" s="80" t="s">
        <v>696</v>
      </c>
      <c r="C77" s="58"/>
      <c r="D77" s="58"/>
      <c r="E77" s="58"/>
      <c r="F77" s="58"/>
      <c r="G77" s="58"/>
      <c r="H77" s="58"/>
      <c r="I77" s="58"/>
      <c r="J77" s="58"/>
      <c r="K77" s="58"/>
      <c r="L77" s="58"/>
      <c r="M77" s="58"/>
      <c r="N77" s="52"/>
      <c r="O77" s="52"/>
      <c r="P77" s="52"/>
      <c r="Q77" s="52"/>
      <c r="R77" s="58"/>
      <c r="S77" s="58"/>
      <c r="T77" s="58"/>
      <c r="U77" s="58"/>
      <c r="V77" s="58"/>
      <c r="W77" s="58"/>
      <c r="X77" s="58"/>
      <c r="Y77" s="58"/>
      <c r="Z77" s="58"/>
      <c r="AA77" s="58"/>
      <c r="AB77" s="58"/>
      <c r="AC77" s="58"/>
      <c r="AD77" s="58"/>
      <c r="AE77" s="58"/>
      <c r="AF77" s="58"/>
      <c r="AG77" s="58"/>
      <c r="AH77" s="52"/>
      <c r="AI77" s="43"/>
      <c r="AJ77" s="34"/>
    </row>
    <row r="78" spans="1:36" ht="30" customHeight="1" x14ac:dyDescent="0.2">
      <c r="A78" s="258"/>
      <c r="B78" s="80" t="s">
        <v>697</v>
      </c>
      <c r="C78" s="58"/>
      <c r="D78" s="58"/>
      <c r="E78" s="58"/>
      <c r="F78" s="58"/>
      <c r="G78" s="58"/>
      <c r="H78" s="58"/>
      <c r="I78" s="58"/>
      <c r="J78" s="58"/>
      <c r="K78" s="58"/>
      <c r="L78" s="58"/>
      <c r="M78" s="58"/>
      <c r="N78" s="52"/>
      <c r="O78" s="52"/>
      <c r="P78" s="52"/>
      <c r="Q78" s="52"/>
      <c r="R78" s="58"/>
      <c r="S78" s="58"/>
      <c r="T78" s="58"/>
      <c r="U78" s="58"/>
      <c r="V78" s="58"/>
      <c r="W78" s="58"/>
      <c r="X78" s="58"/>
      <c r="Y78" s="58"/>
      <c r="Z78" s="58"/>
      <c r="AA78" s="58"/>
      <c r="AB78" s="58"/>
      <c r="AC78" s="58"/>
      <c r="AD78" s="58"/>
      <c r="AE78" s="58"/>
      <c r="AF78" s="58"/>
      <c r="AG78" s="58"/>
      <c r="AH78" s="52"/>
      <c r="AI78" s="43"/>
      <c r="AJ78" s="34"/>
    </row>
    <row r="79" spans="1:36" ht="30" customHeight="1" x14ac:dyDescent="0.2">
      <c r="A79" s="258"/>
      <c r="B79" s="80" t="s">
        <v>698</v>
      </c>
      <c r="C79" s="58"/>
      <c r="D79" s="58"/>
      <c r="E79" s="58"/>
      <c r="F79" s="58"/>
      <c r="G79" s="58"/>
      <c r="H79" s="58"/>
      <c r="I79" s="58"/>
      <c r="J79" s="58"/>
      <c r="K79" s="58"/>
      <c r="L79" s="58"/>
      <c r="M79" s="58"/>
      <c r="N79" s="52"/>
      <c r="O79" s="52"/>
      <c r="P79" s="52"/>
      <c r="Q79" s="52"/>
      <c r="R79" s="58"/>
      <c r="S79" s="58"/>
      <c r="T79" s="58"/>
      <c r="U79" s="58"/>
      <c r="V79" s="58"/>
      <c r="W79" s="58"/>
      <c r="X79" s="58"/>
      <c r="Y79" s="58"/>
      <c r="Z79" s="58"/>
      <c r="AA79" s="58"/>
      <c r="AB79" s="58"/>
      <c r="AC79" s="58"/>
      <c r="AD79" s="58"/>
      <c r="AE79" s="58"/>
      <c r="AF79" s="58"/>
      <c r="AG79" s="58"/>
      <c r="AH79" s="52"/>
      <c r="AI79" s="43"/>
      <c r="AJ79" s="34"/>
    </row>
    <row r="80" spans="1:36" ht="30" customHeight="1" x14ac:dyDescent="0.2">
      <c r="A80" s="258"/>
      <c r="B80" s="80" t="s">
        <v>699</v>
      </c>
      <c r="C80" s="58"/>
      <c r="D80" s="58"/>
      <c r="E80" s="58"/>
      <c r="F80" s="58"/>
      <c r="G80" s="58"/>
      <c r="H80" s="58"/>
      <c r="I80" s="58"/>
      <c r="J80" s="58"/>
      <c r="K80" s="58"/>
      <c r="L80" s="58"/>
      <c r="M80" s="58"/>
      <c r="N80" s="52"/>
      <c r="O80" s="52"/>
      <c r="P80" s="52"/>
      <c r="Q80" s="52"/>
      <c r="R80" s="58"/>
      <c r="S80" s="58"/>
      <c r="T80" s="58"/>
      <c r="U80" s="58"/>
      <c r="V80" s="58"/>
      <c r="W80" s="58"/>
      <c r="X80" s="58"/>
      <c r="Y80" s="58"/>
      <c r="Z80" s="58"/>
      <c r="AA80" s="58"/>
      <c r="AB80" s="58"/>
      <c r="AC80" s="58"/>
      <c r="AD80" s="58"/>
      <c r="AE80" s="58"/>
      <c r="AF80" s="58"/>
      <c r="AG80" s="58"/>
      <c r="AH80" s="52"/>
      <c r="AI80" s="43"/>
      <c r="AJ80" s="34"/>
    </row>
    <row r="81" spans="1:36" ht="30" customHeight="1" x14ac:dyDescent="0.2">
      <c r="A81" s="258"/>
      <c r="B81" s="80" t="s">
        <v>700</v>
      </c>
      <c r="C81" s="58"/>
      <c r="D81" s="58"/>
      <c r="E81" s="58"/>
      <c r="F81" s="58"/>
      <c r="G81" s="58"/>
      <c r="H81" s="58"/>
      <c r="I81" s="58"/>
      <c r="J81" s="58"/>
      <c r="K81" s="58"/>
      <c r="L81" s="58"/>
      <c r="M81" s="58"/>
      <c r="N81" s="52"/>
      <c r="O81" s="52"/>
      <c r="P81" s="52"/>
      <c r="Q81" s="52"/>
      <c r="R81" s="58"/>
      <c r="S81" s="58"/>
      <c r="T81" s="58"/>
      <c r="U81" s="58"/>
      <c r="V81" s="58"/>
      <c r="W81" s="58"/>
      <c r="X81" s="58"/>
      <c r="Y81" s="58"/>
      <c r="Z81" s="58"/>
      <c r="AA81" s="58"/>
      <c r="AB81" s="58"/>
      <c r="AC81" s="58"/>
      <c r="AD81" s="58"/>
      <c r="AE81" s="58"/>
      <c r="AF81" s="58"/>
      <c r="AG81" s="58"/>
      <c r="AH81" s="52"/>
      <c r="AI81" s="43"/>
      <c r="AJ81" s="34"/>
    </row>
    <row r="82" spans="1:36" ht="30" customHeight="1" x14ac:dyDescent="0.2">
      <c r="A82" s="258"/>
      <c r="B82" s="80" t="s">
        <v>701</v>
      </c>
      <c r="C82" s="58"/>
      <c r="D82" s="58"/>
      <c r="E82" s="58"/>
      <c r="F82" s="58"/>
      <c r="G82" s="58"/>
      <c r="H82" s="58"/>
      <c r="I82" s="58"/>
      <c r="J82" s="58"/>
      <c r="K82" s="58"/>
      <c r="L82" s="58"/>
      <c r="M82" s="58"/>
      <c r="N82" s="52"/>
      <c r="O82" s="52"/>
      <c r="P82" s="52"/>
      <c r="Q82" s="52"/>
      <c r="R82" s="58"/>
      <c r="S82" s="58"/>
      <c r="T82" s="58"/>
      <c r="U82" s="58"/>
      <c r="V82" s="58"/>
      <c r="W82" s="58"/>
      <c r="X82" s="58"/>
      <c r="Y82" s="58"/>
      <c r="Z82" s="58"/>
      <c r="AA82" s="58"/>
      <c r="AB82" s="58"/>
      <c r="AC82" s="58"/>
      <c r="AD82" s="58"/>
      <c r="AE82" s="58"/>
      <c r="AF82" s="58"/>
      <c r="AG82" s="58"/>
      <c r="AH82" s="52"/>
      <c r="AI82" s="43"/>
      <c r="AJ82" s="34"/>
    </row>
    <row r="83" spans="1:36" ht="30" customHeight="1" x14ac:dyDescent="0.2">
      <c r="A83" s="258"/>
      <c r="B83" s="80" t="s">
        <v>702</v>
      </c>
      <c r="C83" s="58"/>
      <c r="D83" s="58"/>
      <c r="E83" s="58"/>
      <c r="F83" s="58"/>
      <c r="G83" s="58"/>
      <c r="H83" s="58"/>
      <c r="I83" s="58"/>
      <c r="J83" s="58"/>
      <c r="K83" s="58"/>
      <c r="L83" s="58"/>
      <c r="M83" s="58"/>
      <c r="N83" s="52"/>
      <c r="O83" s="52"/>
      <c r="P83" s="52"/>
      <c r="Q83" s="52"/>
      <c r="R83" s="58"/>
      <c r="S83" s="58"/>
      <c r="T83" s="58"/>
      <c r="U83" s="58"/>
      <c r="V83" s="58"/>
      <c r="W83" s="58"/>
      <c r="X83" s="58"/>
      <c r="Y83" s="58"/>
      <c r="Z83" s="58"/>
      <c r="AA83" s="58"/>
      <c r="AB83" s="58"/>
      <c r="AC83" s="58"/>
      <c r="AD83" s="58"/>
      <c r="AE83" s="58"/>
      <c r="AF83" s="58"/>
      <c r="AG83" s="58"/>
      <c r="AH83" s="52"/>
      <c r="AI83" s="43"/>
      <c r="AJ83" s="34"/>
    </row>
    <row r="84" spans="1:36" ht="30" customHeight="1" x14ac:dyDescent="0.2">
      <c r="A84" s="258"/>
      <c r="B84" s="80" t="s">
        <v>703</v>
      </c>
      <c r="C84" s="58"/>
      <c r="D84" s="58"/>
      <c r="E84" s="58"/>
      <c r="F84" s="58"/>
      <c r="G84" s="58"/>
      <c r="H84" s="58"/>
      <c r="I84" s="58"/>
      <c r="J84" s="58"/>
      <c r="K84" s="58"/>
      <c r="L84" s="58"/>
      <c r="M84" s="58"/>
      <c r="N84" s="52"/>
      <c r="O84" s="52"/>
      <c r="P84" s="52"/>
      <c r="Q84" s="52"/>
      <c r="R84" s="58"/>
      <c r="S84" s="58"/>
      <c r="T84" s="58"/>
      <c r="U84" s="58"/>
      <c r="V84" s="58"/>
      <c r="W84" s="58"/>
      <c r="X84" s="58"/>
      <c r="Y84" s="58"/>
      <c r="Z84" s="58"/>
      <c r="AA84" s="58"/>
      <c r="AB84" s="58"/>
      <c r="AC84" s="58"/>
      <c r="AD84" s="58"/>
      <c r="AE84" s="58"/>
      <c r="AF84" s="58"/>
      <c r="AG84" s="58"/>
      <c r="AH84" s="52"/>
      <c r="AI84" s="43"/>
      <c r="AJ84" s="34"/>
    </row>
    <row r="85" spans="1:36" ht="30" customHeight="1" x14ac:dyDescent="0.2">
      <c r="A85" s="258"/>
      <c r="B85" s="80" t="s">
        <v>704</v>
      </c>
      <c r="C85" s="58"/>
      <c r="D85" s="58"/>
      <c r="E85" s="58"/>
      <c r="F85" s="58"/>
      <c r="G85" s="58"/>
      <c r="H85" s="58"/>
      <c r="I85" s="58"/>
      <c r="J85" s="58"/>
      <c r="K85" s="58"/>
      <c r="L85" s="58"/>
      <c r="M85" s="58"/>
      <c r="N85" s="52"/>
      <c r="O85" s="52"/>
      <c r="P85" s="52"/>
      <c r="Q85" s="52"/>
      <c r="R85" s="58"/>
      <c r="S85" s="58"/>
      <c r="T85" s="58"/>
      <c r="U85" s="58"/>
      <c r="V85" s="58"/>
      <c r="W85" s="58"/>
      <c r="X85" s="58"/>
      <c r="Y85" s="58"/>
      <c r="Z85" s="58"/>
      <c r="AA85" s="58"/>
      <c r="AB85" s="58"/>
      <c r="AC85" s="58"/>
      <c r="AD85" s="58"/>
      <c r="AE85" s="58"/>
      <c r="AF85" s="58"/>
      <c r="AG85" s="58"/>
      <c r="AH85" s="52"/>
      <c r="AI85" s="43"/>
      <c r="AJ85" s="34"/>
    </row>
    <row r="86" spans="1:36" ht="30" customHeight="1" x14ac:dyDescent="0.2">
      <c r="A86" s="258" t="s">
        <v>705</v>
      </c>
      <c r="B86" s="80" t="s">
        <v>706</v>
      </c>
      <c r="C86" s="58" t="s">
        <v>707</v>
      </c>
      <c r="D86" s="58"/>
      <c r="E86" s="58"/>
      <c r="F86" s="58"/>
      <c r="G86" s="58"/>
      <c r="H86" s="58"/>
      <c r="I86" s="58"/>
      <c r="J86" s="58"/>
      <c r="K86" s="58"/>
      <c r="L86" s="58"/>
      <c r="M86" s="58"/>
      <c r="N86" s="52"/>
      <c r="O86" s="52"/>
      <c r="P86" s="52"/>
      <c r="Q86" s="52"/>
      <c r="R86" s="58"/>
      <c r="S86" s="58"/>
      <c r="T86" s="58"/>
      <c r="U86" s="58"/>
      <c r="V86" s="58"/>
      <c r="W86" s="58"/>
      <c r="X86" s="58"/>
      <c r="Y86" s="58"/>
      <c r="Z86" s="58"/>
      <c r="AA86" s="58"/>
      <c r="AB86" s="58"/>
      <c r="AC86" s="58"/>
      <c r="AD86" s="58"/>
      <c r="AE86" s="58"/>
      <c r="AF86" s="58"/>
      <c r="AG86" s="58"/>
      <c r="AH86" s="52"/>
      <c r="AI86" s="43"/>
      <c r="AJ86" s="34"/>
    </row>
    <row r="87" spans="1:36" ht="30" customHeight="1" x14ac:dyDescent="0.2">
      <c r="A87" s="258"/>
      <c r="B87" s="80" t="s">
        <v>708</v>
      </c>
      <c r="C87" s="58" t="s">
        <v>707</v>
      </c>
      <c r="D87" s="58"/>
      <c r="E87" s="58"/>
      <c r="F87" s="58"/>
      <c r="G87" s="58"/>
      <c r="H87" s="58"/>
      <c r="I87" s="58"/>
      <c r="J87" s="58"/>
      <c r="K87" s="58"/>
      <c r="L87" s="58"/>
      <c r="M87" s="58"/>
      <c r="N87" s="52"/>
      <c r="O87" s="52"/>
      <c r="P87" s="52"/>
      <c r="Q87" s="52"/>
      <c r="R87" s="58"/>
      <c r="S87" s="58"/>
      <c r="T87" s="58"/>
      <c r="U87" s="58"/>
      <c r="V87" s="58"/>
      <c r="W87" s="58"/>
      <c r="X87" s="58"/>
      <c r="Y87" s="58"/>
      <c r="Z87" s="58"/>
      <c r="AA87" s="58"/>
      <c r="AB87" s="58"/>
      <c r="AC87" s="58"/>
      <c r="AD87" s="58"/>
      <c r="AE87" s="58"/>
      <c r="AF87" s="58"/>
      <c r="AG87" s="58"/>
      <c r="AH87" s="52"/>
      <c r="AI87" s="43"/>
      <c r="AJ87" s="34"/>
    </row>
    <row r="88" spans="1:36" ht="30" customHeight="1" x14ac:dyDescent="0.2">
      <c r="A88" s="258"/>
      <c r="B88" s="80" t="s">
        <v>709</v>
      </c>
      <c r="C88" s="58" t="s">
        <v>707</v>
      </c>
      <c r="D88" s="58"/>
      <c r="E88" s="58"/>
      <c r="F88" s="58"/>
      <c r="G88" s="58"/>
      <c r="H88" s="58"/>
      <c r="I88" s="58"/>
      <c r="J88" s="58"/>
      <c r="K88" s="58"/>
      <c r="L88" s="58"/>
      <c r="M88" s="58"/>
      <c r="N88" s="52"/>
      <c r="O88" s="52"/>
      <c r="P88" s="52"/>
      <c r="Q88" s="52"/>
      <c r="R88" s="58"/>
      <c r="S88" s="58"/>
      <c r="T88" s="58"/>
      <c r="U88" s="58"/>
      <c r="V88" s="58"/>
      <c r="W88" s="58"/>
      <c r="X88" s="58"/>
      <c r="Y88" s="58"/>
      <c r="Z88" s="58"/>
      <c r="AA88" s="58"/>
      <c r="AB88" s="58"/>
      <c r="AC88" s="58"/>
      <c r="AD88" s="58"/>
      <c r="AE88" s="58"/>
      <c r="AF88" s="58"/>
      <c r="AG88" s="58"/>
      <c r="AH88" s="52"/>
      <c r="AI88" s="43"/>
      <c r="AJ88" s="34"/>
    </row>
    <row r="89" spans="1:36" ht="30" customHeight="1" x14ac:dyDescent="0.2">
      <c r="A89" s="258"/>
      <c r="B89" s="80" t="s">
        <v>710</v>
      </c>
      <c r="C89" s="58"/>
      <c r="D89" s="58"/>
      <c r="E89" s="58"/>
      <c r="F89" s="58"/>
      <c r="G89" s="58"/>
      <c r="H89" s="58"/>
      <c r="I89" s="58"/>
      <c r="J89" s="58"/>
      <c r="K89" s="58"/>
      <c r="L89" s="58"/>
      <c r="M89" s="58"/>
      <c r="N89" s="52"/>
      <c r="O89" s="52"/>
      <c r="P89" s="52"/>
      <c r="Q89" s="52"/>
      <c r="R89" s="58"/>
      <c r="S89" s="58"/>
      <c r="T89" s="58"/>
      <c r="U89" s="58"/>
      <c r="V89" s="58"/>
      <c r="W89" s="58"/>
      <c r="X89" s="58"/>
      <c r="Y89" s="58"/>
      <c r="Z89" s="58"/>
      <c r="AA89" s="58"/>
      <c r="AB89" s="58"/>
      <c r="AC89" s="58"/>
      <c r="AD89" s="58"/>
      <c r="AE89" s="58"/>
      <c r="AF89" s="58"/>
      <c r="AG89" s="58"/>
      <c r="AH89" s="52"/>
      <c r="AI89" s="43"/>
      <c r="AJ89" s="34"/>
    </row>
    <row r="90" spans="1:36" ht="30" customHeight="1" x14ac:dyDescent="0.2">
      <c r="A90" s="258"/>
      <c r="B90" s="80" t="s">
        <v>711</v>
      </c>
      <c r="C90" s="58"/>
      <c r="D90" s="58"/>
      <c r="E90" s="58"/>
      <c r="F90" s="58"/>
      <c r="G90" s="58"/>
      <c r="H90" s="58"/>
      <c r="I90" s="58"/>
      <c r="J90" s="58"/>
      <c r="K90" s="58"/>
      <c r="L90" s="58"/>
      <c r="M90" s="58"/>
      <c r="N90" s="52"/>
      <c r="O90" s="52"/>
      <c r="P90" s="52"/>
      <c r="Q90" s="52"/>
      <c r="R90" s="58"/>
      <c r="S90" s="58"/>
      <c r="T90" s="58"/>
      <c r="U90" s="58"/>
      <c r="V90" s="58"/>
      <c r="W90" s="58"/>
      <c r="X90" s="58"/>
      <c r="Y90" s="58"/>
      <c r="Z90" s="58"/>
      <c r="AA90" s="58"/>
      <c r="AB90" s="58"/>
      <c r="AC90" s="58"/>
      <c r="AD90" s="58"/>
      <c r="AE90" s="58"/>
      <c r="AF90" s="58"/>
      <c r="AG90" s="58"/>
      <c r="AH90" s="52"/>
      <c r="AI90" s="43"/>
      <c r="AJ90" s="34"/>
    </row>
    <row r="91" spans="1:36" ht="30" customHeight="1" x14ac:dyDescent="0.2">
      <c r="A91" s="258"/>
      <c r="B91" s="80" t="s">
        <v>712</v>
      </c>
      <c r="C91" s="58"/>
      <c r="D91" s="58"/>
      <c r="E91" s="58"/>
      <c r="F91" s="58"/>
      <c r="G91" s="58"/>
      <c r="H91" s="58"/>
      <c r="I91" s="58"/>
      <c r="J91" s="58"/>
      <c r="K91" s="58"/>
      <c r="L91" s="58"/>
      <c r="M91" s="58"/>
      <c r="N91" s="52"/>
      <c r="O91" s="52"/>
      <c r="P91" s="52"/>
      <c r="Q91" s="52"/>
      <c r="R91" s="58"/>
      <c r="S91" s="58"/>
      <c r="T91" s="58"/>
      <c r="U91" s="58"/>
      <c r="V91" s="58"/>
      <c r="W91" s="58"/>
      <c r="X91" s="58"/>
      <c r="Y91" s="58"/>
      <c r="Z91" s="58"/>
      <c r="AA91" s="58"/>
      <c r="AB91" s="58"/>
      <c r="AC91" s="58"/>
      <c r="AD91" s="58"/>
      <c r="AE91" s="58"/>
      <c r="AF91" s="58"/>
      <c r="AG91" s="58"/>
      <c r="AH91" s="52"/>
      <c r="AI91" s="43"/>
      <c r="AJ91" s="34"/>
    </row>
    <row r="92" spans="1:36" ht="30" customHeight="1" x14ac:dyDescent="0.2">
      <c r="A92" s="258"/>
      <c r="B92" s="80" t="s">
        <v>713</v>
      </c>
      <c r="C92" s="58"/>
      <c r="D92" s="58"/>
      <c r="E92" s="58"/>
      <c r="F92" s="58"/>
      <c r="G92" s="58"/>
      <c r="H92" s="58"/>
      <c r="I92" s="58"/>
      <c r="J92" s="58"/>
      <c r="K92" s="58"/>
      <c r="L92" s="58"/>
      <c r="M92" s="58"/>
      <c r="N92" s="52"/>
      <c r="O92" s="52"/>
      <c r="P92" s="52"/>
      <c r="Q92" s="52"/>
      <c r="R92" s="58"/>
      <c r="S92" s="58"/>
      <c r="T92" s="58"/>
      <c r="U92" s="58"/>
      <c r="V92" s="58"/>
      <c r="W92" s="58"/>
      <c r="X92" s="58"/>
      <c r="Y92" s="58"/>
      <c r="Z92" s="58"/>
      <c r="AA92" s="58"/>
      <c r="AB92" s="58"/>
      <c r="AC92" s="58"/>
      <c r="AD92" s="58"/>
      <c r="AE92" s="58"/>
      <c r="AF92" s="58"/>
      <c r="AG92" s="58"/>
      <c r="AH92" s="52"/>
      <c r="AI92" s="43"/>
      <c r="AJ92" s="34"/>
    </row>
    <row r="93" spans="1:36" ht="30" customHeight="1" x14ac:dyDescent="0.2">
      <c r="A93" s="258"/>
      <c r="B93" s="80" t="s">
        <v>714</v>
      </c>
      <c r="C93" s="58"/>
      <c r="D93" s="58"/>
      <c r="E93" s="58"/>
      <c r="F93" s="58"/>
      <c r="G93" s="58"/>
      <c r="H93" s="58"/>
      <c r="I93" s="58"/>
      <c r="J93" s="58"/>
      <c r="K93" s="58"/>
      <c r="L93" s="58"/>
      <c r="M93" s="58"/>
      <c r="N93" s="52"/>
      <c r="O93" s="52"/>
      <c r="P93" s="52"/>
      <c r="Q93" s="52"/>
      <c r="R93" s="58"/>
      <c r="S93" s="58"/>
      <c r="T93" s="58"/>
      <c r="U93" s="58"/>
      <c r="V93" s="58"/>
      <c r="W93" s="58"/>
      <c r="X93" s="58"/>
      <c r="Y93" s="58"/>
      <c r="Z93" s="58"/>
      <c r="AA93" s="58"/>
      <c r="AB93" s="58"/>
      <c r="AC93" s="58"/>
      <c r="AD93" s="58"/>
      <c r="AE93" s="58"/>
      <c r="AF93" s="58"/>
      <c r="AG93" s="58"/>
      <c r="AH93" s="52"/>
      <c r="AI93" s="43"/>
      <c r="AJ93" s="34"/>
    </row>
    <row r="94" spans="1:36" ht="30" customHeight="1" x14ac:dyDescent="0.2">
      <c r="A94" s="258"/>
      <c r="B94" s="80" t="s">
        <v>715</v>
      </c>
      <c r="C94" s="58"/>
      <c r="D94" s="58"/>
      <c r="E94" s="58"/>
      <c r="F94" s="58"/>
      <c r="G94" s="58"/>
      <c r="H94" s="58"/>
      <c r="I94" s="58"/>
      <c r="J94" s="58"/>
      <c r="K94" s="58"/>
      <c r="L94" s="58"/>
      <c r="M94" s="58"/>
      <c r="N94" s="52"/>
      <c r="O94" s="52"/>
      <c r="P94" s="52"/>
      <c r="Q94" s="52"/>
      <c r="R94" s="58"/>
      <c r="S94" s="58"/>
      <c r="T94" s="58"/>
      <c r="U94" s="58"/>
      <c r="V94" s="58"/>
      <c r="W94" s="58"/>
      <c r="X94" s="58"/>
      <c r="Y94" s="58"/>
      <c r="Z94" s="58"/>
      <c r="AA94" s="58"/>
      <c r="AB94" s="58"/>
      <c r="AC94" s="58"/>
      <c r="AD94" s="58"/>
      <c r="AE94" s="58"/>
      <c r="AF94" s="58"/>
      <c r="AG94" s="58"/>
      <c r="AH94" s="52"/>
      <c r="AI94" s="43"/>
      <c r="AJ94" s="34"/>
    </row>
    <row r="95" spans="1:36" ht="30" customHeight="1" x14ac:dyDescent="0.2">
      <c r="A95" s="258"/>
      <c r="B95" s="80" t="s">
        <v>716</v>
      </c>
      <c r="C95" s="58"/>
      <c r="D95" s="58"/>
      <c r="E95" s="58"/>
      <c r="F95" s="58"/>
      <c r="G95" s="58"/>
      <c r="H95" s="58"/>
      <c r="I95" s="58"/>
      <c r="J95" s="58"/>
      <c r="K95" s="58"/>
      <c r="L95" s="58"/>
      <c r="M95" s="58"/>
      <c r="N95" s="52"/>
      <c r="O95" s="52"/>
      <c r="P95" s="52"/>
      <c r="Q95" s="52"/>
      <c r="R95" s="58"/>
      <c r="S95" s="58"/>
      <c r="T95" s="58"/>
      <c r="U95" s="58"/>
      <c r="V95" s="58"/>
      <c r="W95" s="58"/>
      <c r="X95" s="58"/>
      <c r="Y95" s="58"/>
      <c r="Z95" s="58"/>
      <c r="AA95" s="58"/>
      <c r="AB95" s="58"/>
      <c r="AC95" s="58"/>
      <c r="AD95" s="58"/>
      <c r="AE95" s="58"/>
      <c r="AF95" s="58"/>
      <c r="AG95" s="58"/>
      <c r="AH95" s="52"/>
      <c r="AI95" s="43"/>
      <c r="AJ95" s="34"/>
    </row>
    <row r="96" spans="1:36" ht="30" customHeight="1" x14ac:dyDescent="0.2">
      <c r="A96" s="258"/>
      <c r="B96" s="80" t="s">
        <v>717</v>
      </c>
      <c r="C96" s="58"/>
      <c r="D96" s="58"/>
      <c r="E96" s="58"/>
      <c r="F96" s="58"/>
      <c r="G96" s="58"/>
      <c r="H96" s="58"/>
      <c r="I96" s="58"/>
      <c r="J96" s="58"/>
      <c r="K96" s="58"/>
      <c r="L96" s="58"/>
      <c r="M96" s="58"/>
      <c r="N96" s="52"/>
      <c r="O96" s="52"/>
      <c r="P96" s="52"/>
      <c r="Q96" s="52"/>
      <c r="R96" s="58"/>
      <c r="S96" s="58"/>
      <c r="T96" s="58"/>
      <c r="U96" s="58"/>
      <c r="V96" s="58"/>
      <c r="W96" s="58"/>
      <c r="X96" s="58"/>
      <c r="Y96" s="58"/>
      <c r="Z96" s="58"/>
      <c r="AA96" s="58"/>
      <c r="AB96" s="58"/>
      <c r="AC96" s="58"/>
      <c r="AD96" s="58"/>
      <c r="AE96" s="58"/>
      <c r="AF96" s="58"/>
      <c r="AG96" s="58"/>
      <c r="AH96" s="52"/>
      <c r="AI96" s="43"/>
      <c r="AJ96" s="34"/>
    </row>
    <row r="97" spans="1:36" ht="30" customHeight="1" x14ac:dyDescent="0.2">
      <c r="A97" s="258"/>
      <c r="B97" s="80" t="s">
        <v>718</v>
      </c>
      <c r="C97" s="58"/>
      <c r="D97" s="58"/>
      <c r="E97" s="58"/>
      <c r="F97" s="58"/>
      <c r="G97" s="58"/>
      <c r="H97" s="58"/>
      <c r="I97" s="58"/>
      <c r="J97" s="58"/>
      <c r="K97" s="58"/>
      <c r="L97" s="58"/>
      <c r="M97" s="58"/>
      <c r="N97" s="52"/>
      <c r="O97" s="52"/>
      <c r="P97" s="52"/>
      <c r="Q97" s="52"/>
      <c r="R97" s="58"/>
      <c r="S97" s="58"/>
      <c r="T97" s="58"/>
      <c r="U97" s="58"/>
      <c r="V97" s="58"/>
      <c r="W97" s="58"/>
      <c r="X97" s="58"/>
      <c r="Y97" s="58"/>
      <c r="Z97" s="58"/>
      <c r="AA97" s="58"/>
      <c r="AB97" s="58"/>
      <c r="AC97" s="58"/>
      <c r="AD97" s="58"/>
      <c r="AE97" s="58"/>
      <c r="AF97" s="58"/>
      <c r="AG97" s="58"/>
      <c r="AH97" s="52"/>
      <c r="AI97" s="43"/>
      <c r="AJ97" s="34"/>
    </row>
    <row r="98" spans="1:36" ht="30" customHeight="1" x14ac:dyDescent="0.2">
      <c r="A98" s="258"/>
      <c r="B98" s="80" t="s">
        <v>719</v>
      </c>
      <c r="C98" s="58"/>
      <c r="D98" s="58"/>
      <c r="E98" s="58"/>
      <c r="F98" s="58"/>
      <c r="G98" s="58"/>
      <c r="H98" s="58"/>
      <c r="I98" s="58"/>
      <c r="J98" s="58"/>
      <c r="K98" s="58"/>
      <c r="L98" s="58"/>
      <c r="M98" s="58"/>
      <c r="N98" s="52"/>
      <c r="O98" s="52"/>
      <c r="P98" s="52"/>
      <c r="Q98" s="52"/>
      <c r="R98" s="58"/>
      <c r="S98" s="58"/>
      <c r="T98" s="58"/>
      <c r="U98" s="58"/>
      <c r="V98" s="58"/>
      <c r="W98" s="58"/>
      <c r="X98" s="58"/>
      <c r="Y98" s="58"/>
      <c r="Z98" s="58"/>
      <c r="AA98" s="58"/>
      <c r="AB98" s="58"/>
      <c r="AC98" s="58"/>
      <c r="AD98" s="58"/>
      <c r="AE98" s="58"/>
      <c r="AF98" s="58"/>
      <c r="AG98" s="58"/>
      <c r="AH98" s="52"/>
      <c r="AI98" s="43"/>
      <c r="AJ98" s="34"/>
    </row>
    <row r="99" spans="1:36" ht="30" customHeight="1" x14ac:dyDescent="0.2">
      <c r="A99" s="258"/>
      <c r="B99" s="80" t="s">
        <v>720</v>
      </c>
      <c r="C99" s="58"/>
      <c r="D99" s="58"/>
      <c r="E99" s="58"/>
      <c r="F99" s="58"/>
      <c r="G99" s="58"/>
      <c r="H99" s="58"/>
      <c r="I99" s="58"/>
      <c r="J99" s="58"/>
      <c r="K99" s="58"/>
      <c r="L99" s="58"/>
      <c r="M99" s="58"/>
      <c r="N99" s="52"/>
      <c r="O99" s="52"/>
      <c r="P99" s="52"/>
      <c r="Q99" s="52"/>
      <c r="R99" s="58"/>
      <c r="S99" s="58"/>
      <c r="T99" s="58"/>
      <c r="U99" s="58"/>
      <c r="V99" s="58"/>
      <c r="W99" s="58"/>
      <c r="X99" s="58"/>
      <c r="Y99" s="58"/>
      <c r="Z99" s="58"/>
      <c r="AA99" s="58"/>
      <c r="AB99" s="58"/>
      <c r="AC99" s="58"/>
      <c r="AD99" s="58"/>
      <c r="AE99" s="58"/>
      <c r="AF99" s="58"/>
      <c r="AG99" s="58"/>
      <c r="AH99" s="52"/>
      <c r="AI99" s="43"/>
      <c r="AJ99" s="34"/>
    </row>
    <row r="100" spans="1:36" ht="30" customHeight="1" x14ac:dyDescent="0.2">
      <c r="A100" s="258"/>
      <c r="B100" s="80" t="s">
        <v>721</v>
      </c>
      <c r="C100" s="58"/>
      <c r="D100" s="58"/>
      <c r="E100" s="58"/>
      <c r="F100" s="58"/>
      <c r="G100" s="58"/>
      <c r="H100" s="58"/>
      <c r="I100" s="58"/>
      <c r="J100" s="58"/>
      <c r="K100" s="58"/>
      <c r="L100" s="58"/>
      <c r="M100" s="58"/>
      <c r="N100" s="52"/>
      <c r="O100" s="52"/>
      <c r="P100" s="52"/>
      <c r="Q100" s="52"/>
      <c r="R100" s="58"/>
      <c r="S100" s="58"/>
      <c r="T100" s="58"/>
      <c r="U100" s="58"/>
      <c r="V100" s="58"/>
      <c r="W100" s="58"/>
      <c r="X100" s="58"/>
      <c r="Y100" s="58"/>
      <c r="Z100" s="58"/>
      <c r="AA100" s="58"/>
      <c r="AB100" s="58"/>
      <c r="AC100" s="58"/>
      <c r="AD100" s="58"/>
      <c r="AE100" s="58"/>
      <c r="AF100" s="58"/>
      <c r="AG100" s="58"/>
      <c r="AH100" s="52"/>
      <c r="AI100" s="43"/>
      <c r="AJ100" s="34"/>
    </row>
    <row r="101" spans="1:36" ht="30" customHeight="1" x14ac:dyDescent="0.2">
      <c r="A101" s="258" t="s">
        <v>722</v>
      </c>
      <c r="B101" s="80" t="s">
        <v>723</v>
      </c>
      <c r="C101" s="58" t="s">
        <v>724</v>
      </c>
      <c r="D101" s="58"/>
      <c r="E101" s="58"/>
      <c r="F101" s="58"/>
      <c r="G101" s="58"/>
      <c r="H101" s="58"/>
      <c r="I101" s="58"/>
      <c r="J101" s="58"/>
      <c r="K101" s="58"/>
      <c r="L101" s="58"/>
      <c r="M101" s="58"/>
      <c r="N101" s="52"/>
      <c r="O101" s="52"/>
      <c r="P101" s="52"/>
      <c r="Q101" s="52"/>
      <c r="R101" s="58"/>
      <c r="S101" s="58"/>
      <c r="T101" s="58"/>
      <c r="U101" s="58"/>
      <c r="V101" s="58"/>
      <c r="W101" s="58"/>
      <c r="X101" s="58"/>
      <c r="Y101" s="58"/>
      <c r="Z101" s="58"/>
      <c r="AA101" s="58"/>
      <c r="AB101" s="58"/>
      <c r="AC101" s="58"/>
      <c r="AD101" s="58"/>
      <c r="AE101" s="58"/>
      <c r="AF101" s="58"/>
      <c r="AG101" s="58"/>
      <c r="AH101" s="52"/>
      <c r="AI101" s="43"/>
      <c r="AJ101" s="34"/>
    </row>
    <row r="102" spans="1:36" ht="30" customHeight="1" x14ac:dyDescent="0.2">
      <c r="A102" s="258"/>
      <c r="B102" s="80" t="s">
        <v>725</v>
      </c>
      <c r="C102" s="58" t="s">
        <v>724</v>
      </c>
      <c r="D102" s="58"/>
      <c r="E102" s="58"/>
      <c r="F102" s="58"/>
      <c r="G102" s="58"/>
      <c r="H102" s="58"/>
      <c r="I102" s="58"/>
      <c r="J102" s="58"/>
      <c r="K102" s="58"/>
      <c r="L102" s="58"/>
      <c r="M102" s="58"/>
      <c r="N102" s="52"/>
      <c r="O102" s="52"/>
      <c r="P102" s="52"/>
      <c r="Q102" s="52"/>
      <c r="R102" s="58"/>
      <c r="S102" s="58"/>
      <c r="T102" s="58"/>
      <c r="U102" s="58"/>
      <c r="V102" s="58"/>
      <c r="W102" s="58"/>
      <c r="X102" s="58"/>
      <c r="Y102" s="58"/>
      <c r="Z102" s="58"/>
      <c r="AA102" s="58"/>
      <c r="AB102" s="58"/>
      <c r="AC102" s="58"/>
      <c r="AD102" s="58"/>
      <c r="AE102" s="58"/>
      <c r="AF102" s="58"/>
      <c r="AG102" s="58"/>
      <c r="AH102" s="52"/>
      <c r="AI102" s="43"/>
      <c r="AJ102" s="34"/>
    </row>
    <row r="103" spans="1:36" ht="30" customHeight="1" x14ac:dyDescent="0.2">
      <c r="A103" s="258"/>
      <c r="B103" s="80" t="s">
        <v>726</v>
      </c>
      <c r="C103" s="58" t="s">
        <v>724</v>
      </c>
      <c r="D103" s="58"/>
      <c r="E103" s="58"/>
      <c r="F103" s="58"/>
      <c r="G103" s="58"/>
      <c r="H103" s="58"/>
      <c r="I103" s="58"/>
      <c r="J103" s="58"/>
      <c r="K103" s="58"/>
      <c r="L103" s="58"/>
      <c r="M103" s="58"/>
      <c r="N103" s="52"/>
      <c r="O103" s="52"/>
      <c r="P103" s="52"/>
      <c r="Q103" s="52"/>
      <c r="R103" s="58"/>
      <c r="S103" s="58"/>
      <c r="T103" s="58"/>
      <c r="U103" s="58"/>
      <c r="V103" s="58"/>
      <c r="W103" s="58"/>
      <c r="X103" s="58"/>
      <c r="Y103" s="58"/>
      <c r="Z103" s="58"/>
      <c r="AA103" s="58"/>
      <c r="AB103" s="58"/>
      <c r="AC103" s="58"/>
      <c r="AD103" s="58"/>
      <c r="AE103" s="58"/>
      <c r="AF103" s="58"/>
      <c r="AG103" s="58"/>
      <c r="AH103" s="52"/>
      <c r="AI103" s="43"/>
      <c r="AJ103" s="34"/>
    </row>
    <row r="104" spans="1:36" ht="30" customHeight="1" x14ac:dyDescent="0.2">
      <c r="A104" s="258"/>
      <c r="B104" s="80" t="s">
        <v>727</v>
      </c>
      <c r="C104" s="58"/>
      <c r="D104" s="58"/>
      <c r="E104" s="58"/>
      <c r="F104" s="58"/>
      <c r="G104" s="58"/>
      <c r="H104" s="58"/>
      <c r="I104" s="58"/>
      <c r="J104" s="58"/>
      <c r="K104" s="58"/>
      <c r="L104" s="58"/>
      <c r="M104" s="58"/>
      <c r="N104" s="52"/>
      <c r="O104" s="52"/>
      <c r="P104" s="52"/>
      <c r="Q104" s="52"/>
      <c r="R104" s="58"/>
      <c r="S104" s="58"/>
      <c r="T104" s="58"/>
      <c r="U104" s="58"/>
      <c r="V104" s="58"/>
      <c r="W104" s="58"/>
      <c r="X104" s="58"/>
      <c r="Y104" s="58"/>
      <c r="Z104" s="58"/>
      <c r="AA104" s="58"/>
      <c r="AB104" s="58"/>
      <c r="AC104" s="58"/>
      <c r="AD104" s="58"/>
      <c r="AE104" s="58"/>
      <c r="AF104" s="58"/>
      <c r="AG104" s="58"/>
      <c r="AH104" s="52"/>
      <c r="AI104" s="43"/>
      <c r="AJ104" s="34"/>
    </row>
    <row r="105" spans="1:36" ht="30" customHeight="1" x14ac:dyDescent="0.2">
      <c r="A105" s="258"/>
      <c r="B105" s="80" t="s">
        <v>728</v>
      </c>
      <c r="C105" s="58"/>
      <c r="D105" s="58"/>
      <c r="E105" s="58"/>
      <c r="F105" s="58"/>
      <c r="G105" s="58"/>
      <c r="H105" s="58"/>
      <c r="I105" s="58"/>
      <c r="J105" s="58"/>
      <c r="K105" s="58"/>
      <c r="L105" s="58"/>
      <c r="M105" s="58"/>
      <c r="N105" s="52"/>
      <c r="O105" s="52"/>
      <c r="P105" s="52"/>
      <c r="Q105" s="52"/>
      <c r="R105" s="58"/>
      <c r="S105" s="58"/>
      <c r="T105" s="58"/>
      <c r="U105" s="58"/>
      <c r="V105" s="58"/>
      <c r="W105" s="58"/>
      <c r="X105" s="58"/>
      <c r="Y105" s="58"/>
      <c r="Z105" s="58"/>
      <c r="AA105" s="58"/>
      <c r="AB105" s="58"/>
      <c r="AC105" s="58"/>
      <c r="AD105" s="58"/>
      <c r="AE105" s="58"/>
      <c r="AF105" s="58"/>
      <c r="AG105" s="58"/>
      <c r="AH105" s="52"/>
      <c r="AI105" s="43"/>
      <c r="AJ105" s="34"/>
    </row>
    <row r="106" spans="1:36" ht="30" customHeight="1" x14ac:dyDescent="0.2">
      <c r="A106" s="258"/>
      <c r="B106" s="80" t="s">
        <v>729</v>
      </c>
      <c r="C106" s="58"/>
      <c r="D106" s="58"/>
      <c r="E106" s="58"/>
      <c r="F106" s="58"/>
      <c r="G106" s="58"/>
      <c r="H106" s="58"/>
      <c r="I106" s="58"/>
      <c r="J106" s="58"/>
      <c r="K106" s="58"/>
      <c r="L106" s="58"/>
      <c r="M106" s="58"/>
      <c r="N106" s="52"/>
      <c r="O106" s="52"/>
      <c r="P106" s="52"/>
      <c r="Q106" s="52"/>
      <c r="R106" s="58"/>
      <c r="S106" s="58"/>
      <c r="T106" s="58"/>
      <c r="U106" s="58"/>
      <c r="V106" s="58"/>
      <c r="W106" s="58"/>
      <c r="X106" s="58"/>
      <c r="Y106" s="58"/>
      <c r="Z106" s="58"/>
      <c r="AA106" s="58"/>
      <c r="AB106" s="58"/>
      <c r="AC106" s="58"/>
      <c r="AD106" s="58"/>
      <c r="AE106" s="58"/>
      <c r="AF106" s="58"/>
      <c r="AG106" s="58"/>
      <c r="AH106" s="52"/>
      <c r="AI106" s="43"/>
      <c r="AJ106" s="34"/>
    </row>
    <row r="107" spans="1:36" ht="30" customHeight="1" x14ac:dyDescent="0.2">
      <c r="A107" s="258"/>
      <c r="B107" s="80" t="s">
        <v>730</v>
      </c>
      <c r="C107" s="58"/>
      <c r="D107" s="58"/>
      <c r="E107" s="58"/>
      <c r="F107" s="58"/>
      <c r="G107" s="58"/>
      <c r="H107" s="58"/>
      <c r="I107" s="58"/>
      <c r="J107" s="58"/>
      <c r="K107" s="58"/>
      <c r="L107" s="58"/>
      <c r="M107" s="58"/>
      <c r="N107" s="52"/>
      <c r="O107" s="52"/>
      <c r="P107" s="52"/>
      <c r="Q107" s="52"/>
      <c r="R107" s="58"/>
      <c r="S107" s="58"/>
      <c r="T107" s="58"/>
      <c r="U107" s="58"/>
      <c r="V107" s="58"/>
      <c r="W107" s="58"/>
      <c r="X107" s="58"/>
      <c r="Y107" s="58"/>
      <c r="Z107" s="58"/>
      <c r="AA107" s="58"/>
      <c r="AB107" s="58"/>
      <c r="AC107" s="58"/>
      <c r="AD107" s="58"/>
      <c r="AE107" s="58"/>
      <c r="AF107" s="58"/>
      <c r="AG107" s="58"/>
      <c r="AH107" s="52"/>
      <c r="AI107" s="43"/>
      <c r="AJ107" s="34"/>
    </row>
    <row r="108" spans="1:36" ht="30" customHeight="1" x14ac:dyDescent="0.2">
      <c r="A108" s="258"/>
      <c r="B108" s="80" t="s">
        <v>731</v>
      </c>
      <c r="C108" s="58"/>
      <c r="D108" s="58"/>
      <c r="E108" s="58"/>
      <c r="F108" s="58"/>
      <c r="G108" s="58"/>
      <c r="H108" s="58"/>
      <c r="I108" s="58"/>
      <c r="J108" s="58"/>
      <c r="K108" s="58"/>
      <c r="L108" s="58"/>
      <c r="M108" s="58"/>
      <c r="N108" s="52"/>
      <c r="O108" s="52"/>
      <c r="P108" s="52"/>
      <c r="Q108" s="52"/>
      <c r="R108" s="58"/>
      <c r="S108" s="58"/>
      <c r="T108" s="58"/>
      <c r="U108" s="58"/>
      <c r="V108" s="58"/>
      <c r="W108" s="58"/>
      <c r="X108" s="58"/>
      <c r="Y108" s="58"/>
      <c r="Z108" s="58"/>
      <c r="AA108" s="58"/>
      <c r="AB108" s="58"/>
      <c r="AC108" s="58"/>
      <c r="AD108" s="58"/>
      <c r="AE108" s="58"/>
      <c r="AF108" s="58"/>
      <c r="AG108" s="58"/>
      <c r="AH108" s="52"/>
      <c r="AI108" s="43"/>
      <c r="AJ108" s="34"/>
    </row>
    <row r="109" spans="1:36" ht="30" customHeight="1" x14ac:dyDescent="0.2">
      <c r="A109" s="258"/>
      <c r="B109" s="80" t="s">
        <v>732</v>
      </c>
      <c r="C109" s="58"/>
      <c r="D109" s="58"/>
      <c r="E109" s="58"/>
      <c r="F109" s="58"/>
      <c r="G109" s="58"/>
      <c r="H109" s="58"/>
      <c r="I109" s="58"/>
      <c r="J109" s="58"/>
      <c r="K109" s="58"/>
      <c r="L109" s="58"/>
      <c r="M109" s="58"/>
      <c r="N109" s="52"/>
      <c r="O109" s="52"/>
      <c r="P109" s="52"/>
      <c r="Q109" s="52"/>
      <c r="R109" s="58"/>
      <c r="S109" s="58"/>
      <c r="T109" s="58"/>
      <c r="U109" s="58"/>
      <c r="V109" s="58"/>
      <c r="W109" s="58"/>
      <c r="X109" s="58"/>
      <c r="Y109" s="58"/>
      <c r="Z109" s="58"/>
      <c r="AA109" s="58"/>
      <c r="AB109" s="58"/>
      <c r="AC109" s="58"/>
      <c r="AD109" s="58"/>
      <c r="AE109" s="58"/>
      <c r="AF109" s="58"/>
      <c r="AG109" s="58"/>
      <c r="AH109" s="52"/>
      <c r="AI109" s="43"/>
      <c r="AJ109" s="34"/>
    </row>
    <row r="110" spans="1:36" ht="30" customHeight="1" x14ac:dyDescent="0.2">
      <c r="A110" s="258"/>
      <c r="B110" s="80" t="s">
        <v>733</v>
      </c>
      <c r="C110" s="58"/>
      <c r="D110" s="58"/>
      <c r="E110" s="58"/>
      <c r="F110" s="58"/>
      <c r="G110" s="58"/>
      <c r="H110" s="58"/>
      <c r="I110" s="58"/>
      <c r="J110" s="58"/>
      <c r="K110" s="58"/>
      <c r="L110" s="58"/>
      <c r="M110" s="58"/>
      <c r="N110" s="52"/>
      <c r="O110" s="52"/>
      <c r="P110" s="52"/>
      <c r="Q110" s="52"/>
      <c r="R110" s="58"/>
      <c r="S110" s="58"/>
      <c r="T110" s="58"/>
      <c r="U110" s="58"/>
      <c r="V110" s="58"/>
      <c r="W110" s="58"/>
      <c r="X110" s="58"/>
      <c r="Y110" s="58"/>
      <c r="Z110" s="58"/>
      <c r="AA110" s="58"/>
      <c r="AB110" s="58"/>
      <c r="AC110" s="58"/>
      <c r="AD110" s="58"/>
      <c r="AE110" s="58"/>
      <c r="AF110" s="58"/>
      <c r="AG110" s="58"/>
      <c r="AH110" s="52"/>
      <c r="AI110" s="43"/>
      <c r="AJ110" s="34"/>
    </row>
    <row r="111" spans="1:36" ht="30" customHeight="1" x14ac:dyDescent="0.2">
      <c r="A111" s="258"/>
      <c r="B111" s="80" t="s">
        <v>734</v>
      </c>
      <c r="C111" s="58"/>
      <c r="D111" s="58"/>
      <c r="E111" s="58"/>
      <c r="F111" s="58"/>
      <c r="G111" s="58"/>
      <c r="H111" s="58"/>
      <c r="I111" s="58"/>
      <c r="J111" s="58"/>
      <c r="K111" s="58"/>
      <c r="L111" s="58"/>
      <c r="M111" s="58"/>
      <c r="N111" s="52"/>
      <c r="O111" s="52"/>
      <c r="P111" s="52"/>
      <c r="Q111" s="52"/>
      <c r="R111" s="58"/>
      <c r="S111" s="58"/>
      <c r="T111" s="58"/>
      <c r="U111" s="58"/>
      <c r="V111" s="58"/>
      <c r="W111" s="58"/>
      <c r="X111" s="58"/>
      <c r="Y111" s="58"/>
      <c r="Z111" s="58"/>
      <c r="AA111" s="58"/>
      <c r="AB111" s="58"/>
      <c r="AC111" s="58"/>
      <c r="AD111" s="58"/>
      <c r="AE111" s="58"/>
      <c r="AF111" s="58"/>
      <c r="AG111" s="58"/>
      <c r="AH111" s="52"/>
      <c r="AI111" s="43"/>
      <c r="AJ111" s="34"/>
    </row>
    <row r="112" spans="1:36" ht="30" customHeight="1" x14ac:dyDescent="0.2">
      <c r="A112" s="258"/>
      <c r="B112" s="80" t="s">
        <v>735</v>
      </c>
      <c r="C112" s="58"/>
      <c r="D112" s="58"/>
      <c r="E112" s="58"/>
      <c r="F112" s="58"/>
      <c r="G112" s="58"/>
      <c r="H112" s="58"/>
      <c r="I112" s="58"/>
      <c r="J112" s="58"/>
      <c r="K112" s="58"/>
      <c r="L112" s="58"/>
      <c r="M112" s="58"/>
      <c r="N112" s="52"/>
      <c r="O112" s="52"/>
      <c r="P112" s="52"/>
      <c r="Q112" s="52"/>
      <c r="R112" s="58"/>
      <c r="S112" s="58"/>
      <c r="T112" s="58"/>
      <c r="U112" s="58"/>
      <c r="V112" s="58"/>
      <c r="W112" s="58"/>
      <c r="X112" s="58"/>
      <c r="Y112" s="58"/>
      <c r="Z112" s="58"/>
      <c r="AA112" s="58"/>
      <c r="AB112" s="58"/>
      <c r="AC112" s="58"/>
      <c r="AD112" s="58"/>
      <c r="AE112" s="58"/>
      <c r="AF112" s="58"/>
      <c r="AG112" s="58"/>
      <c r="AH112" s="52"/>
      <c r="AI112" s="43"/>
      <c r="AJ112" s="34"/>
    </row>
    <row r="113" spans="1:36" ht="30" customHeight="1" x14ac:dyDescent="0.2">
      <c r="A113" s="258"/>
      <c r="B113" s="80" t="s">
        <v>736</v>
      </c>
      <c r="C113" s="58"/>
      <c r="D113" s="58"/>
      <c r="E113" s="58"/>
      <c r="F113" s="58"/>
      <c r="G113" s="58"/>
      <c r="H113" s="58"/>
      <c r="I113" s="58"/>
      <c r="J113" s="58"/>
      <c r="K113" s="58"/>
      <c r="L113" s="58"/>
      <c r="M113" s="58"/>
      <c r="N113" s="52"/>
      <c r="O113" s="52"/>
      <c r="P113" s="52"/>
      <c r="Q113" s="52"/>
      <c r="R113" s="58"/>
      <c r="S113" s="58"/>
      <c r="T113" s="58"/>
      <c r="U113" s="58"/>
      <c r="V113" s="58"/>
      <c r="W113" s="58"/>
      <c r="X113" s="58"/>
      <c r="Y113" s="58"/>
      <c r="Z113" s="58"/>
      <c r="AA113" s="58"/>
      <c r="AB113" s="58"/>
      <c r="AC113" s="58"/>
      <c r="AD113" s="58"/>
      <c r="AE113" s="58"/>
      <c r="AF113" s="58"/>
      <c r="AG113" s="58"/>
      <c r="AH113" s="52"/>
      <c r="AI113" s="43"/>
      <c r="AJ113" s="34"/>
    </row>
    <row r="114" spans="1:36" ht="30" customHeight="1" x14ac:dyDescent="0.2">
      <c r="A114" s="258"/>
      <c r="B114" s="80" t="s">
        <v>737</v>
      </c>
      <c r="C114" s="58"/>
      <c r="D114" s="58"/>
      <c r="E114" s="58"/>
      <c r="F114" s="58"/>
      <c r="G114" s="58"/>
      <c r="H114" s="58"/>
      <c r="I114" s="58"/>
      <c r="J114" s="58"/>
      <c r="K114" s="58"/>
      <c r="L114" s="58"/>
      <c r="M114" s="58"/>
      <c r="N114" s="52"/>
      <c r="O114" s="52"/>
      <c r="P114" s="52"/>
      <c r="Q114" s="52"/>
      <c r="R114" s="58"/>
      <c r="S114" s="58"/>
      <c r="T114" s="58"/>
      <c r="U114" s="58"/>
      <c r="V114" s="58"/>
      <c r="W114" s="58"/>
      <c r="X114" s="58"/>
      <c r="Y114" s="58"/>
      <c r="Z114" s="58"/>
      <c r="AA114" s="58"/>
      <c r="AB114" s="58"/>
      <c r="AC114" s="58"/>
      <c r="AD114" s="58"/>
      <c r="AE114" s="58"/>
      <c r="AF114" s="58"/>
      <c r="AG114" s="58"/>
      <c r="AH114" s="52"/>
      <c r="AI114" s="43"/>
      <c r="AJ114" s="34"/>
    </row>
    <row r="115" spans="1:36" ht="30" customHeight="1" x14ac:dyDescent="0.2">
      <c r="A115" s="258"/>
      <c r="B115" s="80" t="s">
        <v>738</v>
      </c>
      <c r="C115" s="58"/>
      <c r="D115" s="58"/>
      <c r="E115" s="58"/>
      <c r="F115" s="58"/>
      <c r="G115" s="58"/>
      <c r="H115" s="58"/>
      <c r="I115" s="58"/>
      <c r="J115" s="58"/>
      <c r="K115" s="58"/>
      <c r="L115" s="58"/>
      <c r="M115" s="58"/>
      <c r="N115" s="52"/>
      <c r="O115" s="52"/>
      <c r="P115" s="52"/>
      <c r="Q115" s="52"/>
      <c r="R115" s="58"/>
      <c r="S115" s="58"/>
      <c r="T115" s="58"/>
      <c r="U115" s="58"/>
      <c r="V115" s="58"/>
      <c r="W115" s="58"/>
      <c r="X115" s="58"/>
      <c r="Y115" s="58"/>
      <c r="Z115" s="58"/>
      <c r="AA115" s="58"/>
      <c r="AB115" s="58"/>
      <c r="AC115" s="58"/>
      <c r="AD115" s="58"/>
      <c r="AE115" s="58"/>
      <c r="AF115" s="58"/>
      <c r="AG115" s="58"/>
      <c r="AH115" s="52"/>
      <c r="AI115" s="43"/>
      <c r="AJ115" s="34"/>
    </row>
    <row r="116" spans="1:36" ht="30" customHeight="1" x14ac:dyDescent="0.2">
      <c r="A116" s="258" t="s">
        <v>739</v>
      </c>
      <c r="B116" s="80" t="s">
        <v>740</v>
      </c>
      <c r="C116" s="58" t="s">
        <v>741</v>
      </c>
      <c r="D116" s="58"/>
      <c r="E116" s="58"/>
      <c r="F116" s="58"/>
      <c r="G116" s="58"/>
      <c r="H116" s="58"/>
      <c r="I116" s="58"/>
      <c r="J116" s="58"/>
      <c r="K116" s="58"/>
      <c r="L116" s="58"/>
      <c r="M116" s="58"/>
      <c r="N116" s="52"/>
      <c r="O116" s="52"/>
      <c r="P116" s="52"/>
      <c r="Q116" s="52"/>
      <c r="R116" s="58"/>
      <c r="S116" s="58"/>
      <c r="T116" s="58"/>
      <c r="U116" s="58"/>
      <c r="V116" s="58"/>
      <c r="W116" s="58"/>
      <c r="X116" s="58"/>
      <c r="Y116" s="58"/>
      <c r="Z116" s="58"/>
      <c r="AA116" s="58"/>
      <c r="AB116" s="58"/>
      <c r="AC116" s="58"/>
      <c r="AD116" s="58"/>
      <c r="AE116" s="58"/>
      <c r="AF116" s="58"/>
      <c r="AG116" s="58"/>
      <c r="AH116" s="52"/>
      <c r="AI116" s="43"/>
      <c r="AJ116" s="34"/>
    </row>
    <row r="117" spans="1:36" ht="30" customHeight="1" x14ac:dyDescent="0.2">
      <c r="A117" s="258"/>
      <c r="B117" s="80" t="s">
        <v>742</v>
      </c>
      <c r="C117" s="58" t="s">
        <v>741</v>
      </c>
      <c r="D117" s="58"/>
      <c r="E117" s="58"/>
      <c r="F117" s="58"/>
      <c r="G117" s="58"/>
      <c r="H117" s="58"/>
      <c r="I117" s="58"/>
      <c r="J117" s="58"/>
      <c r="K117" s="58"/>
      <c r="L117" s="58"/>
      <c r="M117" s="58"/>
      <c r="N117" s="52"/>
      <c r="O117" s="52"/>
      <c r="P117" s="52"/>
      <c r="Q117" s="52"/>
      <c r="R117" s="58"/>
      <c r="S117" s="58"/>
      <c r="T117" s="58"/>
      <c r="U117" s="58"/>
      <c r="V117" s="58"/>
      <c r="W117" s="58"/>
      <c r="X117" s="58"/>
      <c r="Y117" s="58"/>
      <c r="Z117" s="58"/>
      <c r="AA117" s="58"/>
      <c r="AB117" s="58"/>
      <c r="AC117" s="58"/>
      <c r="AD117" s="58"/>
      <c r="AE117" s="58"/>
      <c r="AF117" s="58"/>
      <c r="AG117" s="58"/>
      <c r="AH117" s="52"/>
      <c r="AI117" s="43"/>
      <c r="AJ117" s="34"/>
    </row>
    <row r="118" spans="1:36" ht="30" customHeight="1" x14ac:dyDescent="0.2">
      <c r="A118" s="258"/>
      <c r="B118" s="80" t="s">
        <v>743</v>
      </c>
      <c r="C118" s="58" t="s">
        <v>741</v>
      </c>
      <c r="D118" s="58"/>
      <c r="E118" s="58"/>
      <c r="F118" s="58"/>
      <c r="G118" s="58"/>
      <c r="H118" s="58"/>
      <c r="I118" s="58"/>
      <c r="J118" s="58"/>
      <c r="K118" s="58"/>
      <c r="L118" s="58"/>
      <c r="M118" s="58"/>
      <c r="N118" s="52"/>
      <c r="O118" s="52"/>
      <c r="P118" s="52"/>
      <c r="Q118" s="52"/>
      <c r="R118" s="58"/>
      <c r="S118" s="58"/>
      <c r="T118" s="58"/>
      <c r="U118" s="58"/>
      <c r="V118" s="58"/>
      <c r="W118" s="58"/>
      <c r="X118" s="58"/>
      <c r="Y118" s="58"/>
      <c r="Z118" s="58"/>
      <c r="AA118" s="58"/>
      <c r="AB118" s="58"/>
      <c r="AC118" s="58"/>
      <c r="AD118" s="58"/>
      <c r="AE118" s="58"/>
      <c r="AF118" s="58"/>
      <c r="AG118" s="58"/>
      <c r="AH118" s="52"/>
      <c r="AI118" s="43"/>
      <c r="AJ118" s="34"/>
    </row>
    <row r="119" spans="1:36" ht="30" customHeight="1" x14ac:dyDescent="0.2">
      <c r="A119" s="258"/>
      <c r="B119" s="80" t="s">
        <v>744</v>
      </c>
      <c r="C119" s="58"/>
      <c r="D119" s="58"/>
      <c r="E119" s="58"/>
      <c r="F119" s="58"/>
      <c r="G119" s="58"/>
      <c r="H119" s="58"/>
      <c r="I119" s="58"/>
      <c r="J119" s="58"/>
      <c r="K119" s="58"/>
      <c r="L119" s="58"/>
      <c r="M119" s="58"/>
      <c r="N119" s="52"/>
      <c r="O119" s="52"/>
      <c r="P119" s="52"/>
      <c r="Q119" s="52"/>
      <c r="R119" s="58"/>
      <c r="S119" s="58"/>
      <c r="T119" s="58"/>
      <c r="U119" s="58"/>
      <c r="V119" s="58"/>
      <c r="W119" s="58"/>
      <c r="X119" s="58"/>
      <c r="Y119" s="58"/>
      <c r="Z119" s="58"/>
      <c r="AA119" s="58"/>
      <c r="AB119" s="58"/>
      <c r="AC119" s="58"/>
      <c r="AD119" s="58"/>
      <c r="AE119" s="58"/>
      <c r="AF119" s="58"/>
      <c r="AG119" s="58"/>
      <c r="AH119" s="52"/>
      <c r="AI119" s="43"/>
      <c r="AJ119" s="34"/>
    </row>
    <row r="120" spans="1:36" ht="30" customHeight="1" x14ac:dyDescent="0.2">
      <c r="A120" s="258"/>
      <c r="B120" s="80" t="s">
        <v>745</v>
      </c>
      <c r="C120" s="58"/>
      <c r="D120" s="58"/>
      <c r="E120" s="58"/>
      <c r="F120" s="58"/>
      <c r="G120" s="58"/>
      <c r="H120" s="58"/>
      <c r="I120" s="58"/>
      <c r="J120" s="58"/>
      <c r="K120" s="58"/>
      <c r="L120" s="58"/>
      <c r="M120" s="58"/>
      <c r="N120" s="52"/>
      <c r="O120" s="52"/>
      <c r="P120" s="52"/>
      <c r="Q120" s="52"/>
      <c r="R120" s="58"/>
      <c r="S120" s="58"/>
      <c r="T120" s="58"/>
      <c r="U120" s="58"/>
      <c r="V120" s="58"/>
      <c r="W120" s="58"/>
      <c r="X120" s="58"/>
      <c r="Y120" s="58"/>
      <c r="Z120" s="58"/>
      <c r="AA120" s="58"/>
      <c r="AB120" s="58"/>
      <c r="AC120" s="58"/>
      <c r="AD120" s="58"/>
      <c r="AE120" s="58"/>
      <c r="AF120" s="58"/>
      <c r="AG120" s="58"/>
      <c r="AH120" s="52"/>
      <c r="AI120" s="43"/>
      <c r="AJ120" s="34"/>
    </row>
    <row r="121" spans="1:36" ht="30" customHeight="1" x14ac:dyDescent="0.2">
      <c r="A121" s="258"/>
      <c r="B121" s="80" t="s">
        <v>746</v>
      </c>
      <c r="C121" s="58"/>
      <c r="D121" s="58"/>
      <c r="E121" s="58"/>
      <c r="F121" s="58"/>
      <c r="G121" s="58"/>
      <c r="H121" s="58"/>
      <c r="I121" s="58"/>
      <c r="J121" s="58"/>
      <c r="K121" s="58"/>
      <c r="L121" s="58"/>
      <c r="M121" s="58"/>
      <c r="N121" s="52"/>
      <c r="O121" s="52"/>
      <c r="P121" s="52"/>
      <c r="Q121" s="52"/>
      <c r="R121" s="58"/>
      <c r="S121" s="58"/>
      <c r="T121" s="58"/>
      <c r="U121" s="58"/>
      <c r="V121" s="58"/>
      <c r="W121" s="58"/>
      <c r="X121" s="58"/>
      <c r="Y121" s="58"/>
      <c r="Z121" s="58"/>
      <c r="AA121" s="58"/>
      <c r="AB121" s="58"/>
      <c r="AC121" s="58"/>
      <c r="AD121" s="58"/>
      <c r="AE121" s="58"/>
      <c r="AF121" s="58"/>
      <c r="AG121" s="58"/>
      <c r="AH121" s="52"/>
      <c r="AI121" s="43"/>
      <c r="AJ121" s="34"/>
    </row>
    <row r="122" spans="1:36" ht="30" customHeight="1" x14ac:dyDescent="0.2">
      <c r="A122" s="258"/>
      <c r="B122" s="80" t="s">
        <v>747</v>
      </c>
      <c r="C122" s="58"/>
      <c r="D122" s="58"/>
      <c r="E122" s="58"/>
      <c r="F122" s="58"/>
      <c r="G122" s="58"/>
      <c r="H122" s="58"/>
      <c r="I122" s="58"/>
      <c r="J122" s="58"/>
      <c r="K122" s="58"/>
      <c r="L122" s="58"/>
      <c r="M122" s="58"/>
      <c r="N122" s="52"/>
      <c r="O122" s="52"/>
      <c r="P122" s="52"/>
      <c r="Q122" s="52"/>
      <c r="R122" s="58"/>
      <c r="S122" s="58"/>
      <c r="T122" s="58"/>
      <c r="U122" s="58"/>
      <c r="V122" s="58"/>
      <c r="W122" s="58"/>
      <c r="X122" s="58"/>
      <c r="Y122" s="58"/>
      <c r="Z122" s="58"/>
      <c r="AA122" s="58"/>
      <c r="AB122" s="58"/>
      <c r="AC122" s="58"/>
      <c r="AD122" s="58"/>
      <c r="AE122" s="58"/>
      <c r="AF122" s="58"/>
      <c r="AG122" s="58"/>
      <c r="AH122" s="52"/>
      <c r="AI122" s="43"/>
      <c r="AJ122" s="34"/>
    </row>
    <row r="123" spans="1:36" ht="30" customHeight="1" x14ac:dyDescent="0.2">
      <c r="A123" s="258"/>
      <c r="B123" s="80" t="s">
        <v>748</v>
      </c>
      <c r="C123" s="58"/>
      <c r="D123" s="58"/>
      <c r="E123" s="58"/>
      <c r="F123" s="58"/>
      <c r="G123" s="58"/>
      <c r="H123" s="58"/>
      <c r="I123" s="58"/>
      <c r="J123" s="58"/>
      <c r="K123" s="58"/>
      <c r="L123" s="58"/>
      <c r="M123" s="58"/>
      <c r="N123" s="52"/>
      <c r="O123" s="52"/>
      <c r="P123" s="52"/>
      <c r="Q123" s="52"/>
      <c r="R123" s="58"/>
      <c r="S123" s="58"/>
      <c r="T123" s="58"/>
      <c r="U123" s="58"/>
      <c r="V123" s="58"/>
      <c r="W123" s="58"/>
      <c r="X123" s="58"/>
      <c r="Y123" s="58"/>
      <c r="Z123" s="58"/>
      <c r="AA123" s="58"/>
      <c r="AB123" s="58"/>
      <c r="AC123" s="58"/>
      <c r="AD123" s="58"/>
      <c r="AE123" s="58"/>
      <c r="AF123" s="58"/>
      <c r="AG123" s="58"/>
      <c r="AH123" s="52"/>
      <c r="AI123" s="43"/>
      <c r="AJ123" s="34"/>
    </row>
    <row r="124" spans="1:36" ht="30" customHeight="1" x14ac:dyDescent="0.2">
      <c r="A124" s="258"/>
      <c r="B124" s="80" t="s">
        <v>749</v>
      </c>
      <c r="C124" s="58"/>
      <c r="D124" s="58"/>
      <c r="E124" s="58"/>
      <c r="F124" s="58"/>
      <c r="G124" s="58"/>
      <c r="H124" s="58"/>
      <c r="I124" s="58"/>
      <c r="J124" s="58"/>
      <c r="K124" s="58"/>
      <c r="L124" s="58"/>
      <c r="M124" s="58"/>
      <c r="N124" s="52"/>
      <c r="O124" s="52"/>
      <c r="P124" s="52"/>
      <c r="Q124" s="52"/>
      <c r="R124" s="58"/>
      <c r="S124" s="58"/>
      <c r="T124" s="58"/>
      <c r="U124" s="58"/>
      <c r="V124" s="58"/>
      <c r="W124" s="58"/>
      <c r="X124" s="58"/>
      <c r="Y124" s="58"/>
      <c r="Z124" s="58"/>
      <c r="AA124" s="58"/>
      <c r="AB124" s="58"/>
      <c r="AC124" s="58"/>
      <c r="AD124" s="58"/>
      <c r="AE124" s="58"/>
      <c r="AF124" s="58"/>
      <c r="AG124" s="58"/>
      <c r="AH124" s="52"/>
      <c r="AI124" s="43"/>
      <c r="AJ124" s="34"/>
    </row>
    <row r="125" spans="1:36" ht="30" customHeight="1" x14ac:dyDescent="0.2">
      <c r="A125" s="258"/>
      <c r="B125" s="80" t="s">
        <v>750</v>
      </c>
      <c r="C125" s="58"/>
      <c r="D125" s="58"/>
      <c r="E125" s="58"/>
      <c r="F125" s="58"/>
      <c r="G125" s="58"/>
      <c r="H125" s="58"/>
      <c r="I125" s="58"/>
      <c r="J125" s="58"/>
      <c r="K125" s="58"/>
      <c r="L125" s="58"/>
      <c r="M125" s="58"/>
      <c r="N125" s="52"/>
      <c r="O125" s="52"/>
      <c r="P125" s="52"/>
      <c r="Q125" s="52"/>
      <c r="R125" s="58"/>
      <c r="S125" s="58"/>
      <c r="T125" s="58"/>
      <c r="U125" s="58"/>
      <c r="V125" s="58"/>
      <c r="W125" s="58"/>
      <c r="X125" s="58"/>
      <c r="Y125" s="58"/>
      <c r="Z125" s="58"/>
      <c r="AA125" s="58"/>
      <c r="AB125" s="58"/>
      <c r="AC125" s="58"/>
      <c r="AD125" s="58"/>
      <c r="AE125" s="58"/>
      <c r="AF125" s="58"/>
      <c r="AG125" s="58"/>
      <c r="AH125" s="52"/>
      <c r="AI125" s="43"/>
      <c r="AJ125" s="34"/>
    </row>
    <row r="126" spans="1:36" ht="30" customHeight="1" x14ac:dyDescent="0.2">
      <c r="A126" s="258"/>
      <c r="B126" s="80" t="s">
        <v>751</v>
      </c>
      <c r="C126" s="58"/>
      <c r="D126" s="58"/>
      <c r="E126" s="58"/>
      <c r="F126" s="58"/>
      <c r="G126" s="58"/>
      <c r="H126" s="58"/>
      <c r="I126" s="58"/>
      <c r="J126" s="58"/>
      <c r="K126" s="58"/>
      <c r="L126" s="58"/>
      <c r="M126" s="58"/>
      <c r="N126" s="52"/>
      <c r="O126" s="52"/>
      <c r="P126" s="52"/>
      <c r="Q126" s="52"/>
      <c r="R126" s="58"/>
      <c r="S126" s="58"/>
      <c r="T126" s="58"/>
      <c r="U126" s="58"/>
      <c r="V126" s="58"/>
      <c r="W126" s="58"/>
      <c r="X126" s="58"/>
      <c r="Y126" s="58"/>
      <c r="Z126" s="58"/>
      <c r="AA126" s="58"/>
      <c r="AB126" s="58"/>
      <c r="AC126" s="58"/>
      <c r="AD126" s="58"/>
      <c r="AE126" s="58"/>
      <c r="AF126" s="58"/>
      <c r="AG126" s="58"/>
      <c r="AH126" s="52"/>
      <c r="AI126" s="43"/>
      <c r="AJ126" s="34"/>
    </row>
    <row r="127" spans="1:36" ht="30" customHeight="1" x14ac:dyDescent="0.2">
      <c r="A127" s="258"/>
      <c r="B127" s="80" t="s">
        <v>752</v>
      </c>
      <c r="C127" s="58"/>
      <c r="D127" s="58"/>
      <c r="E127" s="58"/>
      <c r="F127" s="58"/>
      <c r="G127" s="58"/>
      <c r="H127" s="58"/>
      <c r="I127" s="58"/>
      <c r="J127" s="58"/>
      <c r="K127" s="58"/>
      <c r="L127" s="58"/>
      <c r="M127" s="58"/>
      <c r="N127" s="52"/>
      <c r="O127" s="52"/>
      <c r="P127" s="52"/>
      <c r="Q127" s="52"/>
      <c r="R127" s="58"/>
      <c r="S127" s="58"/>
      <c r="T127" s="58"/>
      <c r="U127" s="58"/>
      <c r="V127" s="58"/>
      <c r="W127" s="58"/>
      <c r="X127" s="58"/>
      <c r="Y127" s="58"/>
      <c r="Z127" s="58"/>
      <c r="AA127" s="58"/>
      <c r="AB127" s="58"/>
      <c r="AC127" s="58"/>
      <c r="AD127" s="58"/>
      <c r="AE127" s="58"/>
      <c r="AF127" s="58"/>
      <c r="AG127" s="58"/>
      <c r="AH127" s="52"/>
      <c r="AI127" s="43"/>
      <c r="AJ127" s="34"/>
    </row>
    <row r="128" spans="1:36" ht="30" customHeight="1" x14ac:dyDescent="0.2">
      <c r="A128" s="258"/>
      <c r="B128" s="80" t="s">
        <v>753</v>
      </c>
      <c r="C128" s="58"/>
      <c r="D128" s="58"/>
      <c r="E128" s="58"/>
      <c r="F128" s="58"/>
      <c r="G128" s="58"/>
      <c r="H128" s="58"/>
      <c r="I128" s="58"/>
      <c r="J128" s="58"/>
      <c r="K128" s="58"/>
      <c r="L128" s="58"/>
      <c r="M128" s="58"/>
      <c r="N128" s="52"/>
      <c r="O128" s="52"/>
      <c r="P128" s="52"/>
      <c r="Q128" s="52"/>
      <c r="R128" s="58"/>
      <c r="S128" s="58"/>
      <c r="T128" s="58"/>
      <c r="U128" s="58"/>
      <c r="V128" s="58"/>
      <c r="W128" s="58"/>
      <c r="X128" s="58"/>
      <c r="Y128" s="58"/>
      <c r="Z128" s="58"/>
      <c r="AA128" s="58"/>
      <c r="AB128" s="58"/>
      <c r="AC128" s="58"/>
      <c r="AD128" s="58"/>
      <c r="AE128" s="58"/>
      <c r="AF128" s="58"/>
      <c r="AG128" s="58"/>
      <c r="AH128" s="52"/>
      <c r="AI128" s="43"/>
      <c r="AJ128" s="34"/>
    </row>
    <row r="129" spans="1:36" ht="30" customHeight="1" x14ac:dyDescent="0.2">
      <c r="A129" s="258"/>
      <c r="B129" s="80" t="s">
        <v>754</v>
      </c>
      <c r="C129" s="58"/>
      <c r="D129" s="58"/>
      <c r="E129" s="58"/>
      <c r="F129" s="58"/>
      <c r="G129" s="58"/>
      <c r="H129" s="58"/>
      <c r="I129" s="58"/>
      <c r="J129" s="58"/>
      <c r="K129" s="58"/>
      <c r="L129" s="58"/>
      <c r="M129" s="58"/>
      <c r="N129" s="52"/>
      <c r="O129" s="52"/>
      <c r="P129" s="52"/>
      <c r="Q129" s="52"/>
      <c r="R129" s="58"/>
      <c r="S129" s="58"/>
      <c r="T129" s="58"/>
      <c r="U129" s="58"/>
      <c r="V129" s="58"/>
      <c r="W129" s="58"/>
      <c r="X129" s="58"/>
      <c r="Y129" s="58"/>
      <c r="Z129" s="58"/>
      <c r="AA129" s="58"/>
      <c r="AB129" s="58"/>
      <c r="AC129" s="58"/>
      <c r="AD129" s="58"/>
      <c r="AE129" s="58"/>
      <c r="AF129" s="58"/>
      <c r="AG129" s="58"/>
      <c r="AH129" s="52"/>
      <c r="AI129" s="43"/>
      <c r="AJ129" s="34"/>
    </row>
    <row r="130" spans="1:36" ht="30" customHeight="1" x14ac:dyDescent="0.2">
      <c r="A130" s="258"/>
      <c r="B130" s="80" t="s">
        <v>755</v>
      </c>
      <c r="C130" s="58"/>
      <c r="D130" s="58"/>
      <c r="E130" s="58"/>
      <c r="F130" s="58"/>
      <c r="G130" s="58"/>
      <c r="H130" s="58"/>
      <c r="I130" s="58"/>
      <c r="J130" s="58"/>
      <c r="K130" s="58"/>
      <c r="L130" s="58"/>
      <c r="M130" s="58"/>
      <c r="N130" s="52"/>
      <c r="O130" s="52"/>
      <c r="P130" s="52"/>
      <c r="Q130" s="52"/>
      <c r="R130" s="58"/>
      <c r="S130" s="58"/>
      <c r="T130" s="58"/>
      <c r="U130" s="58"/>
      <c r="V130" s="58"/>
      <c r="W130" s="58"/>
      <c r="X130" s="58"/>
      <c r="Y130" s="58"/>
      <c r="Z130" s="58"/>
      <c r="AA130" s="58"/>
      <c r="AB130" s="58"/>
      <c r="AC130" s="58"/>
      <c r="AD130" s="58"/>
      <c r="AE130" s="58"/>
      <c r="AF130" s="58"/>
      <c r="AG130" s="58"/>
      <c r="AH130" s="52"/>
      <c r="AI130" s="43"/>
      <c r="AJ130" s="34"/>
    </row>
    <row r="131" spans="1:36" ht="30" customHeight="1" x14ac:dyDescent="0.2">
      <c r="A131" s="258" t="s">
        <v>756</v>
      </c>
      <c r="B131" s="80" t="s">
        <v>757</v>
      </c>
      <c r="C131" s="58" t="s">
        <v>758</v>
      </c>
      <c r="D131" s="58"/>
      <c r="E131" s="58"/>
      <c r="F131" s="58"/>
      <c r="G131" s="58"/>
      <c r="H131" s="58"/>
      <c r="I131" s="58"/>
      <c r="J131" s="58"/>
      <c r="K131" s="58"/>
      <c r="L131" s="58"/>
      <c r="M131" s="58"/>
      <c r="N131" s="52"/>
      <c r="O131" s="52"/>
      <c r="P131" s="52"/>
      <c r="Q131" s="52"/>
      <c r="R131" s="58"/>
      <c r="S131" s="58"/>
      <c r="T131" s="58"/>
      <c r="U131" s="58"/>
      <c r="V131" s="58"/>
      <c r="W131" s="58"/>
      <c r="X131" s="58"/>
      <c r="Y131" s="58"/>
      <c r="Z131" s="58"/>
      <c r="AA131" s="58"/>
      <c r="AB131" s="58"/>
      <c r="AC131" s="58"/>
      <c r="AD131" s="58"/>
      <c r="AE131" s="58"/>
      <c r="AF131" s="58"/>
      <c r="AG131" s="58"/>
      <c r="AH131" s="52"/>
      <c r="AI131" s="43"/>
      <c r="AJ131" s="34"/>
    </row>
    <row r="132" spans="1:36" ht="30" customHeight="1" x14ac:dyDescent="0.2">
      <c r="A132" s="258"/>
      <c r="B132" s="80" t="s">
        <v>759</v>
      </c>
      <c r="C132" s="58" t="s">
        <v>758</v>
      </c>
      <c r="D132" s="58"/>
      <c r="E132" s="58"/>
      <c r="F132" s="58"/>
      <c r="G132" s="58"/>
      <c r="H132" s="58"/>
      <c r="I132" s="58"/>
      <c r="J132" s="58"/>
      <c r="K132" s="58"/>
      <c r="L132" s="58"/>
      <c r="M132" s="58"/>
      <c r="N132" s="52"/>
      <c r="O132" s="52"/>
      <c r="P132" s="52"/>
      <c r="Q132" s="52"/>
      <c r="R132" s="58"/>
      <c r="S132" s="58"/>
      <c r="T132" s="58"/>
      <c r="U132" s="58"/>
      <c r="V132" s="58"/>
      <c r="W132" s="58"/>
      <c r="X132" s="58"/>
      <c r="Y132" s="58"/>
      <c r="Z132" s="58"/>
      <c r="AA132" s="58"/>
      <c r="AB132" s="58"/>
      <c r="AC132" s="58"/>
      <c r="AD132" s="58"/>
      <c r="AE132" s="58"/>
      <c r="AF132" s="58"/>
      <c r="AG132" s="58"/>
      <c r="AH132" s="52"/>
      <c r="AI132" s="43"/>
      <c r="AJ132" s="34"/>
    </row>
    <row r="133" spans="1:36" ht="30" customHeight="1" x14ac:dyDescent="0.2">
      <c r="A133" s="258"/>
      <c r="B133" s="80" t="s">
        <v>760</v>
      </c>
      <c r="C133" s="58" t="s">
        <v>758</v>
      </c>
      <c r="D133" s="58"/>
      <c r="E133" s="58"/>
      <c r="F133" s="58"/>
      <c r="G133" s="58"/>
      <c r="H133" s="58"/>
      <c r="I133" s="58"/>
      <c r="J133" s="58"/>
      <c r="K133" s="58"/>
      <c r="L133" s="58"/>
      <c r="M133" s="58"/>
      <c r="N133" s="52"/>
      <c r="O133" s="52"/>
      <c r="P133" s="52"/>
      <c r="Q133" s="52"/>
      <c r="R133" s="58"/>
      <c r="S133" s="58"/>
      <c r="T133" s="58"/>
      <c r="U133" s="58"/>
      <c r="V133" s="58"/>
      <c r="W133" s="58"/>
      <c r="X133" s="58"/>
      <c r="Y133" s="58"/>
      <c r="Z133" s="58"/>
      <c r="AA133" s="58"/>
      <c r="AB133" s="58"/>
      <c r="AC133" s="58"/>
      <c r="AD133" s="58"/>
      <c r="AE133" s="58"/>
      <c r="AF133" s="58"/>
      <c r="AG133" s="58"/>
      <c r="AH133" s="52"/>
      <c r="AI133" s="43"/>
      <c r="AJ133" s="34"/>
    </row>
    <row r="134" spans="1:36" ht="30" customHeight="1" x14ac:dyDescent="0.2">
      <c r="A134" s="258"/>
      <c r="B134" s="80" t="s">
        <v>761</v>
      </c>
      <c r="C134" s="58"/>
      <c r="D134" s="58"/>
      <c r="E134" s="58"/>
      <c r="F134" s="58"/>
      <c r="G134" s="58"/>
      <c r="H134" s="58"/>
      <c r="I134" s="58"/>
      <c r="J134" s="58"/>
      <c r="K134" s="58"/>
      <c r="L134" s="58"/>
      <c r="M134" s="58"/>
      <c r="N134" s="52"/>
      <c r="O134" s="52"/>
      <c r="P134" s="52"/>
      <c r="Q134" s="52"/>
      <c r="R134" s="58"/>
      <c r="S134" s="58"/>
      <c r="T134" s="58"/>
      <c r="U134" s="58"/>
      <c r="V134" s="58"/>
      <c r="W134" s="58"/>
      <c r="X134" s="58"/>
      <c r="Y134" s="58"/>
      <c r="Z134" s="58"/>
      <c r="AA134" s="58"/>
      <c r="AB134" s="58"/>
      <c r="AC134" s="58"/>
      <c r="AD134" s="58"/>
      <c r="AE134" s="58"/>
      <c r="AF134" s="58"/>
      <c r="AG134" s="58"/>
      <c r="AH134" s="52"/>
      <c r="AI134" s="43"/>
      <c r="AJ134" s="34"/>
    </row>
    <row r="135" spans="1:36" ht="30" customHeight="1" x14ac:dyDescent="0.2">
      <c r="A135" s="258"/>
      <c r="B135" s="80" t="s">
        <v>762</v>
      </c>
      <c r="C135" s="58"/>
      <c r="D135" s="58"/>
      <c r="E135" s="58"/>
      <c r="F135" s="58"/>
      <c r="G135" s="58"/>
      <c r="H135" s="58"/>
      <c r="I135" s="58"/>
      <c r="J135" s="58"/>
      <c r="K135" s="58"/>
      <c r="L135" s="58"/>
      <c r="M135" s="58"/>
      <c r="N135" s="52"/>
      <c r="O135" s="52"/>
      <c r="P135" s="52"/>
      <c r="Q135" s="52"/>
      <c r="R135" s="58"/>
      <c r="S135" s="58"/>
      <c r="T135" s="58"/>
      <c r="U135" s="58"/>
      <c r="V135" s="58"/>
      <c r="W135" s="58"/>
      <c r="X135" s="58"/>
      <c r="Y135" s="58"/>
      <c r="Z135" s="58"/>
      <c r="AA135" s="58"/>
      <c r="AB135" s="58"/>
      <c r="AC135" s="58"/>
      <c r="AD135" s="58"/>
      <c r="AE135" s="58"/>
      <c r="AF135" s="58"/>
      <c r="AG135" s="58"/>
      <c r="AH135" s="52"/>
      <c r="AI135" s="43"/>
      <c r="AJ135" s="34"/>
    </row>
    <row r="136" spans="1:36" ht="30" customHeight="1" x14ac:dyDescent="0.2">
      <c r="A136" s="258"/>
      <c r="B136" s="80" t="s">
        <v>763</v>
      </c>
      <c r="C136" s="58"/>
      <c r="D136" s="58"/>
      <c r="E136" s="58"/>
      <c r="F136" s="58"/>
      <c r="G136" s="58"/>
      <c r="H136" s="58"/>
      <c r="I136" s="58"/>
      <c r="J136" s="58"/>
      <c r="K136" s="58"/>
      <c r="L136" s="58"/>
      <c r="M136" s="58"/>
      <c r="N136" s="52"/>
      <c r="O136" s="52"/>
      <c r="P136" s="52"/>
      <c r="Q136" s="52"/>
      <c r="R136" s="58"/>
      <c r="S136" s="58"/>
      <c r="T136" s="58"/>
      <c r="U136" s="58"/>
      <c r="V136" s="58"/>
      <c r="W136" s="58"/>
      <c r="X136" s="58"/>
      <c r="Y136" s="58"/>
      <c r="Z136" s="58"/>
      <c r="AA136" s="58"/>
      <c r="AB136" s="58"/>
      <c r="AC136" s="58"/>
      <c r="AD136" s="58"/>
      <c r="AE136" s="58"/>
      <c r="AF136" s="58"/>
      <c r="AG136" s="58"/>
      <c r="AH136" s="52"/>
      <c r="AI136" s="43"/>
      <c r="AJ136" s="34"/>
    </row>
    <row r="137" spans="1:36" ht="30" customHeight="1" x14ac:dyDescent="0.2">
      <c r="A137" s="258"/>
      <c r="B137" s="80" t="s">
        <v>764</v>
      </c>
      <c r="C137" s="58"/>
      <c r="D137" s="58"/>
      <c r="E137" s="58"/>
      <c r="F137" s="58"/>
      <c r="G137" s="58"/>
      <c r="H137" s="58"/>
      <c r="I137" s="58"/>
      <c r="J137" s="58"/>
      <c r="K137" s="58"/>
      <c r="L137" s="58"/>
      <c r="M137" s="58"/>
      <c r="N137" s="52"/>
      <c r="O137" s="52"/>
      <c r="P137" s="52"/>
      <c r="Q137" s="52"/>
      <c r="R137" s="58"/>
      <c r="S137" s="58"/>
      <c r="T137" s="58"/>
      <c r="U137" s="58"/>
      <c r="V137" s="58"/>
      <c r="W137" s="58"/>
      <c r="X137" s="58"/>
      <c r="Y137" s="58"/>
      <c r="Z137" s="58"/>
      <c r="AA137" s="58"/>
      <c r="AB137" s="58"/>
      <c r="AC137" s="58"/>
      <c r="AD137" s="58"/>
      <c r="AE137" s="58"/>
      <c r="AF137" s="58"/>
      <c r="AG137" s="58"/>
      <c r="AH137" s="52"/>
      <c r="AI137" s="43"/>
      <c r="AJ137" s="34"/>
    </row>
    <row r="138" spans="1:36" ht="30" customHeight="1" x14ac:dyDescent="0.2">
      <c r="A138" s="258"/>
      <c r="B138" s="80" t="s">
        <v>765</v>
      </c>
      <c r="C138" s="58"/>
      <c r="D138" s="58"/>
      <c r="E138" s="58"/>
      <c r="F138" s="58"/>
      <c r="G138" s="58"/>
      <c r="H138" s="58"/>
      <c r="I138" s="58"/>
      <c r="J138" s="58"/>
      <c r="K138" s="58"/>
      <c r="L138" s="58"/>
      <c r="M138" s="58"/>
      <c r="N138" s="52"/>
      <c r="O138" s="52"/>
      <c r="P138" s="52"/>
      <c r="Q138" s="52"/>
      <c r="R138" s="58"/>
      <c r="S138" s="58"/>
      <c r="T138" s="58"/>
      <c r="U138" s="58"/>
      <c r="V138" s="58"/>
      <c r="W138" s="58"/>
      <c r="X138" s="58"/>
      <c r="Y138" s="58"/>
      <c r="Z138" s="58"/>
      <c r="AA138" s="58"/>
      <c r="AB138" s="58"/>
      <c r="AC138" s="58"/>
      <c r="AD138" s="58"/>
      <c r="AE138" s="58"/>
      <c r="AF138" s="58"/>
      <c r="AG138" s="58"/>
      <c r="AH138" s="52"/>
      <c r="AI138" s="43"/>
      <c r="AJ138" s="34"/>
    </row>
    <row r="139" spans="1:36" ht="30" customHeight="1" x14ac:dyDescent="0.2">
      <c r="A139" s="258"/>
      <c r="B139" s="80" t="s">
        <v>766</v>
      </c>
      <c r="C139" s="58"/>
      <c r="D139" s="58"/>
      <c r="E139" s="58"/>
      <c r="F139" s="58"/>
      <c r="G139" s="58"/>
      <c r="H139" s="58"/>
      <c r="I139" s="58"/>
      <c r="J139" s="58"/>
      <c r="K139" s="58"/>
      <c r="L139" s="58"/>
      <c r="M139" s="58"/>
      <c r="N139" s="52"/>
      <c r="O139" s="52"/>
      <c r="P139" s="52"/>
      <c r="Q139" s="52"/>
      <c r="R139" s="58"/>
      <c r="S139" s="58"/>
      <c r="T139" s="58"/>
      <c r="U139" s="58"/>
      <c r="V139" s="58"/>
      <c r="W139" s="58"/>
      <c r="X139" s="58"/>
      <c r="Y139" s="58"/>
      <c r="Z139" s="58"/>
      <c r="AA139" s="58"/>
      <c r="AB139" s="58"/>
      <c r="AC139" s="58"/>
      <c r="AD139" s="58"/>
      <c r="AE139" s="58"/>
      <c r="AF139" s="58"/>
      <c r="AG139" s="58"/>
      <c r="AH139" s="52"/>
      <c r="AI139" s="43"/>
      <c r="AJ139" s="34"/>
    </row>
    <row r="140" spans="1:36" ht="30" customHeight="1" x14ac:dyDescent="0.2">
      <c r="A140" s="258"/>
      <c r="B140" s="80" t="s">
        <v>767</v>
      </c>
      <c r="C140" s="58"/>
      <c r="D140" s="58"/>
      <c r="E140" s="58"/>
      <c r="F140" s="58"/>
      <c r="G140" s="58"/>
      <c r="H140" s="58"/>
      <c r="I140" s="58"/>
      <c r="J140" s="58"/>
      <c r="K140" s="58"/>
      <c r="L140" s="58"/>
      <c r="M140" s="58"/>
      <c r="N140" s="52"/>
      <c r="O140" s="52"/>
      <c r="P140" s="52"/>
      <c r="Q140" s="52"/>
      <c r="R140" s="58"/>
      <c r="S140" s="58"/>
      <c r="T140" s="58"/>
      <c r="U140" s="58"/>
      <c r="V140" s="58"/>
      <c r="W140" s="58"/>
      <c r="X140" s="58"/>
      <c r="Y140" s="58"/>
      <c r="Z140" s="58"/>
      <c r="AA140" s="58"/>
      <c r="AB140" s="58"/>
      <c r="AC140" s="58"/>
      <c r="AD140" s="58"/>
      <c r="AE140" s="58"/>
      <c r="AF140" s="58"/>
      <c r="AG140" s="58"/>
      <c r="AH140" s="52"/>
      <c r="AI140" s="43"/>
      <c r="AJ140" s="34"/>
    </row>
    <row r="141" spans="1:36" ht="30" customHeight="1" x14ac:dyDescent="0.2">
      <c r="A141" s="258"/>
      <c r="B141" s="80" t="s">
        <v>768</v>
      </c>
      <c r="C141" s="58"/>
      <c r="D141" s="58"/>
      <c r="E141" s="58"/>
      <c r="F141" s="58"/>
      <c r="G141" s="58"/>
      <c r="H141" s="58"/>
      <c r="I141" s="58"/>
      <c r="J141" s="58"/>
      <c r="K141" s="58"/>
      <c r="L141" s="58"/>
      <c r="M141" s="58"/>
      <c r="N141" s="52"/>
      <c r="O141" s="52"/>
      <c r="P141" s="52"/>
      <c r="Q141" s="52"/>
      <c r="R141" s="58"/>
      <c r="S141" s="58"/>
      <c r="T141" s="58"/>
      <c r="U141" s="58"/>
      <c r="V141" s="58"/>
      <c r="W141" s="58"/>
      <c r="X141" s="58"/>
      <c r="Y141" s="58"/>
      <c r="Z141" s="58"/>
      <c r="AA141" s="58"/>
      <c r="AB141" s="58"/>
      <c r="AC141" s="58"/>
      <c r="AD141" s="58"/>
      <c r="AE141" s="58"/>
      <c r="AF141" s="58"/>
      <c r="AG141" s="58"/>
      <c r="AH141" s="52"/>
      <c r="AI141" s="43"/>
      <c r="AJ141" s="34"/>
    </row>
    <row r="142" spans="1:36" ht="30" customHeight="1" x14ac:dyDescent="0.2">
      <c r="A142" s="258"/>
      <c r="B142" s="80" t="s">
        <v>769</v>
      </c>
      <c r="C142" s="58"/>
      <c r="D142" s="58"/>
      <c r="E142" s="58"/>
      <c r="F142" s="58"/>
      <c r="G142" s="58"/>
      <c r="H142" s="58"/>
      <c r="I142" s="58"/>
      <c r="J142" s="58"/>
      <c r="K142" s="58"/>
      <c r="L142" s="58"/>
      <c r="M142" s="58"/>
      <c r="N142" s="52"/>
      <c r="O142" s="52"/>
      <c r="P142" s="52"/>
      <c r="Q142" s="52"/>
      <c r="R142" s="58"/>
      <c r="S142" s="58"/>
      <c r="T142" s="58"/>
      <c r="U142" s="58"/>
      <c r="V142" s="58"/>
      <c r="W142" s="58"/>
      <c r="X142" s="58"/>
      <c r="Y142" s="58"/>
      <c r="Z142" s="58"/>
      <c r="AA142" s="58"/>
      <c r="AB142" s="58"/>
      <c r="AC142" s="58"/>
      <c r="AD142" s="58"/>
      <c r="AE142" s="58"/>
      <c r="AF142" s="58"/>
      <c r="AG142" s="58"/>
      <c r="AH142" s="52"/>
      <c r="AI142" s="43"/>
      <c r="AJ142" s="34"/>
    </row>
    <row r="143" spans="1:36" ht="30" customHeight="1" x14ac:dyDescent="0.2">
      <c r="A143" s="258"/>
      <c r="B143" s="80" t="s">
        <v>770</v>
      </c>
      <c r="C143" s="58"/>
      <c r="D143" s="58"/>
      <c r="E143" s="58"/>
      <c r="F143" s="58"/>
      <c r="G143" s="58"/>
      <c r="H143" s="58"/>
      <c r="I143" s="58"/>
      <c r="J143" s="58"/>
      <c r="K143" s="58"/>
      <c r="L143" s="58"/>
      <c r="M143" s="58"/>
      <c r="N143" s="52"/>
      <c r="O143" s="52"/>
      <c r="P143" s="52"/>
      <c r="Q143" s="52"/>
      <c r="R143" s="58"/>
      <c r="S143" s="58"/>
      <c r="T143" s="58"/>
      <c r="U143" s="58"/>
      <c r="V143" s="58"/>
      <c r="W143" s="58"/>
      <c r="X143" s="58"/>
      <c r="Y143" s="58"/>
      <c r="Z143" s="58"/>
      <c r="AA143" s="58"/>
      <c r="AB143" s="58"/>
      <c r="AC143" s="58"/>
      <c r="AD143" s="58"/>
      <c r="AE143" s="58"/>
      <c r="AF143" s="58"/>
      <c r="AG143" s="58"/>
      <c r="AH143" s="52"/>
      <c r="AI143" s="43"/>
      <c r="AJ143" s="34"/>
    </row>
    <row r="144" spans="1:36" ht="30" customHeight="1" x14ac:dyDescent="0.2">
      <c r="A144" s="258"/>
      <c r="B144" s="80" t="s">
        <v>771</v>
      </c>
      <c r="C144" s="58"/>
      <c r="D144" s="58"/>
      <c r="E144" s="58"/>
      <c r="F144" s="58"/>
      <c r="G144" s="58"/>
      <c r="H144" s="58"/>
      <c r="I144" s="58"/>
      <c r="J144" s="58"/>
      <c r="K144" s="58"/>
      <c r="L144" s="58"/>
      <c r="M144" s="58"/>
      <c r="N144" s="52"/>
      <c r="O144" s="52"/>
      <c r="P144" s="52"/>
      <c r="Q144" s="52"/>
      <c r="R144" s="58"/>
      <c r="S144" s="58"/>
      <c r="T144" s="58"/>
      <c r="U144" s="58"/>
      <c r="V144" s="58"/>
      <c r="W144" s="58"/>
      <c r="X144" s="58"/>
      <c r="Y144" s="58"/>
      <c r="Z144" s="58"/>
      <c r="AA144" s="58"/>
      <c r="AB144" s="58"/>
      <c r="AC144" s="58"/>
      <c r="AD144" s="58"/>
      <c r="AE144" s="58"/>
      <c r="AF144" s="58"/>
      <c r="AG144" s="58"/>
      <c r="AH144" s="52"/>
      <c r="AI144" s="43"/>
      <c r="AJ144" s="34"/>
    </row>
    <row r="145" spans="1:36" ht="30" customHeight="1" x14ac:dyDescent="0.2">
      <c r="A145" s="258"/>
      <c r="B145" s="80" t="s">
        <v>772</v>
      </c>
      <c r="C145" s="58"/>
      <c r="D145" s="58"/>
      <c r="E145" s="58"/>
      <c r="F145" s="58"/>
      <c r="G145" s="58"/>
      <c r="H145" s="58"/>
      <c r="I145" s="58"/>
      <c r="J145" s="58"/>
      <c r="K145" s="58"/>
      <c r="L145" s="58"/>
      <c r="M145" s="58"/>
      <c r="N145" s="52"/>
      <c r="O145" s="52"/>
      <c r="P145" s="52"/>
      <c r="Q145" s="52"/>
      <c r="R145" s="58"/>
      <c r="S145" s="58"/>
      <c r="T145" s="58"/>
      <c r="U145" s="58"/>
      <c r="V145" s="58"/>
      <c r="W145" s="58"/>
      <c r="X145" s="58"/>
      <c r="Y145" s="58"/>
      <c r="Z145" s="58"/>
      <c r="AA145" s="58"/>
      <c r="AB145" s="58"/>
      <c r="AC145" s="58"/>
      <c r="AD145" s="58"/>
      <c r="AE145" s="58"/>
      <c r="AF145" s="58"/>
      <c r="AG145" s="58"/>
      <c r="AH145" s="52"/>
      <c r="AI145" s="43"/>
      <c r="AJ145" s="34"/>
    </row>
    <row r="146" spans="1:36" ht="30" customHeight="1" x14ac:dyDescent="0.2">
      <c r="A146" s="258" t="s">
        <v>773</v>
      </c>
      <c r="B146" s="80" t="s">
        <v>774</v>
      </c>
      <c r="C146" s="58" t="s">
        <v>775</v>
      </c>
      <c r="D146" s="58"/>
      <c r="E146" s="58"/>
      <c r="F146" s="58"/>
      <c r="G146" s="58"/>
      <c r="H146" s="58"/>
      <c r="I146" s="58"/>
      <c r="J146" s="58"/>
      <c r="K146" s="58"/>
      <c r="L146" s="58"/>
      <c r="M146" s="58"/>
      <c r="N146" s="52"/>
      <c r="O146" s="52"/>
      <c r="P146" s="52"/>
      <c r="Q146" s="52"/>
      <c r="R146" s="58"/>
      <c r="S146" s="58"/>
      <c r="T146" s="58"/>
      <c r="U146" s="58"/>
      <c r="V146" s="58"/>
      <c r="W146" s="58"/>
      <c r="X146" s="58"/>
      <c r="Y146" s="58"/>
      <c r="Z146" s="58"/>
      <c r="AA146" s="58"/>
      <c r="AB146" s="58"/>
      <c r="AC146" s="58"/>
      <c r="AD146" s="58"/>
      <c r="AE146" s="58"/>
      <c r="AF146" s="58"/>
      <c r="AG146" s="58"/>
      <c r="AH146" s="52"/>
      <c r="AI146" s="43"/>
      <c r="AJ146" s="34"/>
    </row>
    <row r="147" spans="1:36" ht="30" customHeight="1" x14ac:dyDescent="0.2">
      <c r="A147" s="258"/>
      <c r="B147" s="80" t="s">
        <v>776</v>
      </c>
      <c r="C147" s="58" t="s">
        <v>775</v>
      </c>
      <c r="D147" s="58"/>
      <c r="E147" s="58"/>
      <c r="F147" s="58"/>
      <c r="G147" s="58"/>
      <c r="H147" s="58"/>
      <c r="I147" s="58"/>
      <c r="J147" s="58"/>
      <c r="K147" s="58"/>
      <c r="L147" s="58"/>
      <c r="M147" s="58"/>
      <c r="N147" s="52"/>
      <c r="O147" s="52"/>
      <c r="P147" s="52"/>
      <c r="Q147" s="52"/>
      <c r="R147" s="58"/>
      <c r="S147" s="58"/>
      <c r="T147" s="58"/>
      <c r="U147" s="58"/>
      <c r="V147" s="58"/>
      <c r="W147" s="58"/>
      <c r="X147" s="58"/>
      <c r="Y147" s="58"/>
      <c r="Z147" s="58"/>
      <c r="AA147" s="58"/>
      <c r="AB147" s="58"/>
      <c r="AC147" s="58"/>
      <c r="AD147" s="58"/>
      <c r="AE147" s="58"/>
      <c r="AF147" s="58"/>
      <c r="AG147" s="58"/>
      <c r="AH147" s="52"/>
      <c r="AI147" s="43"/>
      <c r="AJ147" s="34"/>
    </row>
    <row r="148" spans="1:36" ht="30" customHeight="1" x14ac:dyDescent="0.2">
      <c r="A148" s="258"/>
      <c r="B148" s="80" t="s">
        <v>777</v>
      </c>
      <c r="C148" s="58" t="s">
        <v>775</v>
      </c>
      <c r="D148" s="58"/>
      <c r="E148" s="58"/>
      <c r="F148" s="58"/>
      <c r="G148" s="58"/>
      <c r="H148" s="58"/>
      <c r="I148" s="58"/>
      <c r="J148" s="58"/>
      <c r="K148" s="58"/>
      <c r="L148" s="58"/>
      <c r="M148" s="58"/>
      <c r="N148" s="52"/>
      <c r="O148" s="52"/>
      <c r="P148" s="52"/>
      <c r="Q148" s="52"/>
      <c r="R148" s="58"/>
      <c r="S148" s="58"/>
      <c r="T148" s="58"/>
      <c r="U148" s="58"/>
      <c r="V148" s="58"/>
      <c r="W148" s="58"/>
      <c r="X148" s="58"/>
      <c r="Y148" s="58"/>
      <c r="Z148" s="58"/>
      <c r="AA148" s="58"/>
      <c r="AB148" s="58"/>
      <c r="AC148" s="58"/>
      <c r="AD148" s="58"/>
      <c r="AE148" s="58"/>
      <c r="AF148" s="58"/>
      <c r="AG148" s="58"/>
      <c r="AH148" s="52"/>
      <c r="AI148" s="43"/>
      <c r="AJ148" s="34"/>
    </row>
    <row r="149" spans="1:36" ht="30" customHeight="1" x14ac:dyDescent="0.2">
      <c r="A149" s="258"/>
      <c r="B149" s="80" t="s">
        <v>778</v>
      </c>
      <c r="C149" s="58"/>
      <c r="D149" s="58"/>
      <c r="E149" s="58"/>
      <c r="F149" s="58"/>
      <c r="G149" s="58"/>
      <c r="H149" s="58"/>
      <c r="I149" s="58"/>
      <c r="J149" s="58"/>
      <c r="K149" s="58"/>
      <c r="L149" s="58"/>
      <c r="M149" s="58"/>
      <c r="N149" s="52"/>
      <c r="O149" s="52"/>
      <c r="P149" s="52"/>
      <c r="Q149" s="52"/>
      <c r="R149" s="58"/>
      <c r="S149" s="58"/>
      <c r="T149" s="58"/>
      <c r="U149" s="58"/>
      <c r="V149" s="58"/>
      <c r="W149" s="58"/>
      <c r="X149" s="58"/>
      <c r="Y149" s="58"/>
      <c r="Z149" s="58"/>
      <c r="AA149" s="58"/>
      <c r="AB149" s="58"/>
      <c r="AC149" s="58"/>
      <c r="AD149" s="58"/>
      <c r="AE149" s="58"/>
      <c r="AF149" s="58"/>
      <c r="AG149" s="58"/>
      <c r="AH149" s="52"/>
      <c r="AI149" s="43"/>
      <c r="AJ149" s="34"/>
    </row>
    <row r="150" spans="1:36" ht="30" customHeight="1" x14ac:dyDescent="0.2">
      <c r="A150" s="258"/>
      <c r="B150" s="80" t="s">
        <v>779</v>
      </c>
      <c r="C150" s="58"/>
      <c r="D150" s="58"/>
      <c r="E150" s="58"/>
      <c r="F150" s="58"/>
      <c r="G150" s="58"/>
      <c r="H150" s="58"/>
      <c r="I150" s="58"/>
      <c r="J150" s="58"/>
      <c r="K150" s="58"/>
      <c r="L150" s="58"/>
      <c r="M150" s="58"/>
      <c r="N150" s="52"/>
      <c r="O150" s="52"/>
      <c r="P150" s="52"/>
      <c r="Q150" s="52"/>
      <c r="R150" s="58"/>
      <c r="S150" s="58"/>
      <c r="T150" s="58"/>
      <c r="U150" s="58"/>
      <c r="V150" s="58"/>
      <c r="W150" s="58"/>
      <c r="X150" s="58"/>
      <c r="Y150" s="58"/>
      <c r="Z150" s="58"/>
      <c r="AA150" s="58"/>
      <c r="AB150" s="58"/>
      <c r="AC150" s="58"/>
      <c r="AD150" s="58"/>
      <c r="AE150" s="58"/>
      <c r="AF150" s="58"/>
      <c r="AG150" s="58"/>
      <c r="AH150" s="52"/>
      <c r="AI150" s="43"/>
      <c r="AJ150" s="34"/>
    </row>
    <row r="151" spans="1:36" ht="30" customHeight="1" x14ac:dyDescent="0.2">
      <c r="A151" s="258"/>
      <c r="B151" s="80" t="s">
        <v>780</v>
      </c>
      <c r="C151" s="58"/>
      <c r="D151" s="58"/>
      <c r="E151" s="58"/>
      <c r="F151" s="58"/>
      <c r="G151" s="58"/>
      <c r="H151" s="58"/>
      <c r="I151" s="58"/>
      <c r="J151" s="58"/>
      <c r="K151" s="58"/>
      <c r="L151" s="58"/>
      <c r="M151" s="58"/>
      <c r="N151" s="52"/>
      <c r="O151" s="52"/>
      <c r="P151" s="52"/>
      <c r="Q151" s="52"/>
      <c r="R151" s="58"/>
      <c r="S151" s="58"/>
      <c r="T151" s="58"/>
      <c r="U151" s="58"/>
      <c r="V151" s="58"/>
      <c r="W151" s="58"/>
      <c r="X151" s="58"/>
      <c r="Y151" s="58"/>
      <c r="Z151" s="58"/>
      <c r="AA151" s="58"/>
      <c r="AB151" s="58"/>
      <c r="AC151" s="58"/>
      <c r="AD151" s="58"/>
      <c r="AE151" s="58"/>
      <c r="AF151" s="58"/>
      <c r="AG151" s="58"/>
      <c r="AH151" s="52"/>
      <c r="AI151" s="43"/>
      <c r="AJ151" s="34"/>
    </row>
    <row r="152" spans="1:36" ht="30" customHeight="1" x14ac:dyDescent="0.2">
      <c r="A152" s="258"/>
      <c r="B152" s="80" t="s">
        <v>781</v>
      </c>
      <c r="C152" s="58"/>
      <c r="D152" s="58"/>
      <c r="E152" s="58"/>
      <c r="F152" s="58"/>
      <c r="G152" s="58"/>
      <c r="H152" s="58"/>
      <c r="I152" s="58"/>
      <c r="J152" s="58"/>
      <c r="K152" s="58"/>
      <c r="L152" s="58"/>
      <c r="M152" s="58"/>
      <c r="N152" s="52"/>
      <c r="O152" s="52"/>
      <c r="P152" s="52"/>
      <c r="Q152" s="52"/>
      <c r="R152" s="58"/>
      <c r="S152" s="58"/>
      <c r="T152" s="58"/>
      <c r="U152" s="58"/>
      <c r="V152" s="58"/>
      <c r="W152" s="58"/>
      <c r="X152" s="58"/>
      <c r="Y152" s="58"/>
      <c r="Z152" s="58"/>
      <c r="AA152" s="58"/>
      <c r="AB152" s="58"/>
      <c r="AC152" s="58"/>
      <c r="AD152" s="58"/>
      <c r="AE152" s="58"/>
      <c r="AF152" s="58"/>
      <c r="AG152" s="58"/>
      <c r="AH152" s="52"/>
      <c r="AI152" s="43"/>
      <c r="AJ152" s="34"/>
    </row>
    <row r="153" spans="1:36" ht="30" customHeight="1" x14ac:dyDescent="0.2">
      <c r="A153" s="258"/>
      <c r="B153" s="80" t="s">
        <v>782</v>
      </c>
      <c r="C153" s="58"/>
      <c r="D153" s="58"/>
      <c r="E153" s="58"/>
      <c r="F153" s="58"/>
      <c r="G153" s="58"/>
      <c r="H153" s="58"/>
      <c r="I153" s="58"/>
      <c r="J153" s="58"/>
      <c r="K153" s="58"/>
      <c r="L153" s="58"/>
      <c r="M153" s="58"/>
      <c r="N153" s="52"/>
      <c r="O153" s="52"/>
      <c r="P153" s="52"/>
      <c r="Q153" s="52"/>
      <c r="R153" s="58"/>
      <c r="S153" s="58"/>
      <c r="T153" s="58"/>
      <c r="U153" s="58"/>
      <c r="V153" s="58"/>
      <c r="W153" s="58"/>
      <c r="X153" s="58"/>
      <c r="Y153" s="58"/>
      <c r="Z153" s="58"/>
      <c r="AA153" s="58"/>
      <c r="AB153" s="58"/>
      <c r="AC153" s="58"/>
      <c r="AD153" s="58"/>
      <c r="AE153" s="58"/>
      <c r="AF153" s="58"/>
      <c r="AG153" s="58"/>
      <c r="AH153" s="52"/>
      <c r="AI153" s="43"/>
      <c r="AJ153" s="34"/>
    </row>
    <row r="154" spans="1:36" ht="30" customHeight="1" x14ac:dyDescent="0.2">
      <c r="A154" s="258"/>
      <c r="B154" s="80" t="s">
        <v>783</v>
      </c>
      <c r="C154" s="58"/>
      <c r="D154" s="58"/>
      <c r="E154" s="58"/>
      <c r="F154" s="58"/>
      <c r="G154" s="58"/>
      <c r="H154" s="58"/>
      <c r="I154" s="58"/>
      <c r="J154" s="58"/>
      <c r="K154" s="58"/>
      <c r="L154" s="58"/>
      <c r="M154" s="58"/>
      <c r="N154" s="52"/>
      <c r="O154" s="52"/>
      <c r="P154" s="52"/>
      <c r="Q154" s="52"/>
      <c r="R154" s="58"/>
      <c r="S154" s="58"/>
      <c r="T154" s="58"/>
      <c r="U154" s="58"/>
      <c r="V154" s="58"/>
      <c r="W154" s="58"/>
      <c r="X154" s="58"/>
      <c r="Y154" s="58"/>
      <c r="Z154" s="58"/>
      <c r="AA154" s="58"/>
      <c r="AB154" s="58"/>
      <c r="AC154" s="58"/>
      <c r="AD154" s="58"/>
      <c r="AE154" s="58"/>
      <c r="AF154" s="58"/>
      <c r="AG154" s="58"/>
      <c r="AH154" s="52"/>
      <c r="AI154" s="43"/>
      <c r="AJ154" s="34"/>
    </row>
    <row r="155" spans="1:36" ht="30" customHeight="1" x14ac:dyDescent="0.2">
      <c r="A155" s="258"/>
      <c r="B155" s="80" t="s">
        <v>784</v>
      </c>
      <c r="C155" s="58"/>
      <c r="D155" s="58"/>
      <c r="E155" s="58"/>
      <c r="F155" s="58"/>
      <c r="G155" s="58"/>
      <c r="H155" s="58"/>
      <c r="I155" s="58"/>
      <c r="J155" s="58"/>
      <c r="K155" s="58"/>
      <c r="L155" s="58"/>
      <c r="M155" s="58"/>
      <c r="N155" s="52"/>
      <c r="O155" s="52"/>
      <c r="P155" s="52"/>
      <c r="Q155" s="52"/>
      <c r="R155" s="58"/>
      <c r="S155" s="58"/>
      <c r="T155" s="58"/>
      <c r="U155" s="58"/>
      <c r="V155" s="58"/>
      <c r="W155" s="58"/>
      <c r="X155" s="58"/>
      <c r="Y155" s="58"/>
      <c r="Z155" s="58"/>
      <c r="AA155" s="58"/>
      <c r="AB155" s="58"/>
      <c r="AC155" s="58"/>
      <c r="AD155" s="58"/>
      <c r="AE155" s="58"/>
      <c r="AF155" s="58"/>
      <c r="AG155" s="58"/>
      <c r="AH155" s="52"/>
      <c r="AI155" s="43"/>
      <c r="AJ155" s="34"/>
    </row>
    <row r="156" spans="1:36" ht="30" customHeight="1" x14ac:dyDescent="0.2">
      <c r="A156" s="258"/>
      <c r="B156" s="80" t="s">
        <v>785</v>
      </c>
      <c r="C156" s="58"/>
      <c r="D156" s="58"/>
      <c r="E156" s="58"/>
      <c r="F156" s="58"/>
      <c r="G156" s="58"/>
      <c r="H156" s="58"/>
      <c r="I156" s="58"/>
      <c r="J156" s="58"/>
      <c r="K156" s="58"/>
      <c r="L156" s="58"/>
      <c r="M156" s="58"/>
      <c r="N156" s="52"/>
      <c r="O156" s="52"/>
      <c r="P156" s="52"/>
      <c r="Q156" s="52"/>
      <c r="R156" s="58"/>
      <c r="S156" s="58"/>
      <c r="T156" s="58"/>
      <c r="U156" s="58"/>
      <c r="V156" s="58"/>
      <c r="W156" s="58"/>
      <c r="X156" s="58"/>
      <c r="Y156" s="58"/>
      <c r="Z156" s="58"/>
      <c r="AA156" s="58"/>
      <c r="AB156" s="58"/>
      <c r="AC156" s="58"/>
      <c r="AD156" s="58"/>
      <c r="AE156" s="58"/>
      <c r="AF156" s="58"/>
      <c r="AG156" s="58"/>
      <c r="AH156" s="52"/>
      <c r="AI156" s="43"/>
      <c r="AJ156" s="34"/>
    </row>
    <row r="157" spans="1:36" ht="30" customHeight="1" x14ac:dyDescent="0.2">
      <c r="A157" s="258"/>
      <c r="B157" s="80" t="s">
        <v>786</v>
      </c>
      <c r="C157" s="58"/>
      <c r="D157" s="58"/>
      <c r="E157" s="58"/>
      <c r="F157" s="58"/>
      <c r="G157" s="58"/>
      <c r="H157" s="58"/>
      <c r="I157" s="58"/>
      <c r="J157" s="58"/>
      <c r="K157" s="58"/>
      <c r="L157" s="58"/>
      <c r="M157" s="58"/>
      <c r="N157" s="52"/>
      <c r="O157" s="52"/>
      <c r="P157" s="52"/>
      <c r="Q157" s="52"/>
      <c r="R157" s="58"/>
      <c r="S157" s="58"/>
      <c r="T157" s="58"/>
      <c r="U157" s="58"/>
      <c r="V157" s="58"/>
      <c r="W157" s="58"/>
      <c r="X157" s="58"/>
      <c r="Y157" s="58"/>
      <c r="Z157" s="58"/>
      <c r="AA157" s="58"/>
      <c r="AB157" s="58"/>
      <c r="AC157" s="58"/>
      <c r="AD157" s="58"/>
      <c r="AE157" s="58"/>
      <c r="AF157" s="58"/>
      <c r="AG157" s="58"/>
      <c r="AH157" s="52"/>
      <c r="AI157" s="43"/>
      <c r="AJ157" s="34"/>
    </row>
    <row r="158" spans="1:36" ht="30" customHeight="1" x14ac:dyDescent="0.2">
      <c r="A158" s="258"/>
      <c r="B158" s="80" t="s">
        <v>787</v>
      </c>
      <c r="C158" s="58"/>
      <c r="D158" s="58"/>
      <c r="E158" s="58"/>
      <c r="F158" s="58"/>
      <c r="G158" s="58"/>
      <c r="H158" s="58"/>
      <c r="I158" s="58"/>
      <c r="J158" s="58"/>
      <c r="K158" s="58"/>
      <c r="L158" s="58"/>
      <c r="M158" s="58"/>
      <c r="N158" s="52"/>
      <c r="O158" s="52"/>
      <c r="P158" s="52"/>
      <c r="Q158" s="52"/>
      <c r="R158" s="58"/>
      <c r="S158" s="58"/>
      <c r="T158" s="58"/>
      <c r="U158" s="58"/>
      <c r="V158" s="58"/>
      <c r="W158" s="58"/>
      <c r="X158" s="58"/>
      <c r="Y158" s="58"/>
      <c r="Z158" s="58"/>
      <c r="AA158" s="58"/>
      <c r="AB158" s="58"/>
      <c r="AC158" s="58"/>
      <c r="AD158" s="58"/>
      <c r="AE158" s="58"/>
      <c r="AF158" s="58"/>
      <c r="AG158" s="58"/>
      <c r="AH158" s="52"/>
      <c r="AI158" s="43"/>
      <c r="AJ158" s="34"/>
    </row>
    <row r="159" spans="1:36" ht="30" customHeight="1" x14ac:dyDescent="0.2">
      <c r="A159" s="258"/>
      <c r="B159" s="80" t="s">
        <v>788</v>
      </c>
      <c r="C159" s="58"/>
      <c r="D159" s="58"/>
      <c r="E159" s="58"/>
      <c r="F159" s="58"/>
      <c r="G159" s="58"/>
      <c r="H159" s="58"/>
      <c r="I159" s="58"/>
      <c r="J159" s="58"/>
      <c r="K159" s="58"/>
      <c r="L159" s="58"/>
      <c r="M159" s="58"/>
      <c r="N159" s="52"/>
      <c r="O159" s="52"/>
      <c r="P159" s="52"/>
      <c r="Q159" s="52"/>
      <c r="R159" s="58"/>
      <c r="S159" s="58"/>
      <c r="T159" s="58"/>
      <c r="U159" s="58"/>
      <c r="V159" s="58"/>
      <c r="W159" s="58"/>
      <c r="X159" s="58"/>
      <c r="Y159" s="58"/>
      <c r="Z159" s="58"/>
      <c r="AA159" s="58"/>
      <c r="AB159" s="58"/>
      <c r="AC159" s="58"/>
      <c r="AD159" s="58"/>
      <c r="AE159" s="58"/>
      <c r="AF159" s="58"/>
      <c r="AG159" s="58"/>
      <c r="AH159" s="52"/>
      <c r="AI159" s="43"/>
      <c r="AJ159" s="34"/>
    </row>
    <row r="160" spans="1:36" ht="30" customHeight="1" x14ac:dyDescent="0.2">
      <c r="A160" s="258"/>
      <c r="B160" s="80" t="s">
        <v>789</v>
      </c>
      <c r="C160" s="58"/>
      <c r="D160" s="58"/>
      <c r="E160" s="58"/>
      <c r="F160" s="58"/>
      <c r="G160" s="58"/>
      <c r="H160" s="58"/>
      <c r="I160" s="58"/>
      <c r="J160" s="58"/>
      <c r="K160" s="58"/>
      <c r="L160" s="58"/>
      <c r="M160" s="58"/>
      <c r="N160" s="52"/>
      <c r="O160" s="52"/>
      <c r="P160" s="52"/>
      <c r="Q160" s="52"/>
      <c r="R160" s="58"/>
      <c r="S160" s="58"/>
      <c r="T160" s="58"/>
      <c r="U160" s="58"/>
      <c r="V160" s="58"/>
      <c r="W160" s="58"/>
      <c r="X160" s="58"/>
      <c r="Y160" s="58"/>
      <c r="Z160" s="58"/>
      <c r="AA160" s="58"/>
      <c r="AB160" s="58"/>
      <c r="AC160" s="58"/>
      <c r="AD160" s="58"/>
      <c r="AE160" s="58"/>
      <c r="AF160" s="58"/>
      <c r="AG160" s="58"/>
      <c r="AH160" s="52"/>
      <c r="AI160" s="43"/>
      <c r="AJ160" s="34"/>
    </row>
    <row r="161" spans="1:36" x14ac:dyDescent="0.2">
      <c r="AJ161" s="34"/>
    </row>
    <row r="162" spans="1:36" x14ac:dyDescent="0.2">
      <c r="A162" s="34"/>
      <c r="B162" s="34"/>
      <c r="C162" s="34"/>
      <c r="D162" s="34"/>
      <c r="E162" s="34"/>
      <c r="F162" s="34"/>
      <c r="G162" s="34"/>
      <c r="H162" s="34"/>
      <c r="I162" s="34"/>
      <c r="J162" s="34"/>
      <c r="K162" s="34"/>
      <c r="L162" s="34"/>
      <c r="M162" s="34"/>
      <c r="N162" s="34"/>
      <c r="O162" s="81"/>
      <c r="P162" s="81"/>
      <c r="Q162" s="81"/>
      <c r="R162" s="81"/>
      <c r="S162" s="81"/>
      <c r="T162" s="81"/>
      <c r="U162" s="81"/>
      <c r="V162" s="81"/>
      <c r="W162" s="81"/>
      <c r="X162" s="81"/>
      <c r="Y162" s="81"/>
      <c r="Z162" s="81"/>
      <c r="AA162" s="81"/>
      <c r="AB162" s="81"/>
      <c r="AC162" s="81"/>
      <c r="AD162" s="81"/>
      <c r="AE162" s="81"/>
      <c r="AF162" s="81"/>
      <c r="AG162" s="81"/>
      <c r="AH162" s="81"/>
      <c r="AI162" s="81"/>
      <c r="AJ162" s="34"/>
    </row>
    <row r="163" spans="1:36" x14ac:dyDescent="0.2">
      <c r="A163" s="34"/>
      <c r="B163" s="34"/>
      <c r="C163" s="34"/>
      <c r="D163" s="34"/>
      <c r="E163" s="34"/>
      <c r="F163" s="34"/>
      <c r="G163" s="34"/>
      <c r="H163" s="34"/>
      <c r="I163" s="34"/>
      <c r="J163" s="34"/>
      <c r="K163" s="34"/>
      <c r="L163" s="34"/>
      <c r="M163" s="34"/>
      <c r="N163" s="34"/>
      <c r="O163" s="81"/>
      <c r="P163" s="81"/>
      <c r="Q163" s="81"/>
      <c r="R163" s="81"/>
      <c r="S163" s="81"/>
      <c r="T163" s="81"/>
      <c r="U163" s="81"/>
      <c r="V163" s="81"/>
      <c r="W163" s="81"/>
      <c r="X163" s="81"/>
      <c r="Y163" s="81"/>
      <c r="Z163" s="81"/>
      <c r="AA163" s="81"/>
      <c r="AB163" s="81"/>
      <c r="AC163" s="81"/>
      <c r="AD163" s="81"/>
      <c r="AE163" s="81"/>
      <c r="AF163" s="81"/>
      <c r="AG163" s="81"/>
      <c r="AH163" s="81"/>
      <c r="AI163" s="81"/>
      <c r="AJ163" s="34"/>
    </row>
  </sheetData>
  <mergeCells count="49">
    <mergeCell ref="A1:AG1"/>
    <mergeCell ref="A2:AH2"/>
    <mergeCell ref="B4:G4"/>
    <mergeCell ref="B6:C6"/>
    <mergeCell ref="A8:M8"/>
    <mergeCell ref="O8:V8"/>
    <mergeCell ref="W8:AH8"/>
    <mergeCell ref="A9:A10"/>
    <mergeCell ref="B9:B10"/>
    <mergeCell ref="C9:C10"/>
    <mergeCell ref="D9:D10"/>
    <mergeCell ref="E9:E10"/>
    <mergeCell ref="F9:G9"/>
    <mergeCell ref="H9:H10"/>
    <mergeCell ref="I9:I10"/>
    <mergeCell ref="J9:J10"/>
    <mergeCell ref="K9:L9"/>
    <mergeCell ref="S9:S10"/>
    <mergeCell ref="T9:T10"/>
    <mergeCell ref="U9:U10"/>
    <mergeCell ref="V9:V10"/>
    <mergeCell ref="M9:M10"/>
    <mergeCell ref="N9:N10"/>
    <mergeCell ref="O9:O10"/>
    <mergeCell ref="P9:P10"/>
    <mergeCell ref="Q9:Q10"/>
    <mergeCell ref="AG9:AG10"/>
    <mergeCell ref="AH9:AH10"/>
    <mergeCell ref="A11:A25"/>
    <mergeCell ref="A26:A40"/>
    <mergeCell ref="A41:A55"/>
    <mergeCell ref="AB9:AB10"/>
    <mergeCell ref="AC9:AC10"/>
    <mergeCell ref="AD9:AD10"/>
    <mergeCell ref="AE9:AE10"/>
    <mergeCell ref="AF9:AF10"/>
    <mergeCell ref="W9:W10"/>
    <mergeCell ref="X9:X10"/>
    <mergeCell ref="Y9:Y10"/>
    <mergeCell ref="Z9:Z10"/>
    <mergeCell ref="AA9:AA10"/>
    <mergeCell ref="R9:R10"/>
    <mergeCell ref="A131:A145"/>
    <mergeCell ref="A146:A160"/>
    <mergeCell ref="A56:A70"/>
    <mergeCell ref="A71:A85"/>
    <mergeCell ref="A86:A100"/>
    <mergeCell ref="A101:A115"/>
    <mergeCell ref="A116:A130"/>
  </mergeCells>
  <conditionalFormatting sqref="O11:O160">
    <cfRule type="cellIs" dxfId="4" priority="4" operator="equal">
      <formula>"x"</formula>
    </cfRule>
  </conditionalFormatting>
  <conditionalFormatting sqref="P11:P160">
    <cfRule type="cellIs" dxfId="3" priority="2" operator="equal">
      <formula>"x"</formula>
    </cfRule>
  </conditionalFormatting>
  <conditionalFormatting sqref="Q11:Q160">
    <cfRule type="cellIs" dxfId="2" priority="3" operator="equal">
      <formula>"x"</formula>
    </cfRule>
  </conditionalFormatting>
  <conditionalFormatting sqref="AN6:AN7">
    <cfRule type="cellIs" dxfId="1" priority="5" operator="equal">
      <formula>$AN$6</formula>
    </cfRule>
  </conditionalFormatting>
  <pageMargins left="0.51180555555555596" right="0.51180555555555596" top="0.78750000000000009" bottom="0.78750000000000009" header="0.51181102362204689" footer="0.51181102362204689"/>
  <pageSetup paperSize="9" orientation="portrait" horizontalDpi="300" verticalDpi="300"/>
  <extLst>
    <ext xmlns:x14="http://schemas.microsoft.com/office/spreadsheetml/2009/9/main" uri="{CCE6A557-97BC-4b89-ADB6-D9C93CAAB3DF}">
      <x14:dataValidations xmlns:xm="http://schemas.microsoft.com/office/excel/2006/main" count="1">
        <x14:dataValidation type="list" allowBlank="1" showInputMessage="1" showErrorMessage="1" xr:uid="{00C0009B-0061-468D-BC7F-000500C40054}">
          <x14:formula1>
            <xm:f>LEGENDA!$A$46:$A$61</xm:f>
          </x14:formula1>
          <x14:formula2>
            <xm:f>0</xm:f>
          </x14:formula2>
          <xm:sqref>N11:N160 AH11:AH160</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R36"/>
  <sheetViews>
    <sheetView showGridLines="0" zoomScale="75" workbookViewId="0">
      <selection activeCell="C13" sqref="C13"/>
    </sheetView>
  </sheetViews>
  <sheetFormatPr baseColWidth="10" defaultColWidth="8.83203125" defaultRowHeight="15" customHeight="1" x14ac:dyDescent="0.2"/>
  <cols>
    <col min="1" max="1" width="2.83203125" customWidth="1"/>
    <col min="2" max="2" width="3.83203125" customWidth="1"/>
    <col min="3" max="3" width="49.5" customWidth="1"/>
    <col min="4" max="4" width="14.33203125" customWidth="1"/>
    <col min="5" max="7" width="9.5" customWidth="1"/>
    <col min="18" max="18" width="2.83203125" customWidth="1"/>
  </cols>
  <sheetData>
    <row r="1" spans="1:18" x14ac:dyDescent="0.2">
      <c r="A1" s="82"/>
      <c r="B1" s="82"/>
      <c r="C1" s="82"/>
      <c r="D1" s="82"/>
      <c r="E1" s="82"/>
      <c r="F1" s="82"/>
      <c r="G1" s="82"/>
      <c r="H1" s="82"/>
      <c r="I1" s="82"/>
      <c r="J1" s="82"/>
      <c r="K1" s="82"/>
      <c r="L1" s="82"/>
      <c r="M1" s="82"/>
      <c r="N1" s="82"/>
      <c r="O1" s="82"/>
      <c r="P1" s="82"/>
      <c r="Q1" s="82"/>
      <c r="R1" s="82"/>
    </row>
    <row r="2" spans="1:18" s="83" customFormat="1" ht="33.75" customHeight="1" x14ac:dyDescent="0.2">
      <c r="A2" s="84"/>
      <c r="B2" s="210" t="s">
        <v>111</v>
      </c>
      <c r="C2" s="210"/>
      <c r="D2" s="210"/>
      <c r="E2" s="210"/>
      <c r="F2" s="210"/>
      <c r="G2" s="210"/>
      <c r="H2" s="210"/>
      <c r="I2" s="210"/>
      <c r="J2" s="210"/>
      <c r="K2" s="210"/>
      <c r="L2" s="210"/>
      <c r="M2" s="210"/>
      <c r="N2" s="210"/>
      <c r="O2" s="210"/>
      <c r="P2" s="210"/>
      <c r="Q2" s="210"/>
      <c r="R2" s="84"/>
    </row>
    <row r="3" spans="1:18" ht="33.75" customHeight="1" x14ac:dyDescent="0.25">
      <c r="A3" s="82"/>
      <c r="B3" s="214" t="str">
        <f>'Monitoria Anual - 1'!A2</f>
        <v>Plano de Ação Nacional para Conservação das Espécies Aquáticas Ameaçadas de Extinção da Bacia do Rio Paraíba do Sul - PAN Paraíba do Sul</v>
      </c>
      <c r="C3" s="214"/>
      <c r="D3" s="214"/>
      <c r="E3" s="214"/>
      <c r="F3" s="214"/>
      <c r="G3" s="214"/>
      <c r="H3" s="214"/>
      <c r="I3" s="214"/>
      <c r="J3" s="214"/>
      <c r="K3" s="214"/>
      <c r="L3" s="214"/>
      <c r="M3" s="214"/>
      <c r="N3" s="214"/>
      <c r="O3" s="214"/>
      <c r="P3" s="214"/>
      <c r="Q3" s="214"/>
      <c r="R3" s="82"/>
    </row>
    <row r="4" spans="1:18" x14ac:dyDescent="0.2">
      <c r="A4" s="82"/>
      <c r="H4" s="85"/>
      <c r="I4" s="85"/>
      <c r="J4" s="85"/>
      <c r="K4" s="85"/>
      <c r="R4" s="82"/>
    </row>
    <row r="5" spans="1:18" s="30" customFormat="1" ht="45" customHeight="1" x14ac:dyDescent="0.2">
      <c r="A5" s="34"/>
      <c r="B5" s="215" t="s">
        <v>466</v>
      </c>
      <c r="C5" s="215"/>
      <c r="D5" s="216" t="str">
        <f>'Monitoria Anual - 1'!B4</f>
        <v>Recuperar e manter as espécies aquáticas ameaçadas de extinção da bacia do rio Paraíba do Sul e bacias adjacentes, nos próximos 5 anos (2024 -2028).</v>
      </c>
      <c r="E5" s="216"/>
      <c r="F5" s="216"/>
      <c r="G5" s="216"/>
      <c r="H5" s="216"/>
      <c r="I5" s="216"/>
      <c r="J5" s="39"/>
      <c r="K5" s="39"/>
      <c r="L5" s="39"/>
      <c r="M5" s="39"/>
      <c r="N5" s="39"/>
      <c r="R5" s="34"/>
    </row>
    <row r="6" spans="1:18" x14ac:dyDescent="0.2">
      <c r="A6" s="82"/>
      <c r="H6" s="85"/>
      <c r="I6" s="85"/>
      <c r="J6" s="85"/>
      <c r="K6" s="85"/>
      <c r="R6" s="82"/>
    </row>
    <row r="7" spans="1:18" ht="26.25" customHeight="1" x14ac:dyDescent="0.2">
      <c r="A7" s="82"/>
      <c r="B7" s="215" t="s">
        <v>115</v>
      </c>
      <c r="C7" s="215"/>
      <c r="D7" s="264" t="str">
        <f>'Monitoria Anual - 1'!B6</f>
        <v>26 a 28/05/2025(virtual)</v>
      </c>
      <c r="E7" s="264"/>
      <c r="F7" s="264"/>
      <c r="G7" s="264"/>
      <c r="H7" s="264"/>
      <c r="I7" s="264"/>
      <c r="J7" s="88"/>
      <c r="K7" s="88"/>
      <c r="L7" s="88"/>
      <c r="M7" s="88"/>
      <c r="N7" s="88"/>
      <c r="O7" s="88"/>
      <c r="P7" s="88"/>
      <c r="Q7" s="88"/>
      <c r="R7" s="82"/>
    </row>
    <row r="8" spans="1:18" x14ac:dyDescent="0.2">
      <c r="A8" s="82"/>
      <c r="R8" s="82"/>
    </row>
    <row r="9" spans="1:18" ht="31.5" customHeight="1" x14ac:dyDescent="0.2">
      <c r="A9" s="82"/>
      <c r="B9" s="210" t="s">
        <v>467</v>
      </c>
      <c r="C9" s="210"/>
      <c r="D9" s="210"/>
      <c r="E9" s="210"/>
      <c r="F9" s="210"/>
      <c r="G9" s="210"/>
      <c r="H9" s="210"/>
      <c r="I9" s="210"/>
      <c r="J9" s="210"/>
      <c r="K9" s="210"/>
      <c r="L9" s="210"/>
      <c r="M9" s="210"/>
      <c r="N9" s="210"/>
      <c r="O9" s="210"/>
      <c r="P9" s="210"/>
      <c r="Q9" s="210"/>
      <c r="R9" s="82"/>
    </row>
    <row r="10" spans="1:18" x14ac:dyDescent="0.2">
      <c r="A10" s="82"/>
      <c r="F10" s="87"/>
      <c r="G10" s="87"/>
      <c r="R10" s="82"/>
    </row>
    <row r="11" spans="1:18" ht="18" customHeight="1" x14ac:dyDescent="0.2">
      <c r="A11" s="82"/>
      <c r="B11" s="209" t="s">
        <v>468</v>
      </c>
      <c r="C11" s="209"/>
      <c r="D11" s="88"/>
      <c r="E11" s="88"/>
      <c r="F11" s="88"/>
      <c r="G11" s="88"/>
      <c r="H11" s="88"/>
      <c r="I11" s="88"/>
      <c r="J11" s="88"/>
      <c r="K11" s="88"/>
      <c r="L11" s="88"/>
      <c r="M11" s="88"/>
      <c r="N11" s="88"/>
      <c r="O11" s="88"/>
      <c r="P11" s="88"/>
      <c r="Q11" s="88"/>
      <c r="R11" s="82"/>
    </row>
    <row r="12" spans="1:18" x14ac:dyDescent="0.2">
      <c r="A12" s="82"/>
      <c r="F12" s="89"/>
      <c r="R12" s="82"/>
    </row>
    <row r="13" spans="1:18" ht="60.75" customHeight="1" x14ac:dyDescent="0.2">
      <c r="A13" s="82"/>
      <c r="C13" s="212" t="s">
        <v>792</v>
      </c>
      <c r="D13" s="212"/>
      <c r="E13" s="212"/>
      <c r="F13" s="90"/>
      <c r="R13" s="82"/>
    </row>
    <row r="14" spans="1:18" s="30" customFormat="1" ht="31.5" customHeight="1" x14ac:dyDescent="0.2">
      <c r="A14" s="34"/>
      <c r="C14" s="91" t="s">
        <v>470</v>
      </c>
      <c r="D14" s="94" t="s">
        <v>471</v>
      </c>
      <c r="E14" s="95" t="s">
        <v>472</v>
      </c>
      <c r="F14" s="96"/>
      <c r="R14" s="34"/>
    </row>
    <row r="15" spans="1:18" ht="16" x14ac:dyDescent="0.2">
      <c r="A15" s="82"/>
      <c r="C15" s="176" t="s">
        <v>793</v>
      </c>
      <c r="D15" s="98">
        <f>COUNTA('Monitoria Final'!N11:N160)</f>
        <v>0</v>
      </c>
      <c r="E15" s="99" t="e">
        <f t="shared" ref="E15:E17" si="0">D15/$D$18</f>
        <v>#DIV/0!</v>
      </c>
      <c r="F15" s="100"/>
      <c r="R15" s="82"/>
    </row>
    <row r="16" spans="1:18" ht="16" x14ac:dyDescent="0.2">
      <c r="A16" s="82"/>
      <c r="C16" s="177" t="s">
        <v>794</v>
      </c>
      <c r="D16" s="102">
        <f>COUNTA('Monitoria Final'!O11:O160)</f>
        <v>0</v>
      </c>
      <c r="E16" s="103" t="e">
        <f t="shared" si="0"/>
        <v>#DIV/0!</v>
      </c>
      <c r="F16" s="100"/>
      <c r="R16" s="82"/>
    </row>
    <row r="17" spans="1:18" ht="16" x14ac:dyDescent="0.2">
      <c r="A17" s="82"/>
      <c r="C17" s="107" t="s">
        <v>795</v>
      </c>
      <c r="D17" s="109">
        <f>COUNTA('Monitoria Final'!P11:P160)</f>
        <v>0</v>
      </c>
      <c r="E17" s="110" t="e">
        <f t="shared" si="0"/>
        <v>#DIV/0!</v>
      </c>
      <c r="F17" s="100"/>
      <c r="R17" s="82"/>
    </row>
    <row r="18" spans="1:18" ht="16" x14ac:dyDescent="0.2">
      <c r="A18" s="82"/>
      <c r="C18" s="178" t="s">
        <v>796</v>
      </c>
      <c r="D18" s="179">
        <f>SUM(D15:D17)</f>
        <v>0</v>
      </c>
      <c r="E18" s="180" t="e">
        <f>SUM(E15:E17)</f>
        <v>#DIV/0!</v>
      </c>
      <c r="F18" s="117"/>
      <c r="R18" s="82"/>
    </row>
    <row r="19" spans="1:18" x14ac:dyDescent="0.2">
      <c r="A19" s="82"/>
      <c r="R19" s="82"/>
    </row>
    <row r="20" spans="1:18" ht="16" x14ac:dyDescent="0.2">
      <c r="A20" s="82"/>
      <c r="B20" s="181" t="s">
        <v>484</v>
      </c>
      <c r="C20" s="182"/>
      <c r="D20" s="88"/>
      <c r="E20" s="88"/>
      <c r="F20" s="88"/>
      <c r="G20" s="88"/>
      <c r="H20" s="88"/>
      <c r="I20" s="88"/>
      <c r="J20" s="88"/>
      <c r="K20" s="88"/>
      <c r="L20" s="88"/>
      <c r="M20" s="88"/>
      <c r="N20" s="88"/>
      <c r="O20" s="88"/>
      <c r="P20" s="88"/>
      <c r="Q20" s="88"/>
      <c r="R20" s="82"/>
    </row>
    <row r="21" spans="1:18" ht="16" x14ac:dyDescent="0.2">
      <c r="A21" s="82"/>
      <c r="B21" s="119"/>
      <c r="C21" s="119"/>
      <c r="D21" s="119"/>
      <c r="E21" s="119"/>
      <c r="F21" s="119"/>
      <c r="G21" s="119"/>
      <c r="H21" s="119"/>
      <c r="I21" s="119"/>
      <c r="J21" s="119"/>
      <c r="K21" s="119"/>
      <c r="L21" s="119"/>
      <c r="M21" s="119"/>
      <c r="N21" s="119"/>
      <c r="O21" s="119"/>
      <c r="P21" s="119"/>
      <c r="Q21" s="119"/>
      <c r="R21" s="82"/>
    </row>
    <row r="22" spans="1:18" ht="36" customHeight="1" x14ac:dyDescent="0.2">
      <c r="A22" s="82"/>
      <c r="C22" s="120" t="s">
        <v>485</v>
      </c>
      <c r="D22" s="121">
        <f>COUNTA('Monitoria Final'!A11:A160)</f>
        <v>10</v>
      </c>
      <c r="R22" s="82"/>
    </row>
    <row r="23" spans="1:18" x14ac:dyDescent="0.2">
      <c r="A23" s="82"/>
      <c r="R23" s="82"/>
    </row>
    <row r="24" spans="1:18" ht="16" x14ac:dyDescent="0.2">
      <c r="A24" s="82"/>
      <c r="C24" s="122" t="s">
        <v>486</v>
      </c>
      <c r="D24" s="122" t="s">
        <v>487</v>
      </c>
      <c r="E24" s="125"/>
      <c r="F24" s="183"/>
      <c r="G24" s="128"/>
      <c r="R24" s="82"/>
    </row>
    <row r="25" spans="1:18" x14ac:dyDescent="0.2">
      <c r="A25" s="82"/>
      <c r="C25" s="129" t="s">
        <v>488</v>
      </c>
      <c r="D25" s="130">
        <f t="shared" ref="D25:D34" si="1">SUM(E25:G25)</f>
        <v>0</v>
      </c>
      <c r="E25" s="131">
        <f>COUNTA('Monitoria Final'!N11:N25)</f>
        <v>0</v>
      </c>
      <c r="F25" s="132">
        <f>COUNTA('Monitoria Final'!O11:O25)</f>
        <v>0</v>
      </c>
      <c r="G25" s="133">
        <f>COUNTA('Monitoria Final'!P11:P25)</f>
        <v>0</v>
      </c>
      <c r="R25" s="82"/>
    </row>
    <row r="26" spans="1:18" x14ac:dyDescent="0.2">
      <c r="A26" s="82"/>
      <c r="C26" s="134" t="s">
        <v>489</v>
      </c>
      <c r="D26" s="129">
        <f t="shared" si="1"/>
        <v>0</v>
      </c>
      <c r="E26" s="135">
        <f>COUNTA('Monitoria Final'!N26:N40)</f>
        <v>0</v>
      </c>
      <c r="F26" s="136">
        <f>COUNTA('Monitoria Final'!O26:O40)</f>
        <v>0</v>
      </c>
      <c r="G26" s="137">
        <f>COUNTA('Monitoria Final'!P26:P40)</f>
        <v>0</v>
      </c>
      <c r="R26" s="82"/>
    </row>
    <row r="27" spans="1:18" x14ac:dyDescent="0.2">
      <c r="A27" s="82"/>
      <c r="C27" s="134" t="s">
        <v>490</v>
      </c>
      <c r="D27" s="129">
        <f t="shared" si="1"/>
        <v>0</v>
      </c>
      <c r="E27" s="135">
        <f>COUNTA('Monitoria Final'!N41:N55)</f>
        <v>0</v>
      </c>
      <c r="F27" s="136">
        <f>COUNTA('Monitoria Final'!O41:O55)</f>
        <v>0</v>
      </c>
      <c r="G27" s="137">
        <f>COUNTA('Monitoria Final'!P41:P55)</f>
        <v>0</v>
      </c>
      <c r="R27" s="82"/>
    </row>
    <row r="28" spans="1:18" x14ac:dyDescent="0.2">
      <c r="A28" s="82"/>
      <c r="C28" s="134" t="s">
        <v>491</v>
      </c>
      <c r="D28" s="129">
        <f t="shared" si="1"/>
        <v>0</v>
      </c>
      <c r="E28" s="135">
        <f>COUNTA('Monitoria Final'!N56:N70)</f>
        <v>0</v>
      </c>
      <c r="F28" s="136">
        <f>COUNTA('Monitoria Final'!O56:O70)</f>
        <v>0</v>
      </c>
      <c r="G28" s="137">
        <f>COUNTA('Monitoria Final'!P56:P70)</f>
        <v>0</v>
      </c>
      <c r="R28" s="82"/>
    </row>
    <row r="29" spans="1:18" x14ac:dyDescent="0.2">
      <c r="A29" s="82"/>
      <c r="C29" s="134" t="s">
        <v>492</v>
      </c>
      <c r="D29" s="129">
        <f t="shared" si="1"/>
        <v>0</v>
      </c>
      <c r="E29" s="135">
        <f>COUNTA('Monitoria Final'!N71:N85)</f>
        <v>0</v>
      </c>
      <c r="F29" s="136">
        <f>COUNTA('Monitoria Final'!O71:O85)</f>
        <v>0</v>
      </c>
      <c r="G29" s="137">
        <f>COUNTA('Monitoria Final'!P71:P85)</f>
        <v>0</v>
      </c>
      <c r="R29" s="82"/>
    </row>
    <row r="30" spans="1:18" x14ac:dyDescent="0.2">
      <c r="A30" s="82"/>
      <c r="C30" s="134" t="s">
        <v>652</v>
      </c>
      <c r="D30" s="129">
        <f t="shared" si="1"/>
        <v>0</v>
      </c>
      <c r="E30" s="135">
        <f>COUNTA('Monitoria Final'!N86:N100)</f>
        <v>0</v>
      </c>
      <c r="F30" s="136">
        <f>COUNTA('Monitoria Final'!O86:O100)</f>
        <v>0</v>
      </c>
      <c r="G30" s="137">
        <f>COUNTA('Monitoria Final'!P86:P100)</f>
        <v>0</v>
      </c>
      <c r="R30" s="82"/>
    </row>
    <row r="31" spans="1:18" x14ac:dyDescent="0.2">
      <c r="A31" s="82"/>
      <c r="C31" s="134" t="s">
        <v>653</v>
      </c>
      <c r="D31" s="129">
        <f t="shared" si="1"/>
        <v>0</v>
      </c>
      <c r="E31" s="135">
        <f>COUNTA('Monitoria Final'!N101:N115)</f>
        <v>0</v>
      </c>
      <c r="F31" s="136">
        <f>COUNTA('Monitoria Final'!O101:O115)</f>
        <v>0</v>
      </c>
      <c r="G31" s="137">
        <f>COUNTA('Monitoria Final'!P101:P115)</f>
        <v>0</v>
      </c>
      <c r="R31" s="82"/>
    </row>
    <row r="32" spans="1:18" x14ac:dyDescent="0.2">
      <c r="A32" s="82"/>
      <c r="C32" s="134" t="s">
        <v>654</v>
      </c>
      <c r="D32" s="129">
        <f t="shared" si="1"/>
        <v>0</v>
      </c>
      <c r="E32" s="135">
        <f>COUNTA('Monitoria Final'!N116:N130)</f>
        <v>0</v>
      </c>
      <c r="F32" s="136">
        <f>COUNTA('Monitoria Final'!O116:O130)</f>
        <v>0</v>
      </c>
      <c r="G32" s="137">
        <f>COUNTA('Monitoria Final'!P116:P130)</f>
        <v>0</v>
      </c>
      <c r="R32" s="82"/>
    </row>
    <row r="33" spans="1:18" x14ac:dyDescent="0.2">
      <c r="A33" s="82"/>
      <c r="C33" s="134" t="s">
        <v>655</v>
      </c>
      <c r="D33" s="129">
        <f t="shared" si="1"/>
        <v>0</v>
      </c>
      <c r="E33" s="135">
        <f>COUNTA('Monitoria Final'!N131:N145)</f>
        <v>0</v>
      </c>
      <c r="F33" s="136">
        <f>COUNTA('Monitoria Final'!O131:O145)</f>
        <v>0</v>
      </c>
      <c r="G33" s="137">
        <f>COUNTA('Monitoria Final'!P131:P145)</f>
        <v>0</v>
      </c>
      <c r="R33" s="82"/>
    </row>
    <row r="34" spans="1:18" x14ac:dyDescent="0.2">
      <c r="A34" s="82"/>
      <c r="C34" s="171" t="s">
        <v>656</v>
      </c>
      <c r="D34" s="172">
        <f t="shared" si="1"/>
        <v>0</v>
      </c>
      <c r="E34" s="173">
        <f>COUNTA('Monitoria Final'!N146:N160)</f>
        <v>0</v>
      </c>
      <c r="F34" s="174">
        <f>COUNTA('Monitoria Final'!O146:O160)</f>
        <v>0</v>
      </c>
      <c r="G34" s="175">
        <f>COUNTA('Monitoria Final'!P146:P160)</f>
        <v>0</v>
      </c>
      <c r="R34" s="82"/>
    </row>
    <row r="35" spans="1:18" x14ac:dyDescent="0.2">
      <c r="A35" s="82"/>
      <c r="R35" s="82"/>
    </row>
    <row r="36" spans="1:18" x14ac:dyDescent="0.2">
      <c r="A36" s="82"/>
      <c r="B36" s="82"/>
      <c r="C36" s="82"/>
      <c r="D36" s="82"/>
      <c r="E36" s="82"/>
      <c r="F36" s="82"/>
      <c r="G36" s="82"/>
      <c r="H36" s="82"/>
      <c r="I36" s="82"/>
      <c r="J36" s="82"/>
      <c r="K36" s="82"/>
      <c r="L36" s="82"/>
      <c r="M36" s="82"/>
      <c r="N36" s="82"/>
      <c r="O36" s="82"/>
      <c r="P36" s="82"/>
      <c r="Q36" s="82"/>
      <c r="R36" s="82"/>
    </row>
  </sheetData>
  <sheetProtection algorithmName="SHA-512" hashValue="jkoqtrzjbSgDI3aHsnfTPYl4jkNUlUJI/aIJvrXNJpmLav2d/L5feNvGY2k1r6k4gfWzKP7voRhtDWhpP679aw==" saltValue="VKdpSJGkhquT65XqvvDf9Q==" spinCount="100000" sheet="1" objects="1" scenarios="1"/>
  <mergeCells count="9">
    <mergeCell ref="B9:Q9"/>
    <mergeCell ref="B11:C11"/>
    <mergeCell ref="C13:E13"/>
    <mergeCell ref="B2:Q2"/>
    <mergeCell ref="B3:Q3"/>
    <mergeCell ref="B5:C5"/>
    <mergeCell ref="D5:I5"/>
    <mergeCell ref="B7:C7"/>
    <mergeCell ref="D7:I7"/>
  </mergeCells>
  <conditionalFormatting sqref="E25:G25 F25:G34">
    <cfRule type="cellIs" dxfId="0" priority="2" operator="equal">
      <formula>0</formula>
    </cfRule>
  </conditionalFormatting>
  <pageMargins left="0.25" right="0.25" top="0.75" bottom="0.75" header="0.51181102362204689" footer="0.51181102362204689"/>
  <pageSetup paperSize="9" fitToHeight="0" orientation="landscape" horizontalDpi="300" verticalDpi="300"/>
  <colBreaks count="1" manualBreakCount="1">
    <brk id="7" max="1048575" man="1"/>
  </colBreaks>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Q99"/>
  <sheetViews>
    <sheetView showGridLines="0" topLeftCell="O20" zoomScale="75" workbookViewId="0">
      <selection activeCell="U21" sqref="U21"/>
    </sheetView>
  </sheetViews>
  <sheetFormatPr baseColWidth="10" defaultColWidth="8.83203125" defaultRowHeight="15" customHeight="1" x14ac:dyDescent="0.2"/>
  <cols>
    <col min="1" max="1" width="26.6640625" style="30" customWidth="1"/>
    <col min="2" max="2" width="7.33203125" style="30" customWidth="1"/>
    <col min="3" max="3" width="51.5" style="30" customWidth="1"/>
    <col min="4" max="4" width="18.6640625" style="30" customWidth="1"/>
    <col min="5" max="5" width="19.5" style="30" customWidth="1"/>
    <col min="6" max="7" width="19.33203125" style="30" customWidth="1"/>
    <col min="8" max="8" width="25.1640625" style="30" customWidth="1"/>
    <col min="9" max="9" width="16.83203125" style="30" customWidth="1"/>
    <col min="10" max="10" width="41.1640625" style="30" customWidth="1"/>
    <col min="11" max="12" width="20" style="30" customWidth="1"/>
    <col min="13" max="14" width="27.6640625" style="30" customWidth="1"/>
    <col min="15" max="20" width="14.6640625" style="31" customWidth="1"/>
    <col min="21" max="21" width="88" style="30" customWidth="1"/>
    <col min="22" max="22" width="34.33203125" style="30" customWidth="1"/>
    <col min="23" max="23" width="40" style="30" customWidth="1"/>
    <col min="24" max="24" width="40.33203125" style="30" customWidth="1"/>
    <col min="25" max="25" width="54.6640625" style="30" customWidth="1"/>
    <col min="26" max="28" width="28.83203125" style="30" customWidth="1"/>
    <col min="29" max="33" width="18.6640625" style="30" customWidth="1"/>
    <col min="34" max="34" width="23" style="30" customWidth="1"/>
    <col min="35" max="35" width="18.6640625" style="30" customWidth="1"/>
    <col min="36" max="37" width="22.6640625" style="30" customWidth="1"/>
    <col min="38" max="38" width="2.6640625" style="30" customWidth="1"/>
    <col min="39" max="39" width="7" style="30" customWidth="1"/>
    <col min="40" max="42" width="8.83203125" style="30"/>
    <col min="43" max="43" width="8.83203125" style="30" hidden="1"/>
    <col min="44" max="16384" width="8.83203125" style="30"/>
  </cols>
  <sheetData>
    <row r="1" spans="1:43" ht="33.75" customHeight="1" x14ac:dyDescent="0.2">
      <c r="A1" s="227" t="s">
        <v>111</v>
      </c>
      <c r="B1" s="227"/>
      <c r="C1" s="227"/>
      <c r="D1" s="227"/>
      <c r="E1" s="227"/>
      <c r="F1" s="227"/>
      <c r="G1" s="227"/>
      <c r="H1" s="227"/>
      <c r="I1" s="227"/>
      <c r="J1" s="227"/>
      <c r="K1" s="227"/>
      <c r="L1" s="227"/>
      <c r="M1" s="227"/>
      <c r="N1" s="227"/>
      <c r="O1" s="227"/>
      <c r="P1" s="227"/>
      <c r="Q1" s="227"/>
      <c r="R1" s="227"/>
      <c r="S1" s="227"/>
      <c r="T1" s="227"/>
      <c r="U1" s="227"/>
      <c r="V1" s="227"/>
      <c r="W1" s="227"/>
      <c r="X1" s="227"/>
      <c r="Y1" s="227"/>
      <c r="Z1" s="227"/>
      <c r="AA1" s="227"/>
      <c r="AB1" s="227"/>
      <c r="AC1" s="227"/>
      <c r="AD1" s="227"/>
      <c r="AE1" s="227"/>
      <c r="AF1" s="227"/>
      <c r="AG1" s="227"/>
      <c r="AH1" s="227"/>
      <c r="AI1" s="227"/>
      <c r="AJ1" s="227"/>
      <c r="AK1" s="32"/>
      <c r="AL1" s="33"/>
      <c r="AM1" s="34"/>
    </row>
    <row r="2" spans="1:43" ht="33.75" customHeight="1" x14ac:dyDescent="0.2">
      <c r="A2" s="228" t="s">
        <v>112</v>
      </c>
      <c r="B2" s="228"/>
      <c r="C2" s="228"/>
      <c r="D2" s="228"/>
      <c r="E2" s="228"/>
      <c r="F2" s="228"/>
      <c r="G2" s="228"/>
      <c r="H2" s="228"/>
      <c r="I2" s="228"/>
      <c r="J2" s="228"/>
      <c r="K2" s="228"/>
      <c r="L2" s="228"/>
      <c r="M2" s="228"/>
      <c r="N2" s="228"/>
      <c r="O2" s="228"/>
      <c r="P2" s="228"/>
      <c r="Q2" s="228"/>
      <c r="R2" s="228"/>
      <c r="S2" s="228"/>
      <c r="T2" s="228"/>
      <c r="U2" s="228"/>
      <c r="V2" s="228"/>
      <c r="W2" s="228"/>
      <c r="X2" s="228"/>
      <c r="Y2" s="228"/>
      <c r="Z2" s="228"/>
      <c r="AA2" s="228"/>
      <c r="AB2" s="228"/>
      <c r="AC2" s="228"/>
      <c r="AD2" s="228"/>
      <c r="AE2" s="228"/>
      <c r="AF2" s="228"/>
      <c r="AG2" s="228"/>
      <c r="AH2" s="228"/>
      <c r="AI2" s="228"/>
      <c r="AJ2" s="35"/>
      <c r="AK2" s="35"/>
      <c r="AL2" s="36"/>
      <c r="AM2" s="34"/>
    </row>
    <row r="3" spans="1:43" x14ac:dyDescent="0.2">
      <c r="AL3" s="37"/>
      <c r="AM3" s="34"/>
    </row>
    <row r="4" spans="1:43" ht="45" customHeight="1" x14ac:dyDescent="0.2">
      <c r="A4" s="38" t="s">
        <v>113</v>
      </c>
      <c r="B4" s="216" t="s">
        <v>114</v>
      </c>
      <c r="C4" s="216"/>
      <c r="D4" s="216"/>
      <c r="E4" s="216"/>
      <c r="F4" s="216"/>
      <c r="G4" s="216"/>
      <c r="H4" s="39"/>
      <c r="I4" s="39"/>
      <c r="J4" s="39"/>
      <c r="K4" s="39"/>
      <c r="L4" s="39"/>
      <c r="M4" s="39"/>
      <c r="N4" s="39"/>
      <c r="O4" s="39"/>
      <c r="P4" s="39"/>
      <c r="Q4" s="39"/>
      <c r="R4" s="39"/>
      <c r="S4" s="39"/>
      <c r="T4" s="30"/>
      <c r="AL4" s="37"/>
      <c r="AM4" s="34"/>
    </row>
    <row r="5" spans="1:43" ht="10" customHeight="1" x14ac:dyDescent="0.2">
      <c r="AL5" s="37"/>
      <c r="AM5" s="34"/>
    </row>
    <row r="6" spans="1:43" ht="27" customHeight="1" x14ac:dyDescent="0.2">
      <c r="A6" s="38" t="s">
        <v>115</v>
      </c>
      <c r="B6" s="229" t="s">
        <v>116</v>
      </c>
      <c r="C6" s="229"/>
      <c r="M6" s="31"/>
      <c r="N6" s="31"/>
      <c r="AL6" s="37"/>
      <c r="AM6" s="34"/>
      <c r="AQ6" s="30" t="s">
        <v>117</v>
      </c>
    </row>
    <row r="7" spans="1:43" x14ac:dyDescent="0.2">
      <c r="AL7" s="37"/>
      <c r="AM7" s="34"/>
      <c r="AQ7" s="40" t="s">
        <v>118</v>
      </c>
    </row>
    <row r="8" spans="1:43" ht="27" customHeight="1" x14ac:dyDescent="0.2">
      <c r="A8" s="230" t="s">
        <v>119</v>
      </c>
      <c r="B8" s="230"/>
      <c r="C8" s="230"/>
      <c r="D8" s="230"/>
      <c r="E8" s="230"/>
      <c r="F8" s="230"/>
      <c r="G8" s="230"/>
      <c r="H8" s="230"/>
      <c r="I8" s="230"/>
      <c r="J8" s="230"/>
      <c r="K8" s="230"/>
      <c r="L8" s="230"/>
      <c r="M8" s="230"/>
      <c r="N8" s="41"/>
      <c r="O8" s="231" t="s">
        <v>120</v>
      </c>
      <c r="P8" s="231"/>
      <c r="Q8" s="231"/>
      <c r="R8" s="231"/>
      <c r="S8" s="231"/>
      <c r="T8" s="231"/>
      <c r="U8" s="231"/>
      <c r="V8" s="231"/>
      <c r="W8" s="231"/>
      <c r="X8" s="231"/>
      <c r="Y8" s="231"/>
      <c r="Z8" s="232" t="s">
        <v>121</v>
      </c>
      <c r="AA8" s="232"/>
      <c r="AB8" s="232"/>
      <c r="AC8" s="232"/>
      <c r="AD8" s="232"/>
      <c r="AE8" s="232"/>
      <c r="AF8" s="232"/>
      <c r="AG8" s="232"/>
      <c r="AH8" s="232"/>
      <c r="AI8" s="232"/>
      <c r="AJ8" s="232"/>
      <c r="AK8" s="232"/>
      <c r="AL8" s="42"/>
      <c r="AM8" s="34"/>
    </row>
    <row r="9" spans="1:43" ht="64.5" customHeight="1" x14ac:dyDescent="0.2">
      <c r="A9" s="233" t="s">
        <v>122</v>
      </c>
      <c r="B9" s="234" t="s">
        <v>123</v>
      </c>
      <c r="C9" s="234" t="s">
        <v>2</v>
      </c>
      <c r="D9" s="234" t="s">
        <v>4</v>
      </c>
      <c r="E9" s="235" t="s">
        <v>6</v>
      </c>
      <c r="F9" s="236" t="s">
        <v>8</v>
      </c>
      <c r="G9" s="236"/>
      <c r="H9" s="234" t="s">
        <v>10</v>
      </c>
      <c r="I9" s="235" t="s">
        <v>14</v>
      </c>
      <c r="J9" s="234" t="s">
        <v>12</v>
      </c>
      <c r="K9" s="237" t="s">
        <v>124</v>
      </c>
      <c r="L9" s="237"/>
      <c r="M9" s="234" t="s">
        <v>20</v>
      </c>
      <c r="N9" s="234" t="s">
        <v>22</v>
      </c>
      <c r="O9" s="238" t="s">
        <v>25</v>
      </c>
      <c r="P9" s="239" t="s">
        <v>27</v>
      </c>
      <c r="Q9" s="240" t="s">
        <v>29</v>
      </c>
      <c r="R9" s="241" t="s">
        <v>31</v>
      </c>
      <c r="S9" s="242" t="s">
        <v>33</v>
      </c>
      <c r="T9" s="243" t="s">
        <v>35</v>
      </c>
      <c r="U9" s="244" t="s">
        <v>41</v>
      </c>
      <c r="V9" s="244" t="s">
        <v>43</v>
      </c>
      <c r="W9" s="244" t="s">
        <v>45</v>
      </c>
      <c r="X9" s="244" t="s">
        <v>47</v>
      </c>
      <c r="Y9" s="245" t="s">
        <v>49</v>
      </c>
      <c r="Z9" s="246" t="s">
        <v>52</v>
      </c>
      <c r="AA9" s="247" t="s">
        <v>54</v>
      </c>
      <c r="AB9" s="247" t="s">
        <v>56</v>
      </c>
      <c r="AC9" s="247" t="s">
        <v>58</v>
      </c>
      <c r="AD9" s="247" t="s">
        <v>60</v>
      </c>
      <c r="AE9" s="247" t="s">
        <v>62</v>
      </c>
      <c r="AF9" s="247" t="s">
        <v>64</v>
      </c>
      <c r="AG9" s="247" t="s">
        <v>66</v>
      </c>
      <c r="AH9" s="247" t="s">
        <v>68</v>
      </c>
      <c r="AI9" s="247" t="s">
        <v>70</v>
      </c>
      <c r="AJ9" s="247" t="s">
        <v>125</v>
      </c>
      <c r="AK9" s="247" t="s">
        <v>74</v>
      </c>
      <c r="AL9" s="43"/>
      <c r="AM9" s="34"/>
    </row>
    <row r="10" spans="1:43" ht="45.75" customHeight="1" x14ac:dyDescent="0.2">
      <c r="A10" s="233"/>
      <c r="B10" s="234"/>
      <c r="C10" s="234"/>
      <c r="D10" s="234"/>
      <c r="E10" s="235"/>
      <c r="F10" s="44" t="s">
        <v>126</v>
      </c>
      <c r="G10" s="44" t="s">
        <v>127</v>
      </c>
      <c r="H10" s="234"/>
      <c r="I10" s="234"/>
      <c r="J10" s="234"/>
      <c r="K10" s="45" t="s">
        <v>128</v>
      </c>
      <c r="L10" s="45" t="s">
        <v>129</v>
      </c>
      <c r="M10" s="234"/>
      <c r="N10" s="234"/>
      <c r="O10" s="238"/>
      <c r="P10" s="239"/>
      <c r="Q10" s="240"/>
      <c r="R10" s="241"/>
      <c r="S10" s="242"/>
      <c r="T10" s="243"/>
      <c r="U10" s="244"/>
      <c r="V10" s="244"/>
      <c r="W10" s="244"/>
      <c r="X10" s="244"/>
      <c r="Y10" s="245"/>
      <c r="Z10" s="246"/>
      <c r="AA10" s="247"/>
      <c r="AB10" s="247"/>
      <c r="AC10" s="247"/>
      <c r="AD10" s="247"/>
      <c r="AE10" s="247"/>
      <c r="AF10" s="247"/>
      <c r="AG10" s="247"/>
      <c r="AH10" s="247"/>
      <c r="AI10" s="247"/>
      <c r="AJ10" s="247"/>
      <c r="AK10" s="247"/>
      <c r="AL10" s="43"/>
      <c r="AM10" s="34"/>
    </row>
    <row r="11" spans="1:43" ht="135.75" customHeight="1" x14ac:dyDescent="0.2">
      <c r="A11" s="248" t="s">
        <v>130</v>
      </c>
      <c r="B11" s="46" t="s">
        <v>131</v>
      </c>
      <c r="C11" s="47" t="s">
        <v>132</v>
      </c>
      <c r="D11" s="46" t="s">
        <v>133</v>
      </c>
      <c r="E11" s="46" t="s">
        <v>134</v>
      </c>
      <c r="F11" s="48">
        <v>45413</v>
      </c>
      <c r="G11" s="48">
        <v>46296</v>
      </c>
      <c r="H11" s="49" t="s">
        <v>135</v>
      </c>
      <c r="I11" s="50" t="s">
        <v>136</v>
      </c>
      <c r="J11" s="46" t="s">
        <v>137</v>
      </c>
      <c r="K11" s="51" t="s">
        <v>138</v>
      </c>
      <c r="L11" s="49" t="s">
        <v>139</v>
      </c>
      <c r="M11" s="46"/>
      <c r="N11" s="52"/>
      <c r="O11" s="52"/>
      <c r="P11" s="53" t="s">
        <v>140</v>
      </c>
      <c r="Q11" s="52"/>
      <c r="R11" s="52"/>
      <c r="S11" s="52"/>
      <c r="T11" s="52"/>
      <c r="U11" s="54" t="s">
        <v>141</v>
      </c>
      <c r="V11" s="52"/>
      <c r="W11" s="55" t="s">
        <v>142</v>
      </c>
      <c r="X11" s="55" t="s">
        <v>143</v>
      </c>
      <c r="Y11" s="55" t="s">
        <v>144</v>
      </c>
      <c r="Z11" s="52"/>
      <c r="AA11" s="52"/>
      <c r="AB11" s="52"/>
      <c r="AC11" s="52"/>
      <c r="AD11" s="52"/>
      <c r="AE11" s="52"/>
      <c r="AF11" s="52"/>
      <c r="AG11" s="52"/>
      <c r="AH11" s="52"/>
      <c r="AI11" s="52"/>
      <c r="AJ11" s="52"/>
      <c r="AK11" s="52"/>
      <c r="AL11" s="43"/>
      <c r="AM11" s="34"/>
    </row>
    <row r="12" spans="1:43" ht="141.75" customHeight="1" x14ac:dyDescent="0.2">
      <c r="A12" s="248"/>
      <c r="B12" s="46" t="s">
        <v>145</v>
      </c>
      <c r="C12" s="47" t="s">
        <v>146</v>
      </c>
      <c r="D12" s="46" t="s">
        <v>147</v>
      </c>
      <c r="E12" s="46" t="s">
        <v>148</v>
      </c>
      <c r="F12" s="48">
        <v>45413</v>
      </c>
      <c r="G12" s="48">
        <v>47150</v>
      </c>
      <c r="H12" s="49" t="s">
        <v>135</v>
      </c>
      <c r="I12" s="56">
        <v>0</v>
      </c>
      <c r="J12" s="46" t="s">
        <v>149</v>
      </c>
      <c r="K12" s="46" t="s">
        <v>150</v>
      </c>
      <c r="L12" s="49" t="s">
        <v>139</v>
      </c>
      <c r="M12" s="46"/>
      <c r="N12" s="52"/>
      <c r="O12" s="52"/>
      <c r="P12" s="52" t="s">
        <v>140</v>
      </c>
      <c r="Q12" s="52"/>
      <c r="R12" s="52"/>
      <c r="S12" s="52"/>
      <c r="T12" s="52"/>
      <c r="U12" s="57" t="s">
        <v>151</v>
      </c>
      <c r="V12" s="58"/>
      <c r="W12" s="57" t="s">
        <v>152</v>
      </c>
      <c r="X12" s="57" t="s">
        <v>153</v>
      </c>
      <c r="Y12" s="57" t="s">
        <v>154</v>
      </c>
      <c r="Z12" s="58"/>
      <c r="AA12" s="57" t="s">
        <v>155</v>
      </c>
      <c r="AB12" s="58"/>
      <c r="AC12" s="58"/>
      <c r="AD12" s="59">
        <v>47239</v>
      </c>
      <c r="AE12" s="58"/>
      <c r="AF12" s="58"/>
      <c r="AG12" s="58"/>
      <c r="AH12" s="58"/>
      <c r="AI12" s="58"/>
      <c r="AJ12" s="58"/>
      <c r="AK12" s="52"/>
      <c r="AL12" s="43"/>
      <c r="AM12" s="34"/>
    </row>
    <row r="13" spans="1:43" ht="150.75" customHeight="1" x14ac:dyDescent="0.2">
      <c r="A13" s="248"/>
      <c r="B13" s="46" t="s">
        <v>156</v>
      </c>
      <c r="C13" s="60" t="s">
        <v>157</v>
      </c>
      <c r="D13" s="46" t="s">
        <v>158</v>
      </c>
      <c r="E13" s="46" t="s">
        <v>159</v>
      </c>
      <c r="F13" s="48">
        <v>45413</v>
      </c>
      <c r="G13" s="48">
        <v>45566</v>
      </c>
      <c r="H13" s="46" t="s">
        <v>160</v>
      </c>
      <c r="I13" s="56">
        <v>0</v>
      </c>
      <c r="J13" s="49" t="s">
        <v>161</v>
      </c>
      <c r="K13" s="49" t="s">
        <v>162</v>
      </c>
      <c r="L13" s="49" t="s">
        <v>139</v>
      </c>
      <c r="M13" s="46"/>
      <c r="N13" s="52"/>
      <c r="O13" s="52"/>
      <c r="P13" s="52" t="s">
        <v>140</v>
      </c>
      <c r="Q13" s="52"/>
      <c r="R13" s="52"/>
      <c r="S13" s="52"/>
      <c r="T13" s="52"/>
      <c r="U13" s="57" t="s">
        <v>163</v>
      </c>
      <c r="V13" s="57" t="s">
        <v>164</v>
      </c>
      <c r="W13" s="57" t="s">
        <v>165</v>
      </c>
      <c r="X13" s="58" t="s">
        <v>160</v>
      </c>
      <c r="Y13" s="57" t="s">
        <v>166</v>
      </c>
      <c r="Z13" s="58"/>
      <c r="AA13" s="58"/>
      <c r="AB13" s="58"/>
      <c r="AC13" s="58"/>
      <c r="AD13" s="59">
        <v>46143</v>
      </c>
      <c r="AE13" s="58"/>
      <c r="AF13" s="58"/>
      <c r="AG13" s="58"/>
      <c r="AH13" s="58"/>
      <c r="AI13" s="58"/>
      <c r="AJ13" s="58"/>
      <c r="AK13" s="52"/>
      <c r="AL13" s="43"/>
      <c r="AM13" s="34"/>
    </row>
    <row r="14" spans="1:43" ht="130.5" customHeight="1" x14ac:dyDescent="0.2">
      <c r="A14" s="249" t="s">
        <v>167</v>
      </c>
      <c r="B14" s="46" t="s">
        <v>168</v>
      </c>
      <c r="C14" s="60" t="s">
        <v>169</v>
      </c>
      <c r="D14" s="46" t="s">
        <v>170</v>
      </c>
      <c r="E14" s="46" t="s">
        <v>171</v>
      </c>
      <c r="F14" s="48">
        <v>45413</v>
      </c>
      <c r="G14" s="48">
        <v>45931</v>
      </c>
      <c r="H14" s="49" t="s">
        <v>172</v>
      </c>
      <c r="I14" s="50" t="s">
        <v>173</v>
      </c>
      <c r="J14" s="46" t="s">
        <v>174</v>
      </c>
      <c r="K14" s="49"/>
      <c r="L14" s="51" t="s">
        <v>175</v>
      </c>
      <c r="M14" s="46"/>
      <c r="N14" s="52"/>
      <c r="O14" s="52"/>
      <c r="P14" s="52" t="s">
        <v>140</v>
      </c>
      <c r="Q14" s="52"/>
      <c r="R14" s="52"/>
      <c r="S14" s="52"/>
      <c r="T14" s="52"/>
      <c r="U14" s="57" t="s">
        <v>176</v>
      </c>
      <c r="V14" s="58" t="s">
        <v>177</v>
      </c>
      <c r="W14" s="58" t="s">
        <v>178</v>
      </c>
      <c r="X14" s="57" t="s">
        <v>179</v>
      </c>
      <c r="Y14" s="57" t="s">
        <v>180</v>
      </c>
      <c r="Z14" s="58"/>
      <c r="AA14" s="58"/>
      <c r="AB14" s="58"/>
      <c r="AC14" s="58"/>
      <c r="AD14" s="59">
        <v>46327</v>
      </c>
      <c r="AE14" s="58"/>
      <c r="AF14" s="58"/>
      <c r="AG14" s="58"/>
      <c r="AH14" s="58"/>
      <c r="AI14" s="58"/>
      <c r="AJ14" s="58"/>
      <c r="AK14" s="52"/>
      <c r="AL14" s="43"/>
      <c r="AM14" s="34"/>
    </row>
    <row r="15" spans="1:43" ht="123" customHeight="1" x14ac:dyDescent="0.2">
      <c r="A15" s="249"/>
      <c r="B15" s="46" t="s">
        <v>181</v>
      </c>
      <c r="C15" s="47" t="s">
        <v>182</v>
      </c>
      <c r="D15" s="46" t="s">
        <v>183</v>
      </c>
      <c r="E15" s="46" t="s">
        <v>184</v>
      </c>
      <c r="F15" s="48">
        <v>45413</v>
      </c>
      <c r="G15" s="48">
        <v>46419</v>
      </c>
      <c r="H15" s="46" t="s">
        <v>185</v>
      </c>
      <c r="I15" s="50" t="s">
        <v>186</v>
      </c>
      <c r="J15" s="46" t="s">
        <v>187</v>
      </c>
      <c r="K15" s="46"/>
      <c r="L15" s="51" t="s">
        <v>175</v>
      </c>
      <c r="M15" s="46"/>
      <c r="N15" s="52"/>
      <c r="O15" s="52"/>
      <c r="P15" s="52" t="s">
        <v>140</v>
      </c>
      <c r="Q15" s="52"/>
      <c r="R15" s="52"/>
      <c r="S15" s="52"/>
      <c r="T15" s="52"/>
      <c r="U15" s="57" t="s">
        <v>188</v>
      </c>
      <c r="V15" s="57" t="s">
        <v>189</v>
      </c>
      <c r="W15" s="57" t="s">
        <v>190</v>
      </c>
      <c r="X15" s="58" t="s">
        <v>160</v>
      </c>
      <c r="Y15" s="57" t="s">
        <v>191</v>
      </c>
      <c r="Z15" s="58"/>
      <c r="AA15" s="58"/>
      <c r="AB15" s="58"/>
      <c r="AC15" s="58"/>
      <c r="AD15" s="58"/>
      <c r="AE15" s="58"/>
      <c r="AF15" s="58"/>
      <c r="AG15" s="57" t="s">
        <v>192</v>
      </c>
      <c r="AH15" s="58"/>
      <c r="AI15" s="58"/>
      <c r="AJ15" s="58"/>
      <c r="AK15" s="52"/>
      <c r="AL15" s="43"/>
      <c r="AM15" s="34"/>
    </row>
    <row r="16" spans="1:43" ht="138" customHeight="1" x14ac:dyDescent="0.2">
      <c r="A16" s="249"/>
      <c r="B16" s="46" t="s">
        <v>193</v>
      </c>
      <c r="C16" s="47" t="s">
        <v>194</v>
      </c>
      <c r="D16" s="61" t="s">
        <v>195</v>
      </c>
      <c r="E16" s="46" t="s">
        <v>196</v>
      </c>
      <c r="F16" s="48">
        <v>45413</v>
      </c>
      <c r="G16" s="48">
        <v>47150</v>
      </c>
      <c r="H16" s="46" t="s">
        <v>197</v>
      </c>
      <c r="I16" s="50" t="s">
        <v>186</v>
      </c>
      <c r="J16" s="46" t="s">
        <v>198</v>
      </c>
      <c r="K16" s="51" t="s">
        <v>199</v>
      </c>
      <c r="L16" s="51" t="s">
        <v>175</v>
      </c>
      <c r="M16" s="46" t="s">
        <v>200</v>
      </c>
      <c r="N16" s="52"/>
      <c r="O16" s="52"/>
      <c r="P16" s="52" t="s">
        <v>140</v>
      </c>
      <c r="Q16" s="52"/>
      <c r="R16" s="52"/>
      <c r="S16" s="52"/>
      <c r="T16" s="52"/>
      <c r="U16" s="55" t="s">
        <v>201</v>
      </c>
      <c r="V16" s="52"/>
      <c r="W16" s="62" t="s">
        <v>202</v>
      </c>
      <c r="X16" s="52" t="s">
        <v>197</v>
      </c>
      <c r="Y16" s="55" t="s">
        <v>203</v>
      </c>
      <c r="Z16" s="52"/>
      <c r="AA16" s="52"/>
      <c r="AB16" s="52"/>
      <c r="AC16" s="52"/>
      <c r="AD16" s="63">
        <v>47239</v>
      </c>
      <c r="AE16" s="52"/>
      <c r="AF16" s="52"/>
      <c r="AG16" s="52"/>
      <c r="AH16" s="52"/>
      <c r="AI16" s="52"/>
      <c r="AJ16" s="52"/>
      <c r="AK16" s="52"/>
      <c r="AL16" s="43"/>
      <c r="AM16" s="34"/>
    </row>
    <row r="17" spans="1:39" ht="132" customHeight="1" x14ac:dyDescent="0.2">
      <c r="A17" s="249"/>
      <c r="B17" s="46" t="s">
        <v>204</v>
      </c>
      <c r="C17" s="47" t="s">
        <v>205</v>
      </c>
      <c r="D17" s="46" t="s">
        <v>206</v>
      </c>
      <c r="E17" s="46" t="s">
        <v>207</v>
      </c>
      <c r="F17" s="48">
        <v>45413</v>
      </c>
      <c r="G17" s="48">
        <v>47150</v>
      </c>
      <c r="H17" s="46" t="s">
        <v>208</v>
      </c>
      <c r="I17" s="50">
        <v>500000</v>
      </c>
      <c r="J17" s="46" t="s">
        <v>209</v>
      </c>
      <c r="K17" s="51" t="s">
        <v>138</v>
      </c>
      <c r="M17" s="46" t="s">
        <v>210</v>
      </c>
      <c r="N17" s="52"/>
      <c r="O17" s="52"/>
      <c r="P17" s="52"/>
      <c r="Q17" s="52" t="s">
        <v>140</v>
      </c>
      <c r="R17" s="52"/>
      <c r="S17" s="52"/>
      <c r="T17" s="52"/>
      <c r="U17" s="55" t="s">
        <v>211</v>
      </c>
      <c r="V17" s="55" t="s">
        <v>212</v>
      </c>
      <c r="W17" s="52" t="s">
        <v>213</v>
      </c>
      <c r="X17" s="55" t="s">
        <v>214</v>
      </c>
      <c r="Y17" s="55" t="s">
        <v>215</v>
      </c>
      <c r="Z17" s="52"/>
      <c r="AA17" s="52"/>
      <c r="AB17" s="52"/>
      <c r="AC17" s="52"/>
      <c r="AD17" s="63">
        <v>47239</v>
      </c>
      <c r="AE17" s="52"/>
      <c r="AF17" s="52"/>
      <c r="AG17" s="52"/>
      <c r="AH17" s="52"/>
      <c r="AI17" s="52"/>
      <c r="AJ17" s="52"/>
      <c r="AK17" s="52"/>
      <c r="AL17" s="43"/>
      <c r="AM17" s="34"/>
    </row>
    <row r="18" spans="1:39" ht="103.5" customHeight="1" x14ac:dyDescent="0.2">
      <c r="A18" s="249"/>
      <c r="B18" s="46" t="s">
        <v>216</v>
      </c>
      <c r="C18" s="60" t="s">
        <v>217</v>
      </c>
      <c r="D18" s="46" t="s">
        <v>218</v>
      </c>
      <c r="E18" s="46" t="s">
        <v>219</v>
      </c>
      <c r="F18" s="48">
        <v>45413</v>
      </c>
      <c r="G18" s="48">
        <v>47150</v>
      </c>
      <c r="H18" s="46" t="s">
        <v>220</v>
      </c>
      <c r="I18" s="50">
        <v>150000</v>
      </c>
      <c r="J18" s="46" t="s">
        <v>221</v>
      </c>
      <c r="K18" s="49" t="s">
        <v>222</v>
      </c>
      <c r="L18" s="49"/>
      <c r="M18" s="46"/>
      <c r="N18" s="52"/>
      <c r="O18" s="52"/>
      <c r="P18" s="52"/>
      <c r="Q18" s="52" t="s">
        <v>140</v>
      </c>
      <c r="R18" s="52"/>
      <c r="S18" s="52"/>
      <c r="T18" s="52"/>
      <c r="U18" s="55" t="s">
        <v>223</v>
      </c>
      <c r="V18" s="52"/>
      <c r="W18" s="52" t="s">
        <v>224</v>
      </c>
      <c r="X18" s="55" t="s">
        <v>225</v>
      </c>
      <c r="Y18" s="52"/>
      <c r="Z18" s="52"/>
      <c r="AA18" s="52"/>
      <c r="AB18" s="52"/>
      <c r="AC18" s="52"/>
      <c r="AD18" s="63">
        <v>47239</v>
      </c>
      <c r="AE18" s="52"/>
      <c r="AF18" s="52"/>
      <c r="AG18" s="52"/>
      <c r="AH18" s="52"/>
      <c r="AI18" s="52"/>
      <c r="AJ18" s="52"/>
      <c r="AK18" s="52"/>
      <c r="AL18" s="43"/>
      <c r="AM18" s="34"/>
    </row>
    <row r="19" spans="1:39" ht="106.5" customHeight="1" x14ac:dyDescent="0.2">
      <c r="A19" s="249"/>
      <c r="B19" s="46" t="s">
        <v>226</v>
      </c>
      <c r="C19" s="47" t="s">
        <v>227</v>
      </c>
      <c r="D19" s="61" t="s">
        <v>228</v>
      </c>
      <c r="E19" s="46" t="s">
        <v>229</v>
      </c>
      <c r="F19" s="48">
        <v>45413</v>
      </c>
      <c r="G19" s="48">
        <v>47150</v>
      </c>
      <c r="H19" s="46" t="s">
        <v>220</v>
      </c>
      <c r="I19" s="50">
        <v>200000</v>
      </c>
      <c r="J19" s="46" t="s">
        <v>230</v>
      </c>
      <c r="K19" s="49"/>
      <c r="L19" s="49" t="s">
        <v>175</v>
      </c>
      <c r="M19" s="46"/>
      <c r="N19" s="52"/>
      <c r="O19" s="52"/>
      <c r="P19" s="52"/>
      <c r="Q19" s="52" t="s">
        <v>140</v>
      </c>
      <c r="R19" s="52"/>
      <c r="S19" s="52"/>
      <c r="T19" s="52"/>
      <c r="U19" s="55" t="s">
        <v>231</v>
      </c>
      <c r="V19" s="52"/>
      <c r="W19" s="52" t="s">
        <v>224</v>
      </c>
      <c r="X19" s="55" t="s">
        <v>225</v>
      </c>
      <c r="Y19" s="55" t="s">
        <v>232</v>
      </c>
      <c r="Z19" s="52"/>
      <c r="AA19" s="52"/>
      <c r="AB19" s="52"/>
      <c r="AC19" s="52"/>
      <c r="AD19" s="63">
        <v>47239</v>
      </c>
      <c r="AE19" s="52"/>
      <c r="AF19" s="52"/>
      <c r="AG19" s="52"/>
      <c r="AH19" s="52"/>
      <c r="AI19" s="52"/>
      <c r="AJ19" s="52"/>
      <c r="AK19" s="52"/>
      <c r="AL19" s="43"/>
      <c r="AM19" s="34"/>
    </row>
    <row r="20" spans="1:39" ht="96.75" customHeight="1" x14ac:dyDescent="0.2">
      <c r="A20" s="249"/>
      <c r="B20" s="46" t="s">
        <v>233</v>
      </c>
      <c r="C20" s="57" t="s">
        <v>234</v>
      </c>
      <c r="D20" s="46" t="s">
        <v>235</v>
      </c>
      <c r="E20" s="46" t="s">
        <v>236</v>
      </c>
      <c r="F20" s="48">
        <v>45413</v>
      </c>
      <c r="G20" s="48">
        <v>47150</v>
      </c>
      <c r="H20" s="46" t="s">
        <v>220</v>
      </c>
      <c r="I20" s="50">
        <v>100000</v>
      </c>
      <c r="J20" s="46" t="s">
        <v>237</v>
      </c>
      <c r="K20" s="49"/>
      <c r="L20" s="49"/>
      <c r="M20" s="46" t="s">
        <v>238</v>
      </c>
      <c r="N20" s="52"/>
      <c r="O20" s="52"/>
      <c r="P20" s="52" t="s">
        <v>140</v>
      </c>
      <c r="Q20" s="52"/>
      <c r="R20" s="52"/>
      <c r="S20" s="52"/>
      <c r="T20" s="52"/>
      <c r="U20" s="55" t="s">
        <v>239</v>
      </c>
      <c r="V20" s="52"/>
      <c r="W20" s="52" t="s">
        <v>240</v>
      </c>
      <c r="X20" s="55" t="s">
        <v>225</v>
      </c>
      <c r="Y20" s="52"/>
      <c r="Z20" s="52"/>
      <c r="AA20" s="52"/>
      <c r="AB20" s="52"/>
      <c r="AC20" s="52"/>
      <c r="AD20" s="63">
        <v>47239</v>
      </c>
      <c r="AE20" s="52"/>
      <c r="AF20" s="52"/>
      <c r="AG20" s="52"/>
      <c r="AH20" s="52"/>
      <c r="AI20" s="52"/>
      <c r="AJ20" s="52"/>
      <c r="AK20" s="52"/>
      <c r="AL20" s="43"/>
      <c r="AM20" s="34"/>
    </row>
    <row r="21" spans="1:39" ht="128.5" customHeight="1" x14ac:dyDescent="0.2">
      <c r="A21" s="249"/>
      <c r="B21" s="46" t="s">
        <v>241</v>
      </c>
      <c r="C21" s="47" t="s">
        <v>242</v>
      </c>
      <c r="D21" s="46" t="s">
        <v>243</v>
      </c>
      <c r="E21" s="46" t="s">
        <v>244</v>
      </c>
      <c r="F21" s="48">
        <v>45413</v>
      </c>
      <c r="G21" s="48">
        <v>47150</v>
      </c>
      <c r="H21" s="46" t="s">
        <v>245</v>
      </c>
      <c r="I21" s="50" t="s">
        <v>246</v>
      </c>
      <c r="J21" s="49" t="s">
        <v>247</v>
      </c>
      <c r="K21" s="49"/>
      <c r="L21" s="49"/>
      <c r="M21" s="46"/>
      <c r="N21" s="52"/>
      <c r="O21" s="52"/>
      <c r="P21" s="52"/>
      <c r="Q21" s="52" t="s">
        <v>140</v>
      </c>
      <c r="R21" s="52"/>
      <c r="S21" s="52"/>
      <c r="T21" s="52"/>
      <c r="U21" s="55" t="s">
        <v>248</v>
      </c>
      <c r="V21" s="55" t="s">
        <v>249</v>
      </c>
      <c r="W21" s="52" t="s">
        <v>250</v>
      </c>
      <c r="X21" s="52" t="s">
        <v>245</v>
      </c>
      <c r="Y21" s="55" t="s">
        <v>251</v>
      </c>
      <c r="Z21" s="52"/>
      <c r="AA21" s="52"/>
      <c r="AB21" s="52"/>
      <c r="AC21" s="52"/>
      <c r="AD21" s="63">
        <v>47239</v>
      </c>
      <c r="AE21" s="52"/>
      <c r="AF21" s="52"/>
      <c r="AG21" s="52"/>
      <c r="AH21" s="52"/>
      <c r="AI21" s="52"/>
      <c r="AJ21" s="52"/>
      <c r="AK21" s="52"/>
      <c r="AL21" s="43"/>
      <c r="AM21" s="34"/>
    </row>
    <row r="22" spans="1:39" ht="124.25" customHeight="1" x14ac:dyDescent="0.2">
      <c r="A22" s="249"/>
      <c r="B22" s="46" t="s">
        <v>252</v>
      </c>
      <c r="C22" s="47" t="s">
        <v>253</v>
      </c>
      <c r="D22" s="46" t="s">
        <v>254</v>
      </c>
      <c r="E22" s="46" t="s">
        <v>255</v>
      </c>
      <c r="F22" s="48">
        <v>45413</v>
      </c>
      <c r="G22" s="48">
        <v>47150</v>
      </c>
      <c r="H22" s="46" t="s">
        <v>245</v>
      </c>
      <c r="I22" s="50" t="s">
        <v>186</v>
      </c>
      <c r="J22" s="49" t="s">
        <v>256</v>
      </c>
      <c r="K22" s="51" t="s">
        <v>138</v>
      </c>
      <c r="L22" s="49" t="s">
        <v>175</v>
      </c>
      <c r="M22" s="46"/>
      <c r="N22" s="52"/>
      <c r="O22" s="52"/>
      <c r="P22" s="52"/>
      <c r="Q22" s="52" t="s">
        <v>140</v>
      </c>
      <c r="R22" s="52"/>
      <c r="S22" s="52"/>
      <c r="T22" s="52"/>
      <c r="U22" s="55" t="s">
        <v>257</v>
      </c>
      <c r="V22" s="55" t="s">
        <v>249</v>
      </c>
      <c r="W22" s="52" t="s">
        <v>250</v>
      </c>
      <c r="X22" s="52" t="s">
        <v>245</v>
      </c>
      <c r="Y22" s="55" t="s">
        <v>251</v>
      </c>
      <c r="Z22" s="52"/>
      <c r="AA22" s="52"/>
      <c r="AB22" s="52"/>
      <c r="AC22" s="52"/>
      <c r="AD22" s="63">
        <v>47239</v>
      </c>
      <c r="AE22" s="52"/>
      <c r="AF22" s="52"/>
      <c r="AG22" s="52"/>
      <c r="AH22" s="52"/>
      <c r="AI22" s="52"/>
      <c r="AJ22" s="52"/>
      <c r="AK22" s="52"/>
      <c r="AL22" s="43"/>
      <c r="AM22" s="34"/>
    </row>
    <row r="23" spans="1:39" ht="88.5" customHeight="1" x14ac:dyDescent="0.2">
      <c r="A23" s="249"/>
      <c r="B23" s="46" t="s">
        <v>258</v>
      </c>
      <c r="C23" s="57" t="s">
        <v>259</v>
      </c>
      <c r="D23" s="46" t="s">
        <v>260</v>
      </c>
      <c r="E23" s="46" t="s">
        <v>261</v>
      </c>
      <c r="F23" s="48">
        <v>45413</v>
      </c>
      <c r="G23" s="48">
        <v>47150</v>
      </c>
      <c r="H23" s="46" t="s">
        <v>135</v>
      </c>
      <c r="I23" s="56">
        <v>70000</v>
      </c>
      <c r="J23" s="49" t="s">
        <v>262</v>
      </c>
      <c r="K23" s="49" t="s">
        <v>263</v>
      </c>
      <c r="L23" s="49" t="s">
        <v>175</v>
      </c>
      <c r="M23" s="46" t="s">
        <v>264</v>
      </c>
      <c r="N23" s="52"/>
      <c r="O23" s="52"/>
      <c r="P23" s="52" t="s">
        <v>140</v>
      </c>
      <c r="Q23" s="52"/>
      <c r="R23" s="52"/>
      <c r="S23" s="52"/>
      <c r="T23" s="52"/>
      <c r="U23" s="55" t="s">
        <v>265</v>
      </c>
      <c r="V23" s="52"/>
      <c r="W23" s="52" t="s">
        <v>266</v>
      </c>
      <c r="X23" s="52"/>
      <c r="Y23" s="52"/>
      <c r="Z23" s="52"/>
      <c r="AA23" s="52"/>
      <c r="AB23" s="52"/>
      <c r="AC23" s="52"/>
      <c r="AD23" s="63">
        <v>47239</v>
      </c>
      <c r="AE23" s="52"/>
      <c r="AF23" s="52"/>
      <c r="AG23" s="52"/>
      <c r="AH23" s="52"/>
      <c r="AI23" s="52"/>
      <c r="AJ23" s="52"/>
      <c r="AK23" s="52"/>
      <c r="AL23" s="43"/>
      <c r="AM23" s="34"/>
    </row>
    <row r="24" spans="1:39" ht="102.75" customHeight="1" x14ac:dyDescent="0.2">
      <c r="A24" s="249"/>
      <c r="B24" s="46" t="s">
        <v>267</v>
      </c>
      <c r="C24" s="47" t="s">
        <v>268</v>
      </c>
      <c r="D24" s="46" t="s">
        <v>269</v>
      </c>
      <c r="E24" s="46" t="s">
        <v>270</v>
      </c>
      <c r="F24" s="48">
        <v>45413</v>
      </c>
      <c r="G24" s="48">
        <v>47150</v>
      </c>
      <c r="H24" s="46" t="s">
        <v>172</v>
      </c>
      <c r="I24" s="56">
        <v>1250000</v>
      </c>
      <c r="J24" s="49" t="s">
        <v>271</v>
      </c>
      <c r="K24" s="49"/>
      <c r="L24" s="49"/>
      <c r="M24" s="61" t="s">
        <v>272</v>
      </c>
      <c r="N24" s="52"/>
      <c r="O24" s="52"/>
      <c r="P24" s="52" t="s">
        <v>140</v>
      </c>
      <c r="Q24" s="52"/>
      <c r="R24" s="52"/>
      <c r="S24" s="52"/>
      <c r="T24" s="52"/>
      <c r="U24" s="55" t="s">
        <v>273</v>
      </c>
      <c r="V24" s="52"/>
      <c r="W24" s="52" t="s">
        <v>178</v>
      </c>
      <c r="X24" s="52" t="s">
        <v>172</v>
      </c>
      <c r="Y24" s="55" t="s">
        <v>274</v>
      </c>
      <c r="Z24" s="52"/>
      <c r="AA24" s="52"/>
      <c r="AB24" s="52"/>
      <c r="AC24" s="52"/>
      <c r="AD24" s="63">
        <v>47239</v>
      </c>
      <c r="AE24" s="52"/>
      <c r="AF24" s="52"/>
      <c r="AG24" s="52"/>
      <c r="AH24" s="52"/>
      <c r="AI24" s="52"/>
      <c r="AJ24" s="52"/>
      <c r="AK24" s="52"/>
      <c r="AL24" s="43"/>
      <c r="AM24" s="34"/>
    </row>
    <row r="25" spans="1:39" ht="120" customHeight="1" x14ac:dyDescent="0.2">
      <c r="A25" s="249"/>
      <c r="B25" s="46" t="s">
        <v>275</v>
      </c>
      <c r="C25" s="47" t="s">
        <v>276</v>
      </c>
      <c r="D25" s="46" t="s">
        <v>277</v>
      </c>
      <c r="E25" s="46" t="s">
        <v>278</v>
      </c>
      <c r="F25" s="48">
        <v>45413</v>
      </c>
      <c r="G25" s="48">
        <v>45931</v>
      </c>
      <c r="H25" s="46" t="s">
        <v>279</v>
      </c>
      <c r="I25" s="56">
        <v>0</v>
      </c>
      <c r="J25" s="46" t="s">
        <v>280</v>
      </c>
      <c r="K25" s="46" t="s">
        <v>281</v>
      </c>
      <c r="L25" s="49" t="s">
        <v>175</v>
      </c>
      <c r="M25" s="46" t="s">
        <v>282</v>
      </c>
      <c r="N25" s="52"/>
      <c r="O25" s="52"/>
      <c r="P25" s="52"/>
      <c r="Q25" s="52" t="s">
        <v>140</v>
      </c>
      <c r="R25" s="52"/>
      <c r="S25" s="52"/>
      <c r="T25" s="52"/>
      <c r="U25" s="55" t="s">
        <v>283</v>
      </c>
      <c r="V25" s="52"/>
      <c r="W25" s="55" t="s">
        <v>284</v>
      </c>
      <c r="X25" s="55" t="s">
        <v>285</v>
      </c>
      <c r="Y25" s="55" t="s">
        <v>286</v>
      </c>
      <c r="Z25" s="52"/>
      <c r="AA25" s="52"/>
      <c r="AB25" s="52"/>
      <c r="AC25" s="52"/>
      <c r="AD25" s="63">
        <v>46327</v>
      </c>
      <c r="AE25" s="52"/>
      <c r="AF25" s="52"/>
      <c r="AG25" s="52"/>
      <c r="AH25" s="52"/>
      <c r="AI25" s="52"/>
      <c r="AJ25" s="52"/>
      <c r="AK25" s="52"/>
      <c r="AL25" s="43"/>
      <c r="AM25" s="34"/>
    </row>
    <row r="26" spans="1:39" ht="132" customHeight="1" x14ac:dyDescent="0.2">
      <c r="A26" s="249"/>
      <c r="B26" s="46" t="s">
        <v>287</v>
      </c>
      <c r="C26" s="47" t="s">
        <v>288</v>
      </c>
      <c r="D26" s="46" t="s">
        <v>289</v>
      </c>
      <c r="E26" s="46" t="s">
        <v>290</v>
      </c>
      <c r="F26" s="48">
        <v>45413</v>
      </c>
      <c r="G26" s="48">
        <v>47150</v>
      </c>
      <c r="H26" s="46" t="s">
        <v>291</v>
      </c>
      <c r="I26" s="50" t="s">
        <v>173</v>
      </c>
      <c r="J26" s="46" t="s">
        <v>292</v>
      </c>
      <c r="K26" s="49" t="s">
        <v>293</v>
      </c>
      <c r="L26" s="49"/>
      <c r="M26" s="46"/>
      <c r="N26" s="52"/>
      <c r="O26" s="52"/>
      <c r="P26" s="52" t="s">
        <v>140</v>
      </c>
      <c r="Q26" s="52"/>
      <c r="R26" s="52"/>
      <c r="S26" s="52"/>
      <c r="T26" s="52"/>
      <c r="U26" s="55" t="s">
        <v>294</v>
      </c>
      <c r="V26" s="52"/>
      <c r="W26" s="55" t="s">
        <v>295</v>
      </c>
      <c r="X26" s="52" t="s">
        <v>296</v>
      </c>
      <c r="Y26" s="52"/>
      <c r="Z26" s="52"/>
      <c r="AA26" s="52"/>
      <c r="AB26" s="52"/>
      <c r="AC26" s="52"/>
      <c r="AD26" s="63">
        <v>47239</v>
      </c>
      <c r="AE26" s="52"/>
      <c r="AF26" s="52"/>
      <c r="AG26" s="52"/>
      <c r="AH26" s="52"/>
      <c r="AI26" s="52"/>
      <c r="AJ26" s="52"/>
      <c r="AK26" s="52"/>
      <c r="AL26" s="43"/>
      <c r="AM26" s="34"/>
    </row>
    <row r="27" spans="1:39" ht="133.5" customHeight="1" x14ac:dyDescent="0.2">
      <c r="A27" s="249" t="s">
        <v>297</v>
      </c>
      <c r="B27" s="46" t="s">
        <v>298</v>
      </c>
      <c r="C27" s="47" t="s">
        <v>299</v>
      </c>
      <c r="D27" s="46" t="s">
        <v>300</v>
      </c>
      <c r="E27" s="46" t="s">
        <v>301</v>
      </c>
      <c r="F27" s="48">
        <v>45413</v>
      </c>
      <c r="G27" s="48">
        <v>47150</v>
      </c>
      <c r="H27" s="49" t="s">
        <v>302</v>
      </c>
      <c r="I27" s="50" t="s">
        <v>136</v>
      </c>
      <c r="J27" s="46" t="s">
        <v>303</v>
      </c>
      <c r="K27" s="49"/>
      <c r="L27" s="49"/>
      <c r="M27" s="46" t="s">
        <v>304</v>
      </c>
      <c r="N27" s="52"/>
      <c r="O27" s="52"/>
      <c r="P27" s="52"/>
      <c r="Q27" s="52" t="s">
        <v>305</v>
      </c>
      <c r="R27" s="52"/>
      <c r="S27" s="52"/>
      <c r="T27" s="52"/>
      <c r="U27" s="57" t="s">
        <v>306</v>
      </c>
      <c r="V27" s="58"/>
      <c r="W27" s="58" t="s">
        <v>307</v>
      </c>
      <c r="X27" s="58" t="s">
        <v>308</v>
      </c>
      <c r="Y27" s="57" t="s">
        <v>309</v>
      </c>
      <c r="Z27" s="58"/>
      <c r="AA27" s="58"/>
      <c r="AB27" s="58"/>
      <c r="AC27" s="58"/>
      <c r="AD27" s="63">
        <v>47239</v>
      </c>
      <c r="AE27" s="58"/>
      <c r="AF27" s="58"/>
      <c r="AG27" s="58"/>
      <c r="AH27" s="58"/>
      <c r="AI27" s="58"/>
      <c r="AJ27" s="58"/>
      <c r="AK27" s="52"/>
      <c r="AL27" s="43"/>
      <c r="AM27" s="34"/>
    </row>
    <row r="28" spans="1:39" ht="88.5" customHeight="1" x14ac:dyDescent="0.2">
      <c r="A28" s="249"/>
      <c r="B28" s="46" t="s">
        <v>310</v>
      </c>
      <c r="C28" s="47" t="s">
        <v>311</v>
      </c>
      <c r="D28" s="46" t="s">
        <v>312</v>
      </c>
      <c r="E28" s="46" t="s">
        <v>313</v>
      </c>
      <c r="F28" s="48">
        <v>45413</v>
      </c>
      <c r="G28" s="48">
        <v>47150</v>
      </c>
      <c r="H28" s="46" t="s">
        <v>314</v>
      </c>
      <c r="I28" s="50" t="s">
        <v>136</v>
      </c>
      <c r="J28" s="46" t="s">
        <v>315</v>
      </c>
      <c r="K28" s="46"/>
      <c r="L28" s="46"/>
      <c r="M28" s="64"/>
      <c r="N28" s="52"/>
      <c r="O28" s="52"/>
      <c r="P28" s="52"/>
      <c r="Q28" s="52" t="s">
        <v>140</v>
      </c>
      <c r="R28" s="52"/>
      <c r="S28" s="52"/>
      <c r="T28" s="52"/>
      <c r="U28" s="57" t="s">
        <v>316</v>
      </c>
      <c r="V28" s="58"/>
      <c r="W28" s="57" t="s">
        <v>317</v>
      </c>
      <c r="X28" s="58" t="s">
        <v>314</v>
      </c>
      <c r="Y28" s="57" t="s">
        <v>318</v>
      </c>
      <c r="Z28" s="58"/>
      <c r="AA28" s="58"/>
      <c r="AB28" s="58"/>
      <c r="AC28" s="58"/>
      <c r="AD28" s="63">
        <v>47239</v>
      </c>
      <c r="AE28" s="58"/>
      <c r="AF28" s="58"/>
      <c r="AG28" s="57" t="s">
        <v>319</v>
      </c>
      <c r="AH28" s="58"/>
      <c r="AI28" s="58"/>
      <c r="AJ28" s="58"/>
      <c r="AK28" s="52"/>
      <c r="AL28" s="43"/>
      <c r="AM28" s="34"/>
    </row>
    <row r="29" spans="1:39" ht="85.5" customHeight="1" x14ac:dyDescent="0.2">
      <c r="A29" s="249"/>
      <c r="B29" s="46" t="s">
        <v>320</v>
      </c>
      <c r="C29" s="60" t="s">
        <v>321</v>
      </c>
      <c r="D29" s="46" t="s">
        <v>322</v>
      </c>
      <c r="E29" s="46" t="s">
        <v>323</v>
      </c>
      <c r="F29" s="48">
        <v>45413</v>
      </c>
      <c r="G29" s="48">
        <v>47150</v>
      </c>
      <c r="H29" s="46" t="s">
        <v>208</v>
      </c>
      <c r="I29" s="50" t="s">
        <v>324</v>
      </c>
      <c r="J29" s="46" t="s">
        <v>325</v>
      </c>
      <c r="K29" s="49"/>
      <c r="L29" s="65"/>
      <c r="M29" s="66" t="s">
        <v>326</v>
      </c>
      <c r="N29" s="52"/>
      <c r="O29" s="52"/>
      <c r="P29" s="52"/>
      <c r="Q29" s="52" t="s">
        <v>140</v>
      </c>
      <c r="R29" s="52"/>
      <c r="S29" s="55"/>
      <c r="T29" s="55"/>
      <c r="U29" s="57" t="s">
        <v>327</v>
      </c>
      <c r="V29" s="57" t="s">
        <v>328</v>
      </c>
      <c r="W29" s="58" t="s">
        <v>329</v>
      </c>
      <c r="X29" s="55" t="s">
        <v>330</v>
      </c>
      <c r="Y29" s="58"/>
      <c r="Z29" s="58"/>
      <c r="AA29" s="58"/>
      <c r="AB29" s="58"/>
      <c r="AC29" s="58"/>
      <c r="AD29" s="63">
        <v>47239</v>
      </c>
      <c r="AE29" s="58"/>
      <c r="AF29" s="58"/>
      <c r="AG29" s="57" t="s">
        <v>319</v>
      </c>
      <c r="AH29" s="58"/>
      <c r="AI29" s="58"/>
      <c r="AJ29" s="58"/>
      <c r="AK29" s="52"/>
      <c r="AL29" s="43"/>
      <c r="AM29" s="34"/>
    </row>
    <row r="30" spans="1:39" ht="199" customHeight="1" x14ac:dyDescent="0.2">
      <c r="A30" s="249"/>
      <c r="B30" s="46" t="s">
        <v>331</v>
      </c>
      <c r="C30" s="47" t="s">
        <v>332</v>
      </c>
      <c r="D30" s="46" t="s">
        <v>333</v>
      </c>
      <c r="E30" s="61" t="s">
        <v>334</v>
      </c>
      <c r="F30" s="48">
        <v>45413</v>
      </c>
      <c r="G30" s="48">
        <v>47150</v>
      </c>
      <c r="H30" s="46" t="s">
        <v>208</v>
      </c>
      <c r="I30" s="50">
        <v>4000000</v>
      </c>
      <c r="J30" s="46" t="s">
        <v>335</v>
      </c>
      <c r="K30" s="49"/>
      <c r="L30" s="49"/>
      <c r="M30" s="67"/>
      <c r="N30" s="52"/>
      <c r="O30" s="52"/>
      <c r="P30" s="52"/>
      <c r="Q30" s="52" t="s">
        <v>140</v>
      </c>
      <c r="R30" s="55"/>
      <c r="S30" s="52"/>
      <c r="T30" s="52"/>
      <c r="U30" s="55" t="s">
        <v>336</v>
      </c>
      <c r="V30" s="52"/>
      <c r="W30" s="52" t="s">
        <v>337</v>
      </c>
      <c r="X30" s="55" t="s">
        <v>330</v>
      </c>
      <c r="Y30" s="55" t="s">
        <v>338</v>
      </c>
      <c r="Z30" s="52"/>
      <c r="AA30" s="52"/>
      <c r="AB30" s="52"/>
      <c r="AC30" s="52"/>
      <c r="AD30" s="63">
        <v>47239</v>
      </c>
      <c r="AE30" s="52"/>
      <c r="AF30" s="52"/>
      <c r="AG30" s="55" t="s">
        <v>319</v>
      </c>
      <c r="AH30" s="52"/>
      <c r="AI30" s="52"/>
      <c r="AJ30" s="52"/>
      <c r="AK30" s="52"/>
      <c r="AL30" s="43"/>
      <c r="AM30" s="34"/>
    </row>
    <row r="31" spans="1:39" ht="141.75" customHeight="1" x14ac:dyDescent="0.2">
      <c r="A31" s="249"/>
      <c r="B31" s="46" t="s">
        <v>339</v>
      </c>
      <c r="C31" s="47" t="s">
        <v>340</v>
      </c>
      <c r="D31" s="46" t="s">
        <v>341</v>
      </c>
      <c r="E31" s="46" t="s">
        <v>342</v>
      </c>
      <c r="F31" s="48">
        <v>45413</v>
      </c>
      <c r="G31" s="48">
        <v>46296</v>
      </c>
      <c r="H31" s="46" t="s">
        <v>172</v>
      </c>
      <c r="I31" s="56">
        <v>0</v>
      </c>
      <c r="J31" s="46" t="s">
        <v>343</v>
      </c>
      <c r="K31" s="49"/>
      <c r="L31" s="49"/>
      <c r="M31" s="46"/>
      <c r="N31" s="52"/>
      <c r="O31" s="52"/>
      <c r="P31" s="52"/>
      <c r="Q31" s="52" t="s">
        <v>140</v>
      </c>
      <c r="R31" s="52"/>
      <c r="S31" s="52"/>
      <c r="T31" s="52"/>
      <c r="U31" s="55" t="s">
        <v>344</v>
      </c>
      <c r="V31" s="52"/>
      <c r="W31" s="55" t="s">
        <v>345</v>
      </c>
      <c r="X31" s="52"/>
      <c r="Y31" s="55" t="s">
        <v>346</v>
      </c>
      <c r="Z31" s="52"/>
      <c r="AA31" s="52"/>
      <c r="AB31" s="52"/>
      <c r="AC31" s="52"/>
      <c r="AD31" s="52"/>
      <c r="AE31" s="52"/>
      <c r="AF31" s="52"/>
      <c r="AG31" s="52"/>
      <c r="AH31" s="52"/>
      <c r="AI31" s="52"/>
      <c r="AJ31" s="52"/>
      <c r="AK31" s="52"/>
      <c r="AL31" s="43"/>
      <c r="AM31" s="34"/>
    </row>
    <row r="32" spans="1:39" ht="123" customHeight="1" x14ac:dyDescent="0.2">
      <c r="A32" s="249"/>
      <c r="B32" s="46" t="s">
        <v>347</v>
      </c>
      <c r="C32" s="57" t="s">
        <v>348</v>
      </c>
      <c r="D32" s="46" t="s">
        <v>349</v>
      </c>
      <c r="E32" s="46" t="s">
        <v>350</v>
      </c>
      <c r="F32" s="48">
        <v>45413</v>
      </c>
      <c r="G32" s="48">
        <v>46296</v>
      </c>
      <c r="H32" s="46" t="s">
        <v>160</v>
      </c>
      <c r="I32" s="56">
        <v>0</v>
      </c>
      <c r="J32" s="49" t="s">
        <v>351</v>
      </c>
      <c r="K32" s="49"/>
      <c r="L32" s="49"/>
      <c r="M32" s="46"/>
      <c r="N32" s="52"/>
      <c r="O32" s="52"/>
      <c r="P32" s="52"/>
      <c r="Q32" s="52" t="s">
        <v>140</v>
      </c>
      <c r="R32" s="52"/>
      <c r="S32" s="52"/>
      <c r="T32" s="52"/>
      <c r="U32" s="55" t="s">
        <v>352</v>
      </c>
      <c r="V32" s="52"/>
      <c r="W32" s="55" t="s">
        <v>353</v>
      </c>
      <c r="X32" s="55" t="s">
        <v>354</v>
      </c>
      <c r="Y32" s="55" t="s">
        <v>355</v>
      </c>
      <c r="Z32" s="52"/>
      <c r="AA32" s="52"/>
      <c r="AB32" s="52"/>
      <c r="AC32" s="52"/>
      <c r="AD32" s="52"/>
      <c r="AE32" s="52"/>
      <c r="AF32" s="52"/>
      <c r="AG32" s="52"/>
      <c r="AH32" s="52"/>
      <c r="AI32" s="52"/>
      <c r="AJ32" s="52"/>
      <c r="AK32" s="52"/>
      <c r="AL32" s="43"/>
      <c r="AM32" s="34"/>
    </row>
    <row r="33" spans="1:39" ht="129.75" customHeight="1" x14ac:dyDescent="0.2">
      <c r="A33" s="249" t="s">
        <v>356</v>
      </c>
      <c r="B33" s="46" t="s">
        <v>357</v>
      </c>
      <c r="C33" s="60" t="s">
        <v>358</v>
      </c>
      <c r="D33" s="46" t="s">
        <v>359</v>
      </c>
      <c r="E33" s="46" t="s">
        <v>360</v>
      </c>
      <c r="F33" s="48">
        <v>45413</v>
      </c>
      <c r="G33" s="48">
        <v>46296</v>
      </c>
      <c r="H33" s="49" t="s">
        <v>160</v>
      </c>
      <c r="I33" s="56">
        <v>0</v>
      </c>
      <c r="J33" s="49" t="s">
        <v>361</v>
      </c>
      <c r="K33" s="49"/>
      <c r="L33" s="49"/>
      <c r="M33" s="61" t="s">
        <v>362</v>
      </c>
      <c r="N33" s="52"/>
      <c r="O33" s="52"/>
      <c r="P33" s="52"/>
      <c r="Q33" s="52"/>
      <c r="R33" s="52" t="s">
        <v>140</v>
      </c>
      <c r="S33" s="52"/>
      <c r="T33" s="52"/>
      <c r="U33" s="57" t="s">
        <v>363</v>
      </c>
      <c r="V33" s="57" t="s">
        <v>364</v>
      </c>
      <c r="W33" s="58"/>
      <c r="X33" s="57" t="s">
        <v>365</v>
      </c>
      <c r="Y33" s="57" t="s">
        <v>366</v>
      </c>
      <c r="Z33" s="58"/>
      <c r="AA33" s="58"/>
      <c r="AB33" s="58"/>
      <c r="AC33" s="58"/>
      <c r="AD33" s="58"/>
      <c r="AE33" s="58"/>
      <c r="AF33" s="58"/>
      <c r="AG33" s="58"/>
      <c r="AH33" s="58"/>
      <c r="AI33" s="58"/>
      <c r="AJ33" s="58"/>
      <c r="AK33" s="52"/>
      <c r="AL33" s="43"/>
      <c r="AM33" s="34"/>
    </row>
    <row r="34" spans="1:39" ht="145.5" customHeight="1" x14ac:dyDescent="0.2">
      <c r="A34" s="249"/>
      <c r="B34" s="46" t="s">
        <v>367</v>
      </c>
      <c r="C34" s="47" t="s">
        <v>368</v>
      </c>
      <c r="D34" s="46" t="s">
        <v>369</v>
      </c>
      <c r="E34" s="46" t="s">
        <v>370</v>
      </c>
      <c r="F34" s="48">
        <v>45413</v>
      </c>
      <c r="G34" s="48">
        <v>47150</v>
      </c>
      <c r="H34" s="49" t="s">
        <v>160</v>
      </c>
      <c r="I34" s="56">
        <v>0</v>
      </c>
      <c r="J34" s="46" t="s">
        <v>371</v>
      </c>
      <c r="K34" s="46"/>
      <c r="L34" s="46"/>
      <c r="M34" s="46" t="s">
        <v>372</v>
      </c>
      <c r="N34" s="52"/>
      <c r="O34" s="52"/>
      <c r="P34" s="52"/>
      <c r="Q34" s="52" t="s">
        <v>140</v>
      </c>
      <c r="R34" s="52"/>
      <c r="S34" s="52"/>
      <c r="T34" s="52"/>
      <c r="U34" s="57" t="s">
        <v>373</v>
      </c>
      <c r="V34" s="58"/>
      <c r="W34" s="57" t="s">
        <v>374</v>
      </c>
      <c r="X34" s="58" t="s">
        <v>160</v>
      </c>
      <c r="Y34" s="57" t="s">
        <v>375</v>
      </c>
      <c r="Z34" s="58"/>
      <c r="AA34" s="58"/>
      <c r="AB34" s="58"/>
      <c r="AC34" s="58"/>
      <c r="AD34" s="63">
        <v>47239</v>
      </c>
      <c r="AE34" s="58"/>
      <c r="AF34" s="58"/>
      <c r="AG34" s="58"/>
      <c r="AH34" s="58"/>
      <c r="AI34" s="58"/>
      <c r="AJ34" s="58"/>
      <c r="AK34" s="52"/>
      <c r="AL34" s="43"/>
      <c r="AM34" s="34"/>
    </row>
    <row r="35" spans="1:39" ht="138" customHeight="1" x14ac:dyDescent="0.2">
      <c r="A35" s="249"/>
      <c r="B35" s="46" t="s">
        <v>376</v>
      </c>
      <c r="C35" s="47" t="s">
        <v>377</v>
      </c>
      <c r="D35" s="46" t="s">
        <v>378</v>
      </c>
      <c r="E35" s="46" t="s">
        <v>379</v>
      </c>
      <c r="F35" s="48">
        <v>45413</v>
      </c>
      <c r="G35" s="48">
        <v>47150</v>
      </c>
      <c r="H35" s="46" t="s">
        <v>220</v>
      </c>
      <c r="I35" s="56">
        <v>0</v>
      </c>
      <c r="J35" s="46" t="s">
        <v>380</v>
      </c>
      <c r="K35" s="49"/>
      <c r="L35" s="49"/>
      <c r="M35" s="46"/>
      <c r="N35" s="52"/>
      <c r="O35" s="52"/>
      <c r="P35" s="52"/>
      <c r="Q35" s="52"/>
      <c r="R35" s="52" t="s">
        <v>140</v>
      </c>
      <c r="S35" s="52"/>
      <c r="T35" s="52"/>
      <c r="U35" s="57" t="s">
        <v>381</v>
      </c>
      <c r="V35" s="57" t="s">
        <v>382</v>
      </c>
      <c r="W35" s="58"/>
      <c r="X35" s="57" t="s">
        <v>383</v>
      </c>
      <c r="Y35" s="57" t="s">
        <v>384</v>
      </c>
      <c r="Z35" s="58"/>
      <c r="AA35" s="58"/>
      <c r="AB35" s="58"/>
      <c r="AC35" s="58"/>
      <c r="AD35" s="63">
        <v>47239</v>
      </c>
      <c r="AE35" s="58"/>
      <c r="AF35" s="58"/>
      <c r="AG35" s="58"/>
      <c r="AH35" s="58"/>
      <c r="AI35" s="58"/>
      <c r="AJ35" s="58"/>
      <c r="AK35" s="52"/>
      <c r="AL35" s="43"/>
      <c r="AM35" s="34"/>
    </row>
    <row r="36" spans="1:39" ht="156.75" customHeight="1" x14ac:dyDescent="0.2">
      <c r="A36" s="249"/>
      <c r="B36" s="46" t="s">
        <v>385</v>
      </c>
      <c r="C36" s="47" t="s">
        <v>386</v>
      </c>
      <c r="D36" s="46" t="s">
        <v>387</v>
      </c>
      <c r="E36" s="46" t="s">
        <v>388</v>
      </c>
      <c r="F36" s="48">
        <v>45413</v>
      </c>
      <c r="G36" s="48">
        <v>47150</v>
      </c>
      <c r="H36" s="46" t="s">
        <v>160</v>
      </c>
      <c r="I36" s="56">
        <v>0</v>
      </c>
      <c r="J36" s="46" t="s">
        <v>389</v>
      </c>
      <c r="K36" s="49"/>
      <c r="L36" s="49"/>
      <c r="M36" s="46" t="s">
        <v>390</v>
      </c>
      <c r="N36" s="52"/>
      <c r="O36" s="52"/>
      <c r="P36" s="52" t="s">
        <v>140</v>
      </c>
      <c r="Q36" s="52"/>
      <c r="R36" s="52"/>
      <c r="S36" s="52"/>
      <c r="T36" s="52"/>
      <c r="U36" s="57" t="s">
        <v>391</v>
      </c>
      <c r="V36" s="58"/>
      <c r="W36" s="58" t="s">
        <v>392</v>
      </c>
      <c r="X36" s="58" t="s">
        <v>160</v>
      </c>
      <c r="Y36" s="57" t="s">
        <v>393</v>
      </c>
      <c r="Z36" s="58"/>
      <c r="AA36" s="58"/>
      <c r="AB36" s="58"/>
      <c r="AC36" s="58"/>
      <c r="AD36" s="63">
        <v>47239</v>
      </c>
      <c r="AE36" s="58"/>
      <c r="AF36" s="58"/>
      <c r="AG36" s="57" t="s">
        <v>394</v>
      </c>
      <c r="AH36" s="58"/>
      <c r="AI36" s="58"/>
      <c r="AJ36" s="58"/>
      <c r="AK36" s="52"/>
      <c r="AL36" s="43"/>
      <c r="AM36" s="34"/>
    </row>
    <row r="37" spans="1:39" ht="139.5" customHeight="1" x14ac:dyDescent="0.2">
      <c r="A37" s="249"/>
      <c r="B37" s="46" t="s">
        <v>395</v>
      </c>
      <c r="C37" s="60" t="s">
        <v>396</v>
      </c>
      <c r="D37" s="46" t="s">
        <v>397</v>
      </c>
      <c r="E37" s="46" t="s">
        <v>398</v>
      </c>
      <c r="F37" s="48">
        <v>45413</v>
      </c>
      <c r="G37" s="48">
        <v>46296</v>
      </c>
      <c r="H37" s="46" t="s">
        <v>399</v>
      </c>
      <c r="I37" s="56">
        <v>0</v>
      </c>
      <c r="J37" s="49" t="s">
        <v>400</v>
      </c>
      <c r="K37" s="49"/>
      <c r="L37" s="49"/>
      <c r="M37" s="46"/>
      <c r="N37" s="52"/>
      <c r="O37" s="52"/>
      <c r="P37" s="52"/>
      <c r="Q37" s="52" t="s">
        <v>140</v>
      </c>
      <c r="R37" s="52"/>
      <c r="S37" s="52"/>
      <c r="T37" s="52"/>
      <c r="U37" s="57" t="s">
        <v>401</v>
      </c>
      <c r="V37" s="58"/>
      <c r="W37" s="57" t="s">
        <v>402</v>
      </c>
      <c r="X37" s="58" t="s">
        <v>160</v>
      </c>
      <c r="Y37" s="57" t="s">
        <v>403</v>
      </c>
      <c r="Z37" s="58"/>
      <c r="AA37" s="58"/>
      <c r="AB37" s="58"/>
      <c r="AC37" s="58"/>
      <c r="AD37" s="58"/>
      <c r="AE37" s="58"/>
      <c r="AF37" s="58"/>
      <c r="AG37" s="58"/>
      <c r="AH37" s="58"/>
      <c r="AI37" s="58"/>
      <c r="AJ37" s="58"/>
      <c r="AK37" s="52"/>
      <c r="AL37" s="43"/>
      <c r="AM37" s="34"/>
    </row>
    <row r="38" spans="1:39" ht="183" customHeight="1" x14ac:dyDescent="0.2">
      <c r="A38" s="249" t="s">
        <v>404</v>
      </c>
      <c r="B38" s="46" t="s">
        <v>405</v>
      </c>
      <c r="C38" s="47" t="s">
        <v>406</v>
      </c>
      <c r="D38" s="46" t="s">
        <v>407</v>
      </c>
      <c r="E38" s="46" t="s">
        <v>408</v>
      </c>
      <c r="F38" s="48">
        <v>45413</v>
      </c>
      <c r="G38" s="48" t="s">
        <v>409</v>
      </c>
      <c r="H38" s="49" t="s">
        <v>410</v>
      </c>
      <c r="I38" s="56">
        <v>0</v>
      </c>
      <c r="J38" s="46" t="s">
        <v>411</v>
      </c>
      <c r="K38" s="49"/>
      <c r="L38" s="49"/>
      <c r="M38" s="46"/>
      <c r="N38" s="52"/>
      <c r="O38" s="52"/>
      <c r="P38" s="52" t="s">
        <v>140</v>
      </c>
      <c r="Q38" s="52"/>
      <c r="R38" s="52"/>
      <c r="S38" s="52"/>
      <c r="T38" s="52"/>
      <c r="U38" s="57" t="s">
        <v>412</v>
      </c>
      <c r="V38" s="57" t="s">
        <v>413</v>
      </c>
      <c r="W38" s="58" t="s">
        <v>414</v>
      </c>
      <c r="X38" s="58" t="s">
        <v>415</v>
      </c>
      <c r="Y38" s="58" t="s">
        <v>416</v>
      </c>
      <c r="Z38" s="58"/>
      <c r="AA38" s="58"/>
      <c r="AB38" s="58"/>
      <c r="AC38" s="58"/>
      <c r="AD38" s="59">
        <v>46327</v>
      </c>
      <c r="AE38" s="58"/>
      <c r="AF38" s="58"/>
      <c r="AG38" s="58"/>
      <c r="AH38" s="58"/>
      <c r="AI38" s="58"/>
      <c r="AJ38" s="58"/>
      <c r="AK38" s="52"/>
      <c r="AL38" s="43"/>
      <c r="AM38" s="34"/>
    </row>
    <row r="39" spans="1:39" ht="138.75" customHeight="1" x14ac:dyDescent="0.2">
      <c r="A39" s="249"/>
      <c r="B39" s="46" t="s">
        <v>417</v>
      </c>
      <c r="C39" s="47" t="s">
        <v>418</v>
      </c>
      <c r="D39" s="46" t="s">
        <v>419</v>
      </c>
      <c r="E39" s="46" t="s">
        <v>420</v>
      </c>
      <c r="F39" s="48">
        <v>45413</v>
      </c>
      <c r="G39" s="48">
        <v>46296</v>
      </c>
      <c r="H39" s="46" t="s">
        <v>160</v>
      </c>
      <c r="I39" s="50" t="s">
        <v>421</v>
      </c>
      <c r="J39" s="46" t="s">
        <v>422</v>
      </c>
      <c r="K39" s="46"/>
      <c r="L39" s="46"/>
      <c r="M39" s="46" t="s">
        <v>423</v>
      </c>
      <c r="N39" s="52"/>
      <c r="O39" s="52"/>
      <c r="P39" s="52" t="s">
        <v>140</v>
      </c>
      <c r="Q39" s="52"/>
      <c r="R39" s="52"/>
      <c r="S39" s="52"/>
      <c r="T39" s="52"/>
      <c r="U39" s="57" t="s">
        <v>424</v>
      </c>
      <c r="V39" s="58"/>
      <c r="W39" s="58" t="s">
        <v>392</v>
      </c>
      <c r="X39" s="58" t="s">
        <v>160</v>
      </c>
      <c r="Y39" s="57" t="s">
        <v>425</v>
      </c>
      <c r="Z39" s="58"/>
      <c r="AA39" s="58"/>
      <c r="AB39" s="58"/>
      <c r="AC39" s="58"/>
      <c r="AD39" s="58"/>
      <c r="AE39" s="58"/>
      <c r="AF39" s="58"/>
      <c r="AG39" s="58"/>
      <c r="AH39" s="58"/>
      <c r="AI39" s="58"/>
      <c r="AJ39" s="58"/>
      <c r="AK39" s="52"/>
      <c r="AL39" s="43"/>
      <c r="AM39" s="34"/>
    </row>
    <row r="40" spans="1:39" ht="117" customHeight="1" x14ac:dyDescent="0.2">
      <c r="A40" s="249"/>
      <c r="B40" s="46" t="s">
        <v>426</v>
      </c>
      <c r="C40" s="47" t="s">
        <v>427</v>
      </c>
      <c r="D40" s="46" t="s">
        <v>428</v>
      </c>
      <c r="E40" s="46" t="s">
        <v>429</v>
      </c>
      <c r="F40" s="48">
        <v>45413</v>
      </c>
      <c r="G40" s="48">
        <v>47150</v>
      </c>
      <c r="H40" s="46" t="s">
        <v>160</v>
      </c>
      <c r="I40" s="56">
        <v>0</v>
      </c>
      <c r="J40" s="46" t="s">
        <v>430</v>
      </c>
      <c r="K40" s="49"/>
      <c r="L40" s="49"/>
      <c r="M40" s="46" t="s">
        <v>431</v>
      </c>
      <c r="N40" s="52"/>
      <c r="O40" s="52"/>
      <c r="P40" s="52"/>
      <c r="Q40" s="52" t="s">
        <v>140</v>
      </c>
      <c r="R40" s="52"/>
      <c r="S40" s="52"/>
      <c r="T40" s="52"/>
      <c r="U40" s="57" t="s">
        <v>432</v>
      </c>
      <c r="V40" s="57" t="s">
        <v>433</v>
      </c>
      <c r="W40" s="57" t="s">
        <v>434</v>
      </c>
      <c r="X40" s="58" t="s">
        <v>160</v>
      </c>
      <c r="Y40" s="58"/>
      <c r="Z40" s="58"/>
      <c r="AA40" s="58"/>
      <c r="AB40" s="58"/>
      <c r="AC40" s="58"/>
      <c r="AD40" s="63">
        <v>47239</v>
      </c>
      <c r="AE40" s="58"/>
      <c r="AF40" s="58"/>
      <c r="AG40" s="58"/>
      <c r="AH40" s="58"/>
      <c r="AI40" s="58"/>
      <c r="AJ40" s="58"/>
      <c r="AK40" s="52"/>
      <c r="AL40" s="43"/>
      <c r="AM40" s="34"/>
    </row>
    <row r="41" spans="1:39" ht="123.75" customHeight="1" x14ac:dyDescent="0.2">
      <c r="A41" s="249"/>
      <c r="B41" s="46" t="s">
        <v>435</v>
      </c>
      <c r="C41" s="47" t="s">
        <v>436</v>
      </c>
      <c r="D41" s="46" t="s">
        <v>437</v>
      </c>
      <c r="E41" s="46" t="s">
        <v>438</v>
      </c>
      <c r="F41" s="48">
        <v>45413</v>
      </c>
      <c r="G41" s="48">
        <v>47150</v>
      </c>
      <c r="H41" s="46" t="s">
        <v>371</v>
      </c>
      <c r="I41" s="56">
        <v>0</v>
      </c>
      <c r="J41" s="49" t="s">
        <v>439</v>
      </c>
      <c r="K41" s="49"/>
      <c r="L41" s="49"/>
      <c r="M41" s="46"/>
      <c r="N41" s="52"/>
      <c r="O41" s="52"/>
      <c r="P41" s="52" t="s">
        <v>140</v>
      </c>
      <c r="Q41" s="52"/>
      <c r="R41" s="52"/>
      <c r="S41" s="52"/>
      <c r="T41" s="52"/>
      <c r="U41" s="57" t="s">
        <v>440</v>
      </c>
      <c r="V41" s="58"/>
      <c r="W41" s="57" t="s">
        <v>240</v>
      </c>
      <c r="X41" s="58" t="s">
        <v>441</v>
      </c>
      <c r="Y41" s="57" t="s">
        <v>442</v>
      </c>
      <c r="Z41" s="58"/>
      <c r="AA41" s="58"/>
      <c r="AB41" s="58"/>
      <c r="AC41" s="58"/>
      <c r="AD41" s="63">
        <v>47239</v>
      </c>
      <c r="AE41" s="58"/>
      <c r="AF41" s="58"/>
      <c r="AG41" s="58"/>
      <c r="AH41" s="58"/>
      <c r="AI41" s="58"/>
      <c r="AJ41" s="58"/>
      <c r="AK41" s="52"/>
      <c r="AL41" s="43"/>
      <c r="AM41" s="34"/>
    </row>
    <row r="42" spans="1:39" ht="163.5" customHeight="1" x14ac:dyDescent="0.2">
      <c r="A42" s="249"/>
      <c r="B42" s="46" t="s">
        <v>443</v>
      </c>
      <c r="C42" s="47" t="s">
        <v>444</v>
      </c>
      <c r="D42" s="46" t="s">
        <v>445</v>
      </c>
      <c r="E42" s="46" t="s">
        <v>446</v>
      </c>
      <c r="F42" s="48">
        <v>45413</v>
      </c>
      <c r="G42" s="48">
        <v>45566</v>
      </c>
      <c r="H42" s="46" t="s">
        <v>160</v>
      </c>
      <c r="I42" s="56">
        <v>0</v>
      </c>
      <c r="J42" s="46" t="s">
        <v>447</v>
      </c>
      <c r="K42" s="49"/>
      <c r="L42" s="49"/>
      <c r="M42" s="46" t="s">
        <v>448</v>
      </c>
      <c r="N42" s="52"/>
      <c r="O42" s="52"/>
      <c r="P42" s="52" t="s">
        <v>140</v>
      </c>
      <c r="Q42" s="52"/>
      <c r="R42" s="52"/>
      <c r="S42" s="52"/>
      <c r="T42" s="52"/>
      <c r="U42" s="58" t="s">
        <v>449</v>
      </c>
      <c r="V42" s="58"/>
      <c r="W42" s="57" t="s">
        <v>450</v>
      </c>
      <c r="X42" s="58" t="s">
        <v>160</v>
      </c>
      <c r="Y42" s="57" t="s">
        <v>451</v>
      </c>
      <c r="Z42" s="68" t="s">
        <v>452</v>
      </c>
      <c r="AA42" s="58"/>
      <c r="AB42" s="58"/>
      <c r="AC42" s="58"/>
      <c r="AD42" s="59">
        <v>46327</v>
      </c>
      <c r="AE42" s="58"/>
      <c r="AF42" s="58"/>
      <c r="AG42" s="58"/>
      <c r="AH42" s="58"/>
      <c r="AI42" s="58"/>
      <c r="AJ42" s="58"/>
      <c r="AK42" s="52"/>
      <c r="AL42" s="43"/>
      <c r="AM42" s="34"/>
    </row>
    <row r="43" spans="1:39" x14ac:dyDescent="0.2">
      <c r="AM43" s="34"/>
    </row>
    <row r="44" spans="1:39" x14ac:dyDescent="0.2">
      <c r="B44" s="69"/>
      <c r="AL44" s="70"/>
      <c r="AM44" s="34"/>
    </row>
    <row r="45" spans="1:39" x14ac:dyDescent="0.2">
      <c r="AL45" s="70"/>
      <c r="AM45" s="34"/>
    </row>
    <row r="46" spans="1:39" ht="26.25" customHeight="1" x14ac:dyDescent="0.2">
      <c r="A46" s="250" t="s">
        <v>453</v>
      </c>
      <c r="B46" s="250"/>
      <c r="C46" s="250"/>
      <c r="D46" s="250"/>
      <c r="E46" s="250"/>
      <c r="F46" s="250"/>
      <c r="G46" s="250"/>
      <c r="H46" s="250"/>
      <c r="I46" s="250"/>
      <c r="J46" s="250"/>
      <c r="K46" s="250"/>
      <c r="L46" s="250"/>
      <c r="M46" s="250"/>
      <c r="N46" s="250"/>
      <c r="AM46" s="34"/>
    </row>
    <row r="47" spans="1:39" ht="26.25" customHeight="1" x14ac:dyDescent="0.2">
      <c r="A47" s="71"/>
      <c r="B47" s="72"/>
      <c r="C47" s="72"/>
      <c r="D47" s="73"/>
      <c r="E47" s="73"/>
      <c r="F47" s="73"/>
      <c r="G47" s="73"/>
      <c r="H47" s="73"/>
      <c r="I47" s="73"/>
      <c r="J47" s="73"/>
      <c r="K47" s="73"/>
      <c r="L47" s="73"/>
      <c r="M47" s="73"/>
      <c r="N47" s="73"/>
      <c r="O47" s="73"/>
      <c r="AM47" s="34"/>
    </row>
    <row r="48" spans="1:39" ht="43.5" customHeight="1" x14ac:dyDescent="0.2">
      <c r="A48" s="74" t="s">
        <v>454</v>
      </c>
      <c r="B48" s="75"/>
      <c r="C48" s="76">
        <v>1</v>
      </c>
      <c r="AM48" s="34"/>
    </row>
    <row r="49" spans="1:39" x14ac:dyDescent="0.2">
      <c r="AM49" s="34"/>
    </row>
    <row r="50" spans="1:39" ht="15.75" customHeight="1" x14ac:dyDescent="0.2">
      <c r="A50" s="251" t="s">
        <v>455</v>
      </c>
      <c r="B50" s="252" t="s">
        <v>123</v>
      </c>
      <c r="C50" s="252" t="s">
        <v>2</v>
      </c>
      <c r="D50" s="252" t="s">
        <v>4</v>
      </c>
      <c r="E50" s="253" t="s">
        <v>6</v>
      </c>
      <c r="F50" s="252" t="s">
        <v>8</v>
      </c>
      <c r="G50" s="252"/>
      <c r="H50" s="252" t="s">
        <v>10</v>
      </c>
      <c r="I50" s="252" t="s">
        <v>14</v>
      </c>
      <c r="J50" s="254" t="s">
        <v>12</v>
      </c>
      <c r="K50" s="254" t="s">
        <v>124</v>
      </c>
      <c r="L50" s="254"/>
      <c r="M50" s="254" t="s">
        <v>20</v>
      </c>
      <c r="N50" s="254" t="s">
        <v>22</v>
      </c>
      <c r="O50" s="77"/>
      <c r="AM50" s="34"/>
    </row>
    <row r="51" spans="1:39" ht="17" x14ac:dyDescent="0.2">
      <c r="A51" s="251"/>
      <c r="B51" s="252"/>
      <c r="C51" s="252"/>
      <c r="D51" s="252"/>
      <c r="E51" s="253"/>
      <c r="F51" s="78" t="s">
        <v>126</v>
      </c>
      <c r="G51" s="78" t="s">
        <v>127</v>
      </c>
      <c r="H51" s="252"/>
      <c r="I51" s="252"/>
      <c r="J51" s="254"/>
      <c r="K51" s="79" t="s">
        <v>128</v>
      </c>
      <c r="L51" s="79" t="s">
        <v>456</v>
      </c>
      <c r="M51" s="254"/>
      <c r="N51" s="254"/>
      <c r="O51" s="30"/>
      <c r="AM51" s="34"/>
    </row>
    <row r="52" spans="1:39" ht="96" x14ac:dyDescent="0.2">
      <c r="A52" s="46" t="s">
        <v>297</v>
      </c>
      <c r="B52" s="80">
        <v>3.7</v>
      </c>
      <c r="C52" s="57" t="s">
        <v>457</v>
      </c>
      <c r="D52" s="57" t="s">
        <v>458</v>
      </c>
      <c r="E52" s="57" t="s">
        <v>459</v>
      </c>
      <c r="F52" s="59">
        <v>45809</v>
      </c>
      <c r="G52" s="59">
        <v>47239</v>
      </c>
      <c r="H52" s="58" t="s">
        <v>160</v>
      </c>
      <c r="I52" s="58" t="s">
        <v>460</v>
      </c>
      <c r="J52" s="55" t="s">
        <v>461</v>
      </c>
      <c r="K52" s="55" t="s">
        <v>462</v>
      </c>
      <c r="L52" s="52"/>
      <c r="M52" s="52"/>
      <c r="N52" s="52"/>
      <c r="O52" s="30"/>
      <c r="AM52" s="34"/>
    </row>
    <row r="53" spans="1:39" x14ac:dyDescent="0.2">
      <c r="A53" s="80"/>
      <c r="B53" s="80"/>
      <c r="C53" s="58"/>
      <c r="D53" s="58"/>
      <c r="E53" s="58"/>
      <c r="F53" s="58"/>
      <c r="G53" s="58"/>
      <c r="H53" s="58"/>
      <c r="I53" s="58"/>
      <c r="J53" s="58"/>
      <c r="K53" s="58"/>
      <c r="L53" s="58"/>
      <c r="M53" s="58"/>
      <c r="N53" s="52"/>
      <c r="O53" s="30"/>
      <c r="AM53" s="34"/>
    </row>
    <row r="54" spans="1:39" x14ac:dyDescent="0.2">
      <c r="A54" s="80"/>
      <c r="B54" s="80"/>
      <c r="C54" s="58"/>
      <c r="D54" s="58"/>
      <c r="E54" s="58"/>
      <c r="F54" s="58"/>
      <c r="G54" s="58"/>
      <c r="H54" s="58"/>
      <c r="I54" s="58"/>
      <c r="J54" s="58"/>
      <c r="K54" s="58"/>
      <c r="L54" s="58"/>
      <c r="M54" s="58"/>
      <c r="N54" s="52"/>
      <c r="O54" s="30"/>
      <c r="AM54" s="34"/>
    </row>
    <row r="55" spans="1:39" x14ac:dyDescent="0.2">
      <c r="A55" s="80"/>
      <c r="B55" s="80"/>
      <c r="C55" s="58"/>
      <c r="D55" s="58"/>
      <c r="E55" s="58"/>
      <c r="F55" s="58"/>
      <c r="G55" s="58"/>
      <c r="H55" s="58"/>
      <c r="I55" s="58"/>
      <c r="J55" s="58"/>
      <c r="K55" s="58"/>
      <c r="L55" s="58"/>
      <c r="M55" s="58"/>
      <c r="N55" s="52"/>
      <c r="O55" s="30"/>
      <c r="AM55" s="34"/>
    </row>
    <row r="56" spans="1:39" x14ac:dyDescent="0.2">
      <c r="A56" s="80"/>
      <c r="B56" s="80"/>
      <c r="C56" s="58"/>
      <c r="D56" s="58"/>
      <c r="E56" s="58"/>
      <c r="F56" s="58"/>
      <c r="G56" s="58"/>
      <c r="H56" s="58"/>
      <c r="I56" s="58"/>
      <c r="J56" s="58"/>
      <c r="K56" s="58"/>
      <c r="L56" s="58"/>
      <c r="M56" s="58"/>
      <c r="N56" s="52"/>
      <c r="O56" s="30"/>
      <c r="AM56" s="34"/>
    </row>
    <row r="57" spans="1:39" x14ac:dyDescent="0.2">
      <c r="A57" s="80"/>
      <c r="B57" s="80"/>
      <c r="C57" s="58"/>
      <c r="D57" s="58"/>
      <c r="E57" s="58"/>
      <c r="F57" s="58"/>
      <c r="G57" s="58"/>
      <c r="H57" s="58"/>
      <c r="I57" s="58"/>
      <c r="J57" s="58"/>
      <c r="K57" s="58"/>
      <c r="L57" s="58"/>
      <c r="M57" s="58"/>
      <c r="N57" s="52"/>
      <c r="O57" s="30"/>
      <c r="AM57" s="34"/>
    </row>
    <row r="58" spans="1:39" x14ac:dyDescent="0.2">
      <c r="A58" s="80"/>
      <c r="B58" s="80"/>
      <c r="C58" s="58"/>
      <c r="D58" s="58"/>
      <c r="E58" s="58"/>
      <c r="F58" s="58"/>
      <c r="G58" s="58"/>
      <c r="H58" s="58"/>
      <c r="I58" s="58"/>
      <c r="J58" s="58"/>
      <c r="K58" s="58"/>
      <c r="L58" s="58"/>
      <c r="M58" s="58"/>
      <c r="N58" s="52"/>
      <c r="O58" s="30"/>
      <c r="AM58" s="34"/>
    </row>
    <row r="59" spans="1:39" x14ac:dyDescent="0.2">
      <c r="A59" s="80"/>
      <c r="B59" s="80"/>
      <c r="C59" s="58"/>
      <c r="D59" s="58"/>
      <c r="E59" s="58"/>
      <c r="F59" s="58"/>
      <c r="G59" s="58"/>
      <c r="H59" s="58"/>
      <c r="I59" s="58"/>
      <c r="J59" s="58"/>
      <c r="K59" s="58"/>
      <c r="L59" s="58"/>
      <c r="M59" s="58"/>
      <c r="N59" s="52"/>
      <c r="O59" s="30"/>
      <c r="AM59" s="34"/>
    </row>
    <row r="60" spans="1:39" x14ac:dyDescent="0.2">
      <c r="A60" s="80"/>
      <c r="B60" s="80"/>
      <c r="C60" s="58"/>
      <c r="D60" s="58"/>
      <c r="E60" s="58"/>
      <c r="F60" s="58"/>
      <c r="G60" s="58"/>
      <c r="H60" s="58"/>
      <c r="I60" s="58"/>
      <c r="J60" s="58"/>
      <c r="K60" s="58"/>
      <c r="L60" s="58"/>
      <c r="M60" s="58"/>
      <c r="N60" s="52"/>
      <c r="O60" s="30"/>
      <c r="AM60" s="34"/>
    </row>
    <row r="61" spans="1:39" x14ac:dyDescent="0.2">
      <c r="AM61" s="34"/>
    </row>
    <row r="62" spans="1:39" ht="15.75" customHeight="1" x14ac:dyDescent="0.2">
      <c r="A62" s="251" t="s">
        <v>455</v>
      </c>
      <c r="B62" s="252" t="s">
        <v>123</v>
      </c>
      <c r="C62" s="252" t="s">
        <v>2</v>
      </c>
      <c r="D62" s="252" t="s">
        <v>4</v>
      </c>
      <c r="E62" s="253" t="s">
        <v>6</v>
      </c>
      <c r="F62" s="252" t="s">
        <v>8</v>
      </c>
      <c r="G62" s="252"/>
      <c r="H62" s="252" t="s">
        <v>10</v>
      </c>
      <c r="I62" s="252" t="s">
        <v>14</v>
      </c>
      <c r="J62" s="252" t="s">
        <v>12</v>
      </c>
      <c r="K62" s="254" t="s">
        <v>124</v>
      </c>
      <c r="L62" s="254"/>
      <c r="M62" s="252" t="s">
        <v>20</v>
      </c>
      <c r="N62" s="254" t="s">
        <v>22</v>
      </c>
      <c r="O62" s="77"/>
      <c r="AM62" s="34"/>
    </row>
    <row r="63" spans="1:39" ht="15" customHeight="1" x14ac:dyDescent="0.2">
      <c r="A63" s="251"/>
      <c r="B63" s="252"/>
      <c r="C63" s="252"/>
      <c r="D63" s="252"/>
      <c r="E63" s="253"/>
      <c r="F63" s="78" t="s">
        <v>126</v>
      </c>
      <c r="G63" s="78" t="s">
        <v>127</v>
      </c>
      <c r="H63" s="252"/>
      <c r="I63" s="252"/>
      <c r="J63" s="252"/>
      <c r="K63" s="79" t="s">
        <v>128</v>
      </c>
      <c r="L63" s="79" t="s">
        <v>456</v>
      </c>
      <c r="M63" s="252"/>
      <c r="N63" s="254"/>
      <c r="O63" s="30"/>
      <c r="AM63" s="34"/>
    </row>
    <row r="64" spans="1:39" x14ac:dyDescent="0.2">
      <c r="A64" s="80" t="s">
        <v>463</v>
      </c>
      <c r="B64" s="80"/>
      <c r="C64" s="58" t="s">
        <v>464</v>
      </c>
      <c r="D64" s="58"/>
      <c r="E64" s="58"/>
      <c r="F64" s="58"/>
      <c r="G64" s="58"/>
      <c r="H64" s="58"/>
      <c r="I64" s="58"/>
      <c r="J64" s="52"/>
      <c r="K64" s="52"/>
      <c r="L64" s="52"/>
      <c r="M64" s="52"/>
      <c r="N64" s="52"/>
      <c r="O64" s="30"/>
      <c r="AM64" s="34"/>
    </row>
    <row r="65" spans="1:39" x14ac:dyDescent="0.2">
      <c r="A65" s="80"/>
      <c r="B65" s="80"/>
      <c r="C65" s="58"/>
      <c r="D65" s="58"/>
      <c r="E65" s="58"/>
      <c r="F65" s="58"/>
      <c r="G65" s="58"/>
      <c r="H65" s="58"/>
      <c r="I65" s="58"/>
      <c r="J65" s="58"/>
      <c r="K65" s="58"/>
      <c r="L65" s="58"/>
      <c r="M65" s="58"/>
      <c r="N65" s="52"/>
      <c r="O65" s="30"/>
      <c r="AM65" s="34"/>
    </row>
    <row r="66" spans="1:39" x14ac:dyDescent="0.2">
      <c r="A66" s="80"/>
      <c r="B66" s="80"/>
      <c r="C66" s="58"/>
      <c r="D66" s="58"/>
      <c r="E66" s="58"/>
      <c r="F66" s="58"/>
      <c r="G66" s="58"/>
      <c r="H66" s="58"/>
      <c r="I66" s="58"/>
      <c r="J66" s="58"/>
      <c r="K66" s="58"/>
      <c r="L66" s="58"/>
      <c r="M66" s="58"/>
      <c r="N66" s="52"/>
      <c r="O66" s="30"/>
      <c r="AM66" s="34"/>
    </row>
    <row r="67" spans="1:39" x14ac:dyDescent="0.2">
      <c r="A67" s="80"/>
      <c r="B67" s="80"/>
      <c r="C67" s="58"/>
      <c r="D67" s="58"/>
      <c r="E67" s="58"/>
      <c r="F67" s="58"/>
      <c r="G67" s="58"/>
      <c r="H67" s="58"/>
      <c r="I67" s="58"/>
      <c r="J67" s="58"/>
      <c r="K67" s="58"/>
      <c r="L67" s="58"/>
      <c r="M67" s="58"/>
      <c r="N67" s="52"/>
      <c r="O67" s="30"/>
      <c r="AM67" s="34"/>
    </row>
    <row r="68" spans="1:39" x14ac:dyDescent="0.2">
      <c r="A68" s="80"/>
      <c r="B68" s="80"/>
      <c r="C68" s="58"/>
      <c r="D68" s="58"/>
      <c r="E68" s="58"/>
      <c r="F68" s="58"/>
      <c r="G68" s="58"/>
      <c r="H68" s="58"/>
      <c r="I68" s="58"/>
      <c r="J68" s="58"/>
      <c r="K68" s="58"/>
      <c r="L68" s="58"/>
      <c r="M68" s="58"/>
      <c r="N68" s="52"/>
      <c r="O68" s="30"/>
      <c r="AM68" s="34"/>
    </row>
    <row r="69" spans="1:39" x14ac:dyDescent="0.2">
      <c r="A69" s="80"/>
      <c r="B69" s="80"/>
      <c r="C69" s="58"/>
      <c r="D69" s="58"/>
      <c r="E69" s="58"/>
      <c r="F69" s="58"/>
      <c r="G69" s="58"/>
      <c r="H69" s="58"/>
      <c r="I69" s="58"/>
      <c r="J69" s="58"/>
      <c r="K69" s="58"/>
      <c r="L69" s="58"/>
      <c r="M69" s="58"/>
      <c r="N69" s="52"/>
      <c r="O69" s="30"/>
      <c r="AM69" s="34"/>
    </row>
    <row r="70" spans="1:39" x14ac:dyDescent="0.2">
      <c r="A70" s="80"/>
      <c r="B70" s="80"/>
      <c r="C70" s="58"/>
      <c r="D70" s="58"/>
      <c r="E70" s="58"/>
      <c r="F70" s="58"/>
      <c r="G70" s="58"/>
      <c r="H70" s="58"/>
      <c r="I70" s="58"/>
      <c r="J70" s="58"/>
      <c r="K70" s="58"/>
      <c r="L70" s="58"/>
      <c r="M70" s="58"/>
      <c r="N70" s="52"/>
      <c r="O70" s="30"/>
      <c r="AM70" s="34"/>
    </row>
    <row r="71" spans="1:39" x14ac:dyDescent="0.2">
      <c r="A71" s="80"/>
      <c r="B71" s="80"/>
      <c r="C71" s="58"/>
      <c r="D71" s="58"/>
      <c r="E71" s="58"/>
      <c r="F71" s="58"/>
      <c r="G71" s="58"/>
      <c r="H71" s="58"/>
      <c r="I71" s="58"/>
      <c r="J71" s="58"/>
      <c r="K71" s="58"/>
      <c r="L71" s="58"/>
      <c r="M71" s="58"/>
      <c r="N71" s="52"/>
      <c r="O71" s="30"/>
      <c r="AM71" s="34"/>
    </row>
    <row r="72" spans="1:39" x14ac:dyDescent="0.2">
      <c r="A72" s="80"/>
      <c r="B72" s="80"/>
      <c r="C72" s="58"/>
      <c r="D72" s="58"/>
      <c r="E72" s="58"/>
      <c r="F72" s="58"/>
      <c r="G72" s="58"/>
      <c r="H72" s="58"/>
      <c r="I72" s="58"/>
      <c r="J72" s="58"/>
      <c r="K72" s="58"/>
      <c r="L72" s="58"/>
      <c r="M72" s="58"/>
      <c r="N72" s="52"/>
      <c r="O72" s="30"/>
      <c r="AM72" s="34"/>
    </row>
    <row r="73" spans="1:39" x14ac:dyDescent="0.2">
      <c r="AM73" s="34"/>
    </row>
    <row r="74" spans="1:39" ht="15.75" customHeight="1" x14ac:dyDescent="0.2">
      <c r="A74" s="251" t="s">
        <v>455</v>
      </c>
      <c r="B74" s="252" t="s">
        <v>123</v>
      </c>
      <c r="C74" s="252" t="s">
        <v>2</v>
      </c>
      <c r="D74" s="252" t="s">
        <v>4</v>
      </c>
      <c r="E74" s="253" t="s">
        <v>6</v>
      </c>
      <c r="F74" s="252" t="s">
        <v>8</v>
      </c>
      <c r="G74" s="252"/>
      <c r="H74" s="252" t="s">
        <v>10</v>
      </c>
      <c r="I74" s="252" t="s">
        <v>14</v>
      </c>
      <c r="J74" s="252" t="s">
        <v>12</v>
      </c>
      <c r="K74" s="254" t="s">
        <v>124</v>
      </c>
      <c r="L74" s="254"/>
      <c r="M74" s="252" t="s">
        <v>20</v>
      </c>
      <c r="N74" s="254" t="s">
        <v>22</v>
      </c>
      <c r="O74" s="77"/>
      <c r="AM74" s="34"/>
    </row>
    <row r="75" spans="1:39" ht="15" customHeight="1" x14ac:dyDescent="0.2">
      <c r="A75" s="251"/>
      <c r="B75" s="252"/>
      <c r="C75" s="252"/>
      <c r="D75" s="252"/>
      <c r="E75" s="253"/>
      <c r="F75" s="78" t="s">
        <v>126</v>
      </c>
      <c r="G75" s="78" t="s">
        <v>127</v>
      </c>
      <c r="H75" s="252"/>
      <c r="I75" s="252"/>
      <c r="J75" s="252"/>
      <c r="K75" s="79" t="s">
        <v>128</v>
      </c>
      <c r="L75" s="79" t="s">
        <v>456</v>
      </c>
      <c r="M75" s="252"/>
      <c r="N75" s="254"/>
      <c r="O75" s="30"/>
      <c r="AM75" s="34"/>
    </row>
    <row r="76" spans="1:39" ht="15" customHeight="1" x14ac:dyDescent="0.2">
      <c r="A76" s="80"/>
      <c r="B76" s="80"/>
      <c r="C76" s="58" t="s">
        <v>464</v>
      </c>
      <c r="D76" s="58"/>
      <c r="E76" s="58"/>
      <c r="F76" s="58"/>
      <c r="G76" s="58"/>
      <c r="H76" s="58"/>
      <c r="I76" s="58"/>
      <c r="J76" s="52"/>
      <c r="K76" s="52"/>
      <c r="L76" s="52"/>
      <c r="M76" s="52"/>
      <c r="N76" s="52"/>
      <c r="O76" s="30"/>
      <c r="AM76" s="34"/>
    </row>
    <row r="77" spans="1:39" x14ac:dyDescent="0.2">
      <c r="A77" s="80"/>
      <c r="B77" s="80"/>
      <c r="C77" s="58"/>
      <c r="D77" s="58"/>
      <c r="E77" s="58"/>
      <c r="F77" s="58"/>
      <c r="G77" s="58"/>
      <c r="H77" s="58"/>
      <c r="I77" s="58"/>
      <c r="J77" s="58"/>
      <c r="K77" s="58"/>
      <c r="L77" s="58"/>
      <c r="M77" s="58"/>
      <c r="N77" s="52"/>
      <c r="O77" s="30"/>
      <c r="AM77" s="34"/>
    </row>
    <row r="78" spans="1:39" x14ac:dyDescent="0.2">
      <c r="A78" s="80"/>
      <c r="B78" s="80"/>
      <c r="C78" s="58"/>
      <c r="D78" s="58"/>
      <c r="E78" s="58"/>
      <c r="F78" s="58"/>
      <c r="G78" s="58"/>
      <c r="H78" s="58"/>
      <c r="I78" s="58"/>
      <c r="J78" s="58"/>
      <c r="K78" s="58"/>
      <c r="L78" s="58"/>
      <c r="M78" s="58"/>
      <c r="N78" s="52"/>
      <c r="O78" s="30"/>
      <c r="AM78" s="34"/>
    </row>
    <row r="79" spans="1:39" x14ac:dyDescent="0.2">
      <c r="A79" s="80"/>
      <c r="B79" s="80"/>
      <c r="C79" s="58"/>
      <c r="D79" s="58"/>
      <c r="E79" s="58"/>
      <c r="F79" s="58"/>
      <c r="G79" s="58"/>
      <c r="H79" s="58"/>
      <c r="I79" s="58"/>
      <c r="J79" s="58"/>
      <c r="K79" s="58"/>
      <c r="L79" s="58"/>
      <c r="M79" s="58"/>
      <c r="N79" s="52"/>
      <c r="O79" s="30"/>
      <c r="AM79" s="34"/>
    </row>
    <row r="80" spans="1:39" x14ac:dyDescent="0.2">
      <c r="A80" s="80"/>
      <c r="B80" s="80"/>
      <c r="C80" s="58"/>
      <c r="D80" s="58"/>
      <c r="E80" s="58"/>
      <c r="F80" s="58"/>
      <c r="G80" s="58"/>
      <c r="H80" s="58"/>
      <c r="I80" s="58"/>
      <c r="J80" s="58"/>
      <c r="K80" s="58"/>
      <c r="L80" s="58"/>
      <c r="M80" s="58"/>
      <c r="N80" s="52"/>
      <c r="O80" s="30"/>
      <c r="AM80" s="34"/>
    </row>
    <row r="81" spans="1:39" x14ac:dyDescent="0.2">
      <c r="A81" s="80"/>
      <c r="B81" s="80"/>
      <c r="C81" s="58"/>
      <c r="D81" s="58"/>
      <c r="E81" s="58"/>
      <c r="F81" s="58"/>
      <c r="G81" s="58"/>
      <c r="H81" s="58"/>
      <c r="I81" s="58"/>
      <c r="J81" s="58"/>
      <c r="K81" s="58"/>
      <c r="L81" s="58"/>
      <c r="M81" s="58"/>
      <c r="N81" s="52"/>
      <c r="O81" s="30"/>
      <c r="AM81" s="34"/>
    </row>
    <row r="82" spans="1:39" x14ac:dyDescent="0.2">
      <c r="A82" s="80"/>
      <c r="B82" s="80"/>
      <c r="C82" s="58"/>
      <c r="D82" s="58"/>
      <c r="E82" s="58"/>
      <c r="F82" s="58"/>
      <c r="G82" s="58"/>
      <c r="H82" s="58"/>
      <c r="I82" s="58"/>
      <c r="J82" s="58"/>
      <c r="K82" s="58"/>
      <c r="L82" s="58"/>
      <c r="M82" s="58"/>
      <c r="N82" s="52"/>
      <c r="O82" s="30"/>
      <c r="AM82" s="34"/>
    </row>
    <row r="83" spans="1:39" x14ac:dyDescent="0.2">
      <c r="A83" s="80"/>
      <c r="B83" s="80"/>
      <c r="C83" s="58"/>
      <c r="D83" s="58"/>
      <c r="E83" s="58"/>
      <c r="F83" s="58"/>
      <c r="G83" s="58"/>
      <c r="H83" s="58"/>
      <c r="I83" s="58"/>
      <c r="J83" s="58"/>
      <c r="K83" s="58"/>
      <c r="L83" s="58"/>
      <c r="M83" s="58"/>
      <c r="N83" s="52"/>
      <c r="O83" s="30"/>
      <c r="AM83" s="34"/>
    </row>
    <row r="84" spans="1:39" x14ac:dyDescent="0.2">
      <c r="A84" s="80"/>
      <c r="B84" s="80"/>
      <c r="C84" s="58"/>
      <c r="D84" s="58"/>
      <c r="E84" s="58"/>
      <c r="F84" s="58"/>
      <c r="G84" s="58"/>
      <c r="H84" s="58"/>
      <c r="I84" s="58"/>
      <c r="J84" s="58"/>
      <c r="K84" s="58"/>
      <c r="L84" s="58"/>
      <c r="M84" s="58"/>
      <c r="N84" s="52"/>
      <c r="O84" s="30"/>
      <c r="AM84" s="34"/>
    </row>
    <row r="85" spans="1:39" x14ac:dyDescent="0.2">
      <c r="AM85" s="34"/>
    </row>
    <row r="86" spans="1:39" ht="15.75" customHeight="1" x14ac:dyDescent="0.2">
      <c r="A86" s="251" t="s">
        <v>465</v>
      </c>
      <c r="B86" s="252" t="s">
        <v>123</v>
      </c>
      <c r="C86" s="252" t="s">
        <v>2</v>
      </c>
      <c r="D86" s="252" t="s">
        <v>4</v>
      </c>
      <c r="E86" s="253" t="s">
        <v>6</v>
      </c>
      <c r="F86" s="252" t="s">
        <v>8</v>
      </c>
      <c r="G86" s="252"/>
      <c r="H86" s="252" t="s">
        <v>10</v>
      </c>
      <c r="I86" s="252" t="s">
        <v>14</v>
      </c>
      <c r="J86" s="252" t="s">
        <v>12</v>
      </c>
      <c r="K86" s="254" t="s">
        <v>124</v>
      </c>
      <c r="L86" s="254"/>
      <c r="M86" s="252" t="s">
        <v>20</v>
      </c>
      <c r="N86" s="254" t="s">
        <v>22</v>
      </c>
      <c r="O86" s="77"/>
      <c r="AM86" s="34"/>
    </row>
    <row r="87" spans="1:39" ht="17" x14ac:dyDescent="0.2">
      <c r="A87" s="251"/>
      <c r="B87" s="252"/>
      <c r="C87" s="252"/>
      <c r="D87" s="252"/>
      <c r="E87" s="253"/>
      <c r="F87" s="78" t="s">
        <v>126</v>
      </c>
      <c r="G87" s="78" t="s">
        <v>127</v>
      </c>
      <c r="H87" s="252"/>
      <c r="I87" s="252"/>
      <c r="J87" s="252"/>
      <c r="K87" s="79" t="s">
        <v>128</v>
      </c>
      <c r="L87" s="79" t="s">
        <v>456</v>
      </c>
      <c r="M87" s="252"/>
      <c r="N87" s="254"/>
      <c r="O87" s="30"/>
      <c r="AM87" s="34"/>
    </row>
    <row r="88" spans="1:39" x14ac:dyDescent="0.2">
      <c r="A88" s="80"/>
      <c r="B88" s="80"/>
      <c r="C88" s="58"/>
      <c r="D88" s="58"/>
      <c r="E88" s="58"/>
      <c r="F88" s="58"/>
      <c r="G88" s="58"/>
      <c r="H88" s="58"/>
      <c r="I88" s="58"/>
      <c r="J88" s="52"/>
      <c r="K88" s="52"/>
      <c r="L88" s="52"/>
      <c r="M88" s="52"/>
      <c r="N88" s="52"/>
      <c r="O88" s="30"/>
      <c r="AM88" s="34"/>
    </row>
    <row r="89" spans="1:39" x14ac:dyDescent="0.2">
      <c r="A89" s="80"/>
      <c r="B89" s="80"/>
      <c r="C89" s="58"/>
      <c r="D89" s="58"/>
      <c r="E89" s="58"/>
      <c r="F89" s="58"/>
      <c r="G89" s="58"/>
      <c r="H89" s="58"/>
      <c r="I89" s="58"/>
      <c r="J89" s="58"/>
      <c r="K89" s="58"/>
      <c r="L89" s="58"/>
      <c r="M89" s="58"/>
      <c r="N89" s="52"/>
      <c r="O89" s="30"/>
      <c r="AM89" s="34"/>
    </row>
    <row r="90" spans="1:39" x14ac:dyDescent="0.2">
      <c r="A90" s="80"/>
      <c r="B90" s="80"/>
      <c r="C90" s="58"/>
      <c r="D90" s="58"/>
      <c r="E90" s="58"/>
      <c r="F90" s="58"/>
      <c r="G90" s="58"/>
      <c r="H90" s="58"/>
      <c r="I90" s="58"/>
      <c r="J90" s="58"/>
      <c r="K90" s="58"/>
      <c r="L90" s="58"/>
      <c r="M90" s="58"/>
      <c r="N90" s="52"/>
      <c r="O90" s="30"/>
      <c r="AM90" s="34"/>
    </row>
    <row r="91" spans="1:39" x14ac:dyDescent="0.2">
      <c r="A91" s="80"/>
      <c r="B91" s="80"/>
      <c r="C91" s="58"/>
      <c r="D91" s="58"/>
      <c r="E91" s="58"/>
      <c r="F91" s="58"/>
      <c r="G91" s="58"/>
      <c r="H91" s="58"/>
      <c r="I91" s="58"/>
      <c r="J91" s="58"/>
      <c r="K91" s="58"/>
      <c r="L91" s="58"/>
      <c r="M91" s="58"/>
      <c r="N91" s="52"/>
      <c r="O91" s="30"/>
      <c r="AM91" s="34"/>
    </row>
    <row r="92" spans="1:39" x14ac:dyDescent="0.2">
      <c r="A92" s="80"/>
      <c r="B92" s="80"/>
      <c r="C92" s="58"/>
      <c r="D92" s="58"/>
      <c r="E92" s="58"/>
      <c r="F92" s="58"/>
      <c r="G92" s="58"/>
      <c r="H92" s="58"/>
      <c r="I92" s="58"/>
      <c r="J92" s="58"/>
      <c r="K92" s="58"/>
      <c r="L92" s="58"/>
      <c r="M92" s="58"/>
      <c r="N92" s="52"/>
      <c r="O92" s="30"/>
      <c r="AM92" s="34"/>
    </row>
    <row r="93" spans="1:39" x14ac:dyDescent="0.2">
      <c r="A93" s="80"/>
      <c r="B93" s="80"/>
      <c r="C93" s="58"/>
      <c r="D93" s="58"/>
      <c r="E93" s="58"/>
      <c r="F93" s="58"/>
      <c r="G93" s="58"/>
      <c r="H93" s="58"/>
      <c r="I93" s="58"/>
      <c r="J93" s="58"/>
      <c r="K93" s="58"/>
      <c r="L93" s="58"/>
      <c r="M93" s="58"/>
      <c r="N93" s="52"/>
      <c r="O93" s="30"/>
      <c r="AM93" s="34"/>
    </row>
    <row r="94" spans="1:39" x14ac:dyDescent="0.2">
      <c r="A94" s="80"/>
      <c r="B94" s="80"/>
      <c r="C94" s="58"/>
      <c r="D94" s="58"/>
      <c r="E94" s="58"/>
      <c r="F94" s="58"/>
      <c r="G94" s="58"/>
      <c r="H94" s="58"/>
      <c r="I94" s="58"/>
      <c r="J94" s="58"/>
      <c r="K94" s="58"/>
      <c r="L94" s="58"/>
      <c r="M94" s="58"/>
      <c r="N94" s="52"/>
      <c r="O94" s="30"/>
      <c r="AM94" s="34"/>
    </row>
    <row r="95" spans="1:39" x14ac:dyDescent="0.2">
      <c r="A95" s="80"/>
      <c r="B95" s="80"/>
      <c r="C95" s="58"/>
      <c r="D95" s="58"/>
      <c r="E95" s="58"/>
      <c r="F95" s="58"/>
      <c r="G95" s="58"/>
      <c r="H95" s="58"/>
      <c r="I95" s="58"/>
      <c r="J95" s="58"/>
      <c r="K95" s="58"/>
      <c r="L95" s="58"/>
      <c r="M95" s="58"/>
      <c r="N95" s="52"/>
      <c r="O95" s="30"/>
      <c r="AM95" s="34"/>
    </row>
    <row r="96" spans="1:39" x14ac:dyDescent="0.2">
      <c r="A96" s="80"/>
      <c r="B96" s="80"/>
      <c r="C96" s="58"/>
      <c r="D96" s="58"/>
      <c r="E96" s="58"/>
      <c r="F96" s="58"/>
      <c r="G96" s="58"/>
      <c r="H96" s="58"/>
      <c r="I96" s="58"/>
      <c r="J96" s="58"/>
      <c r="K96" s="58"/>
      <c r="L96" s="58"/>
      <c r="M96" s="58"/>
      <c r="N96" s="52"/>
      <c r="O96" s="30"/>
      <c r="AM96" s="34"/>
    </row>
    <row r="97" spans="1:39" x14ac:dyDescent="0.2">
      <c r="A97" s="69"/>
      <c r="B97" s="69"/>
      <c r="O97" s="30"/>
      <c r="AM97" s="34"/>
    </row>
    <row r="98" spans="1:39" x14ac:dyDescent="0.2">
      <c r="A98" s="34"/>
      <c r="B98" s="34"/>
      <c r="C98" s="34"/>
      <c r="D98" s="34"/>
      <c r="E98" s="34"/>
      <c r="F98" s="34"/>
      <c r="G98" s="34"/>
      <c r="H98" s="34"/>
      <c r="I98" s="34"/>
      <c r="J98" s="34"/>
      <c r="K98" s="34"/>
      <c r="L98" s="34"/>
      <c r="M98" s="34"/>
      <c r="N98" s="34"/>
      <c r="O98" s="81"/>
      <c r="P98" s="81"/>
      <c r="Q98" s="81"/>
      <c r="R98" s="81"/>
      <c r="S98" s="81"/>
      <c r="T98" s="81"/>
      <c r="U98" s="81"/>
      <c r="V98" s="81"/>
      <c r="W98" s="81"/>
      <c r="X98" s="81"/>
      <c r="Y98" s="81"/>
      <c r="Z98" s="81"/>
      <c r="AA98" s="81"/>
      <c r="AB98" s="81"/>
      <c r="AC98" s="81"/>
      <c r="AD98" s="81"/>
      <c r="AE98" s="81"/>
      <c r="AF98" s="81"/>
      <c r="AG98" s="81"/>
      <c r="AH98" s="81"/>
      <c r="AI98" s="81"/>
      <c r="AJ98" s="81"/>
      <c r="AK98" s="81"/>
      <c r="AL98" s="34"/>
      <c r="AM98" s="34"/>
    </row>
    <row r="99" spans="1:39" x14ac:dyDescent="0.2">
      <c r="A99" s="34"/>
      <c r="B99" s="34"/>
      <c r="C99" s="34"/>
      <c r="D99" s="34"/>
      <c r="E99" s="34"/>
      <c r="F99" s="34"/>
      <c r="G99" s="34"/>
      <c r="H99" s="34"/>
      <c r="I99" s="34"/>
      <c r="J99" s="34"/>
      <c r="K99" s="34"/>
      <c r="L99" s="34"/>
      <c r="M99" s="34"/>
      <c r="N99" s="34"/>
      <c r="O99" s="81"/>
      <c r="P99" s="81"/>
      <c r="Q99" s="81"/>
      <c r="R99" s="81"/>
      <c r="S99" s="81"/>
      <c r="T99" s="81"/>
      <c r="U99" s="81"/>
      <c r="V99" s="81"/>
      <c r="W99" s="81"/>
      <c r="X99" s="81"/>
      <c r="Y99" s="81"/>
      <c r="Z99" s="81"/>
      <c r="AA99" s="81"/>
      <c r="AB99" s="81"/>
      <c r="AC99" s="81"/>
      <c r="AD99" s="81"/>
      <c r="AE99" s="81"/>
      <c r="AF99" s="81"/>
      <c r="AG99" s="81"/>
      <c r="AH99" s="81"/>
      <c r="AI99" s="81"/>
      <c r="AJ99" s="81"/>
      <c r="AK99" s="81"/>
      <c r="AL99" s="34"/>
      <c r="AM99" s="34"/>
    </row>
  </sheetData>
  <mergeCells count="96">
    <mergeCell ref="M86:M87"/>
    <mergeCell ref="N86:N87"/>
    <mergeCell ref="F86:G86"/>
    <mergeCell ref="H86:H87"/>
    <mergeCell ref="I86:I87"/>
    <mergeCell ref="J86:J87"/>
    <mergeCell ref="K86:L86"/>
    <mergeCell ref="A86:A87"/>
    <mergeCell ref="B86:B87"/>
    <mergeCell ref="C86:C87"/>
    <mergeCell ref="D86:D87"/>
    <mergeCell ref="E86:E87"/>
    <mergeCell ref="M62:M63"/>
    <mergeCell ref="N62:N63"/>
    <mergeCell ref="A74:A75"/>
    <mergeCell ref="B74:B75"/>
    <mergeCell ref="C74:C75"/>
    <mergeCell ref="D74:D75"/>
    <mergeCell ref="E74:E75"/>
    <mergeCell ref="F74:G74"/>
    <mergeCell ref="H74:H75"/>
    <mergeCell ref="I74:I75"/>
    <mergeCell ref="J74:J75"/>
    <mergeCell ref="K74:L74"/>
    <mergeCell ref="M74:M75"/>
    <mergeCell ref="N74:N75"/>
    <mergeCell ref="F62:G62"/>
    <mergeCell ref="H62:H63"/>
    <mergeCell ref="I62:I63"/>
    <mergeCell ref="J62:J63"/>
    <mergeCell ref="K62:L62"/>
    <mergeCell ref="A62:A63"/>
    <mergeCell ref="B62:B63"/>
    <mergeCell ref="C62:C63"/>
    <mergeCell ref="D62:D63"/>
    <mergeCell ref="E62:E63"/>
    <mergeCell ref="A46:N46"/>
    <mergeCell ref="A50:A51"/>
    <mergeCell ref="B50:B51"/>
    <mergeCell ref="C50:C51"/>
    <mergeCell ref="D50:D51"/>
    <mergeCell ref="E50:E51"/>
    <mergeCell ref="F50:G50"/>
    <mergeCell ref="H50:H51"/>
    <mergeCell ref="I50:I51"/>
    <mergeCell ref="J50:J51"/>
    <mergeCell ref="K50:L50"/>
    <mergeCell ref="M50:M51"/>
    <mergeCell ref="N50:N51"/>
    <mergeCell ref="A11:A13"/>
    <mergeCell ref="A14:A26"/>
    <mergeCell ref="A27:A32"/>
    <mergeCell ref="A33:A37"/>
    <mergeCell ref="A38:A42"/>
    <mergeCell ref="AG9:AG10"/>
    <mergeCell ref="AH9:AH10"/>
    <mergeCell ref="AI9:AI10"/>
    <mergeCell ref="AJ9:AJ10"/>
    <mergeCell ref="AK9:AK10"/>
    <mergeCell ref="AB9:AB10"/>
    <mergeCell ref="AC9:AC10"/>
    <mergeCell ref="AD9:AD10"/>
    <mergeCell ref="AE9:AE10"/>
    <mergeCell ref="AF9:AF10"/>
    <mergeCell ref="W9:W10"/>
    <mergeCell ref="X9:X10"/>
    <mergeCell ref="Y9:Y10"/>
    <mergeCell ref="Z9:Z10"/>
    <mergeCell ref="AA9:AA10"/>
    <mergeCell ref="R9:R10"/>
    <mergeCell ref="S9:S10"/>
    <mergeCell ref="T9:T10"/>
    <mergeCell ref="U9:U10"/>
    <mergeCell ref="V9:V10"/>
    <mergeCell ref="M9:M10"/>
    <mergeCell ref="N9:N10"/>
    <mergeCell ref="O9:O10"/>
    <mergeCell ref="P9:P10"/>
    <mergeCell ref="Q9:Q10"/>
    <mergeCell ref="F9:G9"/>
    <mergeCell ref="H9:H10"/>
    <mergeCell ref="I9:I10"/>
    <mergeCell ref="J9:J10"/>
    <mergeCell ref="K9:L9"/>
    <mergeCell ref="A9:A10"/>
    <mergeCell ref="B9:B10"/>
    <mergeCell ref="C9:C10"/>
    <mergeCell ref="D9:D10"/>
    <mergeCell ref="E9:E10"/>
    <mergeCell ref="A1:AJ1"/>
    <mergeCell ref="A2:AI2"/>
    <mergeCell ref="B4:G4"/>
    <mergeCell ref="B6:C6"/>
    <mergeCell ref="A8:M8"/>
    <mergeCell ref="O8:Y8"/>
    <mergeCell ref="Z8:AK8"/>
  </mergeCells>
  <conditionalFormatting sqref="O11:O42">
    <cfRule type="cellIs" dxfId="40" priority="6" operator="equal">
      <formula>"x"</formula>
    </cfRule>
  </conditionalFormatting>
  <conditionalFormatting sqref="P11:P42">
    <cfRule type="cellIs" dxfId="39" priority="5" operator="equal">
      <formula>"x"</formula>
    </cfRule>
  </conditionalFormatting>
  <conditionalFormatting sqref="Q11:Q42">
    <cfRule type="cellIs" dxfId="38" priority="4" operator="equal">
      <formula>"x"</formula>
    </cfRule>
  </conditionalFormatting>
  <conditionalFormatting sqref="R11:R42">
    <cfRule type="cellIs" dxfId="37" priority="3" operator="equal">
      <formula>"x"</formula>
    </cfRule>
  </conditionalFormatting>
  <conditionalFormatting sqref="S11:T42">
    <cfRule type="cellIs" dxfId="36" priority="2" operator="equal">
      <formula>"x"</formula>
    </cfRule>
  </conditionalFormatting>
  <conditionalFormatting sqref="AQ6:AQ7">
    <cfRule type="cellIs" dxfId="35" priority="7" operator="equal">
      <formula>$AQ$6</formula>
    </cfRule>
  </conditionalFormatting>
  <pageMargins left="0.51180555555555596" right="0.51180555555555596" top="0.78750000000000009" bottom="0.78750000000000009" header="0.51181102362204689" footer="0.51181102362204689"/>
  <pageSetup paperSize="9" orientation="portrait" horizontalDpi="300" verticalDpi="300"/>
  <extLst>
    <ext xmlns:x14="http://schemas.microsoft.com/office/spreadsheetml/2009/9/main" uri="{CCE6A557-97BC-4b89-ADB6-D9C93CAAB3DF}">
      <x14:dataValidations xmlns:xm="http://schemas.microsoft.com/office/excel/2006/main" count="1">
        <x14:dataValidation type="list" allowBlank="1" showInputMessage="1" showErrorMessage="1" xr:uid="{00070039-00EF-49E4-A38C-008200FE003C}">
          <x14:formula1>
            <xm:f>LEGENDA!$A$46:$A$61</xm:f>
          </x14:formula1>
          <x14:formula2>
            <xm:f>0</xm:f>
          </x14:formula2>
          <xm:sqref>N11:N42 AK11:AK42 N52:N60 N64:N72 N76:N84 N88:N97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D42"/>
  <sheetViews>
    <sheetView showGridLines="0" zoomScale="75" workbookViewId="0">
      <selection activeCell="J28" sqref="J28"/>
    </sheetView>
  </sheetViews>
  <sheetFormatPr baseColWidth="10" defaultColWidth="8.83203125" defaultRowHeight="15" customHeight="1" x14ac:dyDescent="0.2"/>
  <cols>
    <col min="1" max="1" width="2.83203125" customWidth="1"/>
    <col min="2" max="2" width="3.83203125" customWidth="1"/>
    <col min="3" max="3" width="53" customWidth="1"/>
    <col min="4" max="4" width="12" customWidth="1"/>
    <col min="5" max="5" width="7.5" customWidth="1"/>
    <col min="6" max="6" width="12" customWidth="1"/>
    <col min="7" max="7" width="8.1640625" customWidth="1"/>
    <col min="8" max="8" width="9.1640625" customWidth="1"/>
    <col min="24" max="24" width="2.83203125" customWidth="1"/>
    <col min="26" max="26" width="11.5" hidden="1" customWidth="1"/>
    <col min="27" max="28" width="4.1640625" hidden="1" customWidth="1"/>
    <col min="29" max="29" width="4.1640625" customWidth="1"/>
  </cols>
  <sheetData>
    <row r="1" spans="1:28" x14ac:dyDescent="0.2">
      <c r="A1" s="82"/>
      <c r="B1" s="210" t="s">
        <v>111</v>
      </c>
      <c r="C1" s="210"/>
      <c r="D1" s="210"/>
      <c r="E1" s="210"/>
      <c r="F1" s="210"/>
      <c r="G1" s="210"/>
      <c r="H1" s="210"/>
      <c r="I1" s="210"/>
      <c r="J1" s="210"/>
      <c r="K1" s="210"/>
      <c r="L1" s="210"/>
      <c r="M1" s="210"/>
      <c r="N1" s="210"/>
      <c r="O1" s="210"/>
      <c r="P1" s="210"/>
      <c r="Q1" s="210"/>
      <c r="R1" s="210"/>
      <c r="S1" s="210"/>
      <c r="T1" s="210"/>
      <c r="U1" s="210"/>
      <c r="V1" s="210"/>
      <c r="W1" s="210"/>
      <c r="X1" s="82"/>
    </row>
    <row r="2" spans="1:28" s="83" customFormat="1" ht="21" customHeight="1" x14ac:dyDescent="0.2">
      <c r="A2" s="84"/>
      <c r="B2" s="210"/>
      <c r="C2" s="210"/>
      <c r="D2" s="210"/>
      <c r="E2" s="210"/>
      <c r="F2" s="210"/>
      <c r="G2" s="210"/>
      <c r="H2" s="210"/>
      <c r="I2" s="210"/>
      <c r="J2" s="210"/>
      <c r="K2" s="210"/>
      <c r="L2" s="210"/>
      <c r="M2" s="210"/>
      <c r="N2" s="210"/>
      <c r="O2" s="210"/>
      <c r="P2" s="210"/>
      <c r="Q2" s="210"/>
      <c r="R2" s="210"/>
      <c r="S2" s="210"/>
      <c r="T2" s="210"/>
      <c r="U2" s="210"/>
      <c r="V2" s="210"/>
      <c r="W2" s="210"/>
      <c r="X2" s="84"/>
    </row>
    <row r="3" spans="1:28" ht="33.75" customHeight="1" x14ac:dyDescent="0.25">
      <c r="A3" s="82"/>
      <c r="B3" s="214" t="str">
        <f>'Monitoria Anual - 1'!A2</f>
        <v>Plano de Ação Nacional para Conservação das Espécies Aquáticas Ameaçadas de Extinção da Bacia do Rio Paraíba do Sul - PAN Paraíba do Sul</v>
      </c>
      <c r="C3" s="214"/>
      <c r="D3" s="214"/>
      <c r="E3" s="214"/>
      <c r="F3" s="214"/>
      <c r="G3" s="214"/>
      <c r="H3" s="214"/>
      <c r="I3" s="214"/>
      <c r="J3" s="214"/>
      <c r="K3" s="214"/>
      <c r="L3" s="214"/>
      <c r="M3" s="214"/>
      <c r="N3" s="214"/>
      <c r="O3" s="214"/>
      <c r="P3" s="214"/>
      <c r="Q3" s="214"/>
      <c r="R3" s="214"/>
      <c r="S3" s="214"/>
      <c r="T3" s="214"/>
      <c r="U3" s="214"/>
      <c r="V3" s="214"/>
      <c r="W3" s="214"/>
      <c r="X3" s="82"/>
    </row>
    <row r="4" spans="1:28" x14ac:dyDescent="0.2">
      <c r="A4" s="82"/>
      <c r="J4" s="85"/>
      <c r="K4" s="85"/>
      <c r="L4" s="85"/>
      <c r="M4" s="85"/>
      <c r="N4" s="85"/>
      <c r="O4" s="85"/>
      <c r="X4" s="82"/>
    </row>
    <row r="5" spans="1:28" s="30" customFormat="1" ht="45" customHeight="1" x14ac:dyDescent="0.2">
      <c r="A5" s="34"/>
      <c r="B5" s="215" t="s">
        <v>466</v>
      </c>
      <c r="C5" s="215"/>
      <c r="D5" s="216" t="str">
        <f>'Monitoria Anual - 1'!B4</f>
        <v>Recuperar e manter as espécies aquáticas ameaçadas de extinção da bacia do rio Paraíba do Sul e bacias adjacentes, nos próximos 5 anos (2024 -2028).</v>
      </c>
      <c r="E5" s="216"/>
      <c r="F5" s="216"/>
      <c r="G5" s="216"/>
      <c r="H5" s="216"/>
      <c r="I5" s="216"/>
      <c r="J5" s="216"/>
      <c r="K5" s="216"/>
      <c r="L5" s="216"/>
      <c r="M5" s="216"/>
      <c r="N5" s="39"/>
      <c r="O5" s="39"/>
      <c r="P5" s="39"/>
      <c r="Q5" s="39"/>
      <c r="R5" s="39"/>
      <c r="X5" s="34"/>
    </row>
    <row r="6" spans="1:28" x14ac:dyDescent="0.2">
      <c r="A6" s="82"/>
      <c r="J6" s="85"/>
      <c r="K6" s="85"/>
      <c r="L6" s="85"/>
      <c r="M6" s="85"/>
      <c r="N6" s="85"/>
      <c r="O6" s="85"/>
      <c r="X6" s="82"/>
    </row>
    <row r="7" spans="1:28" ht="26.25" customHeight="1" x14ac:dyDescent="0.2">
      <c r="A7" s="82"/>
      <c r="B7" s="215" t="s">
        <v>115</v>
      </c>
      <c r="C7" s="215"/>
      <c r="D7" s="209" t="str">
        <f>'Monitoria Anual - 1'!B6</f>
        <v>26 a 28/05/2025(virtual)</v>
      </c>
      <c r="E7" s="209"/>
      <c r="F7" s="209"/>
      <c r="G7" s="209"/>
      <c r="H7" s="30"/>
      <c r="I7" s="86"/>
      <c r="J7" s="85"/>
      <c r="K7" s="85"/>
      <c r="L7" s="85"/>
      <c r="M7" s="85"/>
      <c r="N7" s="85"/>
      <c r="O7" s="85"/>
      <c r="X7" s="82"/>
    </row>
    <row r="8" spans="1:28" x14ac:dyDescent="0.2">
      <c r="A8" s="82"/>
      <c r="X8" s="82"/>
    </row>
    <row r="9" spans="1:28" ht="31.5" customHeight="1" x14ac:dyDescent="0.2">
      <c r="A9" s="82"/>
      <c r="B9" s="210" t="s">
        <v>467</v>
      </c>
      <c r="C9" s="210"/>
      <c r="D9" s="210"/>
      <c r="E9" s="210"/>
      <c r="F9" s="210"/>
      <c r="G9" s="210"/>
      <c r="H9" s="210"/>
      <c r="I9" s="210"/>
      <c r="J9" s="210"/>
      <c r="K9" s="210"/>
      <c r="L9" s="210"/>
      <c r="M9" s="210"/>
      <c r="N9" s="210"/>
      <c r="O9" s="210"/>
      <c r="P9" s="210"/>
      <c r="Q9" s="210"/>
      <c r="R9" s="210"/>
      <c r="S9" s="210"/>
      <c r="T9" s="210"/>
      <c r="U9" s="210"/>
      <c r="V9" s="210"/>
      <c r="W9" s="210"/>
      <c r="X9" s="82"/>
    </row>
    <row r="10" spans="1:28" x14ac:dyDescent="0.2">
      <c r="A10" s="82"/>
      <c r="G10" s="87"/>
      <c r="H10" s="87"/>
      <c r="I10" s="87"/>
      <c r="X10" s="82"/>
    </row>
    <row r="11" spans="1:28" ht="16" x14ac:dyDescent="0.2">
      <c r="A11" s="82"/>
      <c r="B11" s="209" t="s">
        <v>468</v>
      </c>
      <c r="C11" s="209"/>
      <c r="D11" s="88"/>
      <c r="E11" s="88"/>
      <c r="F11" s="88"/>
      <c r="G11" s="88"/>
      <c r="H11" s="88"/>
      <c r="I11" s="88"/>
      <c r="J11" s="88"/>
      <c r="K11" s="88"/>
      <c r="L11" s="88"/>
      <c r="M11" s="88"/>
      <c r="N11" s="88"/>
      <c r="O11" s="88"/>
      <c r="P11" s="88"/>
      <c r="Q11" s="88"/>
      <c r="R11" s="88"/>
      <c r="S11" s="88"/>
      <c r="T11" s="88"/>
      <c r="U11" s="88"/>
      <c r="V11" s="88"/>
      <c r="W11" s="88"/>
      <c r="X11" s="82"/>
    </row>
    <row r="12" spans="1:28" x14ac:dyDescent="0.2">
      <c r="A12" s="82"/>
      <c r="F12" s="211"/>
      <c r="G12" s="211"/>
      <c r="H12" s="89"/>
      <c r="X12" s="82"/>
    </row>
    <row r="13" spans="1:28" ht="33.75" customHeight="1" x14ac:dyDescent="0.2">
      <c r="A13" s="82"/>
      <c r="C13" s="212" t="s">
        <v>469</v>
      </c>
      <c r="D13" s="212"/>
      <c r="E13" s="212"/>
      <c r="F13" s="212"/>
      <c r="G13" s="212"/>
      <c r="H13" s="90"/>
      <c r="X13" s="82"/>
    </row>
    <row r="14" spans="1:28" s="30" customFormat="1" ht="34.5" customHeight="1" x14ac:dyDescent="0.2">
      <c r="A14" s="34"/>
      <c r="C14" s="91" t="s">
        <v>470</v>
      </c>
      <c r="D14" s="92" t="s">
        <v>471</v>
      </c>
      <c r="E14" s="93" t="s">
        <v>472</v>
      </c>
      <c r="F14" s="94" t="s">
        <v>473</v>
      </c>
      <c r="G14" s="95" t="s">
        <v>472</v>
      </c>
      <c r="H14" s="96"/>
      <c r="X14" s="34"/>
    </row>
    <row r="15" spans="1:28" ht="16" x14ac:dyDescent="0.2">
      <c r="A15" s="82"/>
      <c r="C15" s="97" t="s">
        <v>474</v>
      </c>
      <c r="D15" s="98"/>
      <c r="E15" s="99"/>
      <c r="F15" s="98">
        <f>COUNTA('Monitoria Anual - 1'!T11:T882)</f>
        <v>0</v>
      </c>
      <c r="G15" s="99">
        <f t="shared" ref="G15:G21" si="0">F15/$F$22</f>
        <v>0</v>
      </c>
      <c r="H15" s="100"/>
      <c r="X15" s="82"/>
    </row>
    <row r="16" spans="1:28" ht="16" x14ac:dyDescent="0.2">
      <c r="A16" s="82"/>
      <c r="C16" s="101" t="s">
        <v>475</v>
      </c>
      <c r="D16" s="102">
        <f>COUNTA('Monitoria Anual - 1'!O11:O882)</f>
        <v>0</v>
      </c>
      <c r="E16" s="103">
        <f t="shared" ref="E16:E20" si="1">D16/$D$22</f>
        <v>0</v>
      </c>
      <c r="F16" s="102">
        <f t="shared" ref="F16:F20" si="2">D16-AB16</f>
        <v>0</v>
      </c>
      <c r="G16" s="103">
        <f t="shared" si="0"/>
        <v>0</v>
      </c>
      <c r="H16" s="100"/>
      <c r="X16" s="82"/>
      <c r="Z16">
        <f>COUNTIFS('Monitoria Anual - 1'!O:O,"x",'Monitoria Anual - 1'!T:T,"Excluída")</f>
        <v>0</v>
      </c>
      <c r="AA16">
        <f>COUNTIFS('Monitoria Anual - 1'!O:O,"x",'Monitoria Anual - 1'!T:T,"Agrupada")</f>
        <v>0</v>
      </c>
      <c r="AB16">
        <f t="shared" ref="AB16:AB20" si="3">Z16+AA16</f>
        <v>0</v>
      </c>
    </row>
    <row r="17" spans="1:28" ht="16" x14ac:dyDescent="0.2">
      <c r="A17" s="82"/>
      <c r="C17" s="104" t="s">
        <v>476</v>
      </c>
      <c r="D17" s="102">
        <f>COUNTA('Monitoria Anual - 1'!P11:P882)</f>
        <v>15</v>
      </c>
      <c r="E17" s="103">
        <f t="shared" si="1"/>
        <v>0.46875</v>
      </c>
      <c r="F17" s="102">
        <f t="shared" si="2"/>
        <v>15</v>
      </c>
      <c r="G17" s="103">
        <f t="shared" si="0"/>
        <v>0.45454545454545453</v>
      </c>
      <c r="H17" s="100"/>
      <c r="X17" s="82"/>
      <c r="Z17">
        <f t="array" ref="Z17">COUNTIFS('Monitoria Anual - 1'!P:P,"x",'Monitoria Anual - 1'!T:T,"Excluída")</f>
        <v>0</v>
      </c>
      <c r="AA17">
        <f t="array" ref="AA17">COUNTIFS('Monitoria Anual - 1'!P:P,"x",'Monitoria Anual - 1'!T:T,"Agrupada")</f>
        <v>0</v>
      </c>
      <c r="AB17">
        <f t="shared" si="3"/>
        <v>0</v>
      </c>
    </row>
    <row r="18" spans="1:28" ht="16" x14ac:dyDescent="0.2">
      <c r="A18" s="82"/>
      <c r="C18" s="105" t="s">
        <v>477</v>
      </c>
      <c r="D18" s="102">
        <f>COUNTA('Monitoria Anual - 1'!Q11:Q882)</f>
        <v>15</v>
      </c>
      <c r="E18" s="103">
        <f t="shared" si="1"/>
        <v>0.46875</v>
      </c>
      <c r="F18" s="102">
        <f t="shared" si="2"/>
        <v>15</v>
      </c>
      <c r="G18" s="103">
        <f t="shared" si="0"/>
        <v>0.45454545454545453</v>
      </c>
      <c r="H18" s="100"/>
      <c r="X18" s="82"/>
      <c r="Z18">
        <f t="array" ref="Z18">COUNTIFS('Monitoria Anual - 1'!Q:Q,"x",'Monitoria Anual - 1'!T:T,"Excluída")</f>
        <v>0</v>
      </c>
      <c r="AA18">
        <f t="array" ref="AA18">COUNTIFS('Monitoria Anual - 1'!Q:Q,"x",'Monitoria Anual - 1'!T:T,"Agrupada")</f>
        <v>0</v>
      </c>
      <c r="AB18">
        <f t="shared" si="3"/>
        <v>0</v>
      </c>
    </row>
    <row r="19" spans="1:28" ht="16" x14ac:dyDescent="0.2">
      <c r="A19" s="82"/>
      <c r="C19" s="106" t="s">
        <v>478</v>
      </c>
      <c r="D19" s="102">
        <f>COUNTA('Monitoria Anual - 1'!R11:R882)</f>
        <v>2</v>
      </c>
      <c r="E19" s="103">
        <f t="shared" si="1"/>
        <v>6.25E-2</v>
      </c>
      <c r="F19" s="102">
        <f t="shared" si="2"/>
        <v>2</v>
      </c>
      <c r="G19" s="103">
        <f t="shared" si="0"/>
        <v>6.0606060606060608E-2</v>
      </c>
      <c r="H19" s="100"/>
      <c r="X19" s="82"/>
      <c r="Z19">
        <f t="array" ref="Z19">COUNTIFS('Monitoria Anual - 1'!R:R,"x",'Monitoria Anual - 1'!T:T,"Excluída")</f>
        <v>0</v>
      </c>
      <c r="AA19">
        <f t="array" ref="AA19">COUNTIFS('Monitoria Anual - 1'!R:R,"x",'Monitoria Anual - 1'!T:T,"Agrupada")</f>
        <v>0</v>
      </c>
      <c r="AB19">
        <f t="shared" si="3"/>
        <v>0</v>
      </c>
    </row>
    <row r="20" spans="1:28" ht="16" x14ac:dyDescent="0.2">
      <c r="A20" s="82"/>
      <c r="C20" s="107" t="s">
        <v>479</v>
      </c>
      <c r="D20" s="102">
        <f>COUNTA('Monitoria Anual - 1'!S11:S882)</f>
        <v>0</v>
      </c>
      <c r="E20" s="103">
        <f t="shared" si="1"/>
        <v>0</v>
      </c>
      <c r="F20" s="102">
        <f t="shared" si="2"/>
        <v>0</v>
      </c>
      <c r="G20" s="103">
        <f t="shared" si="0"/>
        <v>0</v>
      </c>
      <c r="H20" s="100"/>
      <c r="X20" s="82"/>
      <c r="Z20">
        <f t="array" ref="Z20">COUNTIFS('Monitoria Anual - 1'!S:S,"x",'Monitoria Anual - 1'!T:T,"Excluída")</f>
        <v>0</v>
      </c>
      <c r="AA20">
        <f t="array" ref="AA20">COUNTIFS('Monitoria Anual - 1'!S:S,"x",'Monitoria Anual - 1'!T:T,"Agrupada")</f>
        <v>0</v>
      </c>
      <c r="AB20">
        <f t="shared" si="3"/>
        <v>0</v>
      </c>
    </row>
    <row r="21" spans="1:28" ht="16" x14ac:dyDescent="0.2">
      <c r="A21" s="82"/>
      <c r="C21" s="108" t="s">
        <v>480</v>
      </c>
      <c r="D21" s="109"/>
      <c r="E21" s="110"/>
      <c r="F21" s="109">
        <f>'Monitoria Anual - 1'!C48</f>
        <v>1</v>
      </c>
      <c r="G21" s="110">
        <f t="shared" si="0"/>
        <v>3.0303030303030304E-2</v>
      </c>
      <c r="H21" s="100"/>
      <c r="X21" s="82"/>
    </row>
    <row r="22" spans="1:28" ht="16" x14ac:dyDescent="0.2">
      <c r="A22" s="82"/>
      <c r="C22" s="111" t="s">
        <v>481</v>
      </c>
      <c r="D22" s="112">
        <f>SUM(D16:D20)</f>
        <v>32</v>
      </c>
      <c r="E22" s="113">
        <f>SUM(E15:E21)</f>
        <v>1</v>
      </c>
      <c r="F22" s="114">
        <f>SUM(F16:F21)</f>
        <v>33</v>
      </c>
      <c r="G22" s="115">
        <f>SUM(G16:G21)</f>
        <v>1</v>
      </c>
      <c r="H22" s="100"/>
      <c r="X22" s="82"/>
    </row>
    <row r="23" spans="1:28" x14ac:dyDescent="0.2">
      <c r="A23" s="82"/>
      <c r="C23" s="116" t="s">
        <v>482</v>
      </c>
      <c r="D23" s="213">
        <f>COUNTIF('Monitoria Anual - 1'!T11:T882,"Agrupada")</f>
        <v>0</v>
      </c>
      <c r="E23" s="213"/>
      <c r="F23" s="213"/>
      <c r="G23" s="213"/>
      <c r="H23" s="117"/>
      <c r="X23" s="82"/>
    </row>
    <row r="24" spans="1:28" x14ac:dyDescent="0.2">
      <c r="A24" s="82"/>
      <c r="C24" s="118" t="s">
        <v>483</v>
      </c>
      <c r="D24" s="208">
        <f>COUNTIF('Monitoria Anual - 1'!T11:T43,"Excluída")</f>
        <v>0</v>
      </c>
      <c r="E24" s="208"/>
      <c r="F24" s="208"/>
      <c r="G24" s="208"/>
      <c r="X24" s="82"/>
    </row>
    <row r="25" spans="1:28" x14ac:dyDescent="0.2">
      <c r="A25" s="82"/>
      <c r="X25" s="82"/>
    </row>
    <row r="26" spans="1:28" x14ac:dyDescent="0.2">
      <c r="A26" s="82"/>
      <c r="X26" s="82"/>
    </row>
    <row r="27" spans="1:28" ht="16" x14ac:dyDescent="0.2">
      <c r="A27" s="82"/>
      <c r="B27" s="209" t="s">
        <v>484</v>
      </c>
      <c r="C27" s="209"/>
      <c r="D27" s="88"/>
      <c r="E27" s="88"/>
      <c r="F27" s="88"/>
      <c r="G27" s="88"/>
      <c r="X27" s="82"/>
    </row>
    <row r="28" spans="1:28" ht="16" x14ac:dyDescent="0.2">
      <c r="A28" s="82"/>
      <c r="B28" s="88"/>
      <c r="C28" s="119"/>
      <c r="D28" s="119"/>
      <c r="E28" s="119"/>
      <c r="F28" s="119"/>
      <c r="G28" s="119"/>
      <c r="H28" s="88"/>
      <c r="I28" s="88"/>
      <c r="J28" s="88"/>
      <c r="K28" s="88"/>
      <c r="L28" s="88"/>
      <c r="M28" s="88"/>
      <c r="N28" s="88"/>
      <c r="O28" s="88"/>
      <c r="P28" s="88"/>
      <c r="Q28" s="88"/>
      <c r="R28" s="88"/>
      <c r="S28" s="88"/>
      <c r="T28" s="88"/>
      <c r="U28" s="88"/>
      <c r="V28" s="88"/>
      <c r="W28" s="88"/>
      <c r="X28" s="82"/>
    </row>
    <row r="29" spans="1:28" ht="16" x14ac:dyDescent="0.2">
      <c r="A29" s="82"/>
      <c r="B29" s="119"/>
      <c r="C29" s="120" t="s">
        <v>485</v>
      </c>
      <c r="D29" s="121">
        <f>COUNTA('Monitoria Anual - 1'!A11:A42)</f>
        <v>5</v>
      </c>
      <c r="H29" s="119"/>
      <c r="I29" s="119"/>
      <c r="J29" s="119"/>
      <c r="K29" s="119"/>
      <c r="L29" s="119"/>
      <c r="M29" s="119"/>
      <c r="N29" s="119"/>
      <c r="O29" s="119"/>
      <c r="P29" s="119"/>
      <c r="Q29" s="119"/>
      <c r="R29" s="119"/>
      <c r="S29" s="119"/>
      <c r="T29" s="119"/>
      <c r="U29" s="119"/>
      <c r="V29" s="119"/>
      <c r="W29" s="119"/>
      <c r="X29" s="82"/>
    </row>
    <row r="30" spans="1:28" x14ac:dyDescent="0.2">
      <c r="A30" s="82"/>
      <c r="X30" s="82"/>
    </row>
    <row r="31" spans="1:28" ht="16" x14ac:dyDescent="0.2">
      <c r="A31" s="82"/>
      <c r="C31" s="122" t="s">
        <v>486</v>
      </c>
      <c r="D31" s="122" t="s">
        <v>487</v>
      </c>
      <c r="E31" s="123"/>
      <c r="F31" s="124"/>
      <c r="G31" s="125"/>
      <c r="H31" s="126"/>
      <c r="I31" s="127"/>
      <c r="J31" s="128"/>
      <c r="W31" s="1"/>
      <c r="X31" s="82"/>
    </row>
    <row r="32" spans="1:28" x14ac:dyDescent="0.2">
      <c r="A32" s="82"/>
      <c r="C32" s="129" t="s">
        <v>488</v>
      </c>
      <c r="D32" s="130">
        <f t="shared" ref="D32:D36" si="4">SUM(F32:J32)</f>
        <v>3</v>
      </c>
      <c r="E32" s="131">
        <f>COUNTA('Monitoria Anual - 1'!T11:T13)</f>
        <v>0</v>
      </c>
      <c r="F32" s="132">
        <f>COUNTA('Monitoria Anual - 1'!O11:O13)</f>
        <v>0</v>
      </c>
      <c r="G32" s="132">
        <f>COUNTA('Monitoria Anual - 1'!P11:P13)</f>
        <v>3</v>
      </c>
      <c r="H32" s="132">
        <f>COUNTA('Monitoria Anual - 1'!Q11:Q13)</f>
        <v>0</v>
      </c>
      <c r="I32" s="132">
        <f>COUNTA('Monitoria Anual - 1'!R11:R13)</f>
        <v>0</v>
      </c>
      <c r="J32" s="133">
        <f>COUNTA('Monitoria Anual - 1'!S11:S13)</f>
        <v>0</v>
      </c>
      <c r="W32" s="1"/>
      <c r="X32" s="82"/>
    </row>
    <row r="33" spans="1:30" x14ac:dyDescent="0.2">
      <c r="A33" s="82"/>
      <c r="C33" s="134" t="s">
        <v>489</v>
      </c>
      <c r="D33" s="129">
        <f t="shared" si="4"/>
        <v>13</v>
      </c>
      <c r="E33" s="135">
        <f>COUNTA('Monitoria Anual - 1'!T14:T26)</f>
        <v>0</v>
      </c>
      <c r="F33" s="136">
        <f>COUNTA('Monitoria Anual - 1'!O14:O26)</f>
        <v>0</v>
      </c>
      <c r="G33" s="136">
        <f>COUNTA('Monitoria Anual - 1'!P14:P26)</f>
        <v>7</v>
      </c>
      <c r="H33" s="136">
        <f>COUNTA('Monitoria Anual - 1'!Q14:Q26)</f>
        <v>6</v>
      </c>
      <c r="I33" s="136">
        <f>COUNTA('Monitoria Anual - 1'!R14:R26)</f>
        <v>0</v>
      </c>
      <c r="J33" s="137">
        <f>COUNTA('Monitoria Anual - 1'!S14:S26)</f>
        <v>0</v>
      </c>
      <c r="W33" s="1"/>
      <c r="X33" s="82"/>
    </row>
    <row r="34" spans="1:30" x14ac:dyDescent="0.2">
      <c r="A34" s="82"/>
      <c r="C34" s="134" t="s">
        <v>490</v>
      </c>
      <c r="D34" s="129">
        <f t="shared" si="4"/>
        <v>6</v>
      </c>
      <c r="E34" s="135">
        <f>COUNTA('Monitoria Anual - 1'!T27:T32)</f>
        <v>0</v>
      </c>
      <c r="F34" s="136">
        <f>COUNTA('Monitoria Anual - 1'!O27:O32)</f>
        <v>0</v>
      </c>
      <c r="G34" s="136">
        <f>COUNTA('Monitoria Anual - 1'!P27:P32)</f>
        <v>0</v>
      </c>
      <c r="H34" s="136">
        <f>COUNTA('Monitoria Anual - 1'!Q27:Q32)</f>
        <v>6</v>
      </c>
      <c r="I34" s="136">
        <f>COUNTA('Monitoria Anual - 1'!R27:R32)</f>
        <v>0</v>
      </c>
      <c r="J34" s="137">
        <f>COUNTA('Monitoria Anual - 1'!S27:S32)</f>
        <v>0</v>
      </c>
      <c r="W34" s="1"/>
      <c r="X34" s="82"/>
    </row>
    <row r="35" spans="1:30" x14ac:dyDescent="0.2">
      <c r="A35" s="82"/>
      <c r="C35" s="134" t="s">
        <v>491</v>
      </c>
      <c r="D35" s="129">
        <f t="shared" si="4"/>
        <v>5</v>
      </c>
      <c r="E35" s="135">
        <f>COUNTA('Monitoria Anual - 1'!T33:T37)</f>
        <v>0</v>
      </c>
      <c r="F35" s="136">
        <f>COUNTA('Monitoria Anual - 1'!O33:O37)</f>
        <v>0</v>
      </c>
      <c r="G35" s="136">
        <f>COUNTA('Monitoria Anual - 1'!P33:P37)</f>
        <v>1</v>
      </c>
      <c r="H35" s="136">
        <f>COUNTA('Monitoria Anual - 1'!Q33:Q37)</f>
        <v>2</v>
      </c>
      <c r="I35" s="136">
        <f>COUNTA('Monitoria Anual - 1'!R33:R37)</f>
        <v>2</v>
      </c>
      <c r="J35" s="137">
        <f>COUNTA('Monitoria Anual - 1'!S33:S37)</f>
        <v>0</v>
      </c>
      <c r="W35" s="1"/>
      <c r="X35" s="82"/>
    </row>
    <row r="36" spans="1:30" x14ac:dyDescent="0.2">
      <c r="A36" s="82"/>
      <c r="C36" s="134" t="s">
        <v>492</v>
      </c>
      <c r="D36" s="129">
        <f t="shared" si="4"/>
        <v>5</v>
      </c>
      <c r="E36" s="135">
        <f>COUNTA('Monitoria Anual - 1'!T38:T42)</f>
        <v>0</v>
      </c>
      <c r="F36" s="136">
        <f>COUNTA('Monitoria Anual - 1'!O38:O42)</f>
        <v>0</v>
      </c>
      <c r="G36" s="136">
        <f>COUNTA('Monitoria Anual - 1'!P38:P42)</f>
        <v>4</v>
      </c>
      <c r="H36" s="136">
        <f>COUNTA('Monitoria Anual - 1'!Q38:Q42)</f>
        <v>1</v>
      </c>
      <c r="I36" s="136">
        <f>COUNTA('Monitoria Anual - 1'!R38:R42)</f>
        <v>0</v>
      </c>
      <c r="J36" s="137">
        <f>COUNTA('Monitoria Anual - 1'!S38:S42)</f>
        <v>0</v>
      </c>
      <c r="W36" s="1"/>
      <c r="X36" s="82"/>
    </row>
    <row r="37" spans="1:30" x14ac:dyDescent="0.2">
      <c r="A37" s="82"/>
      <c r="X37" s="82"/>
    </row>
    <row r="38" spans="1:30" x14ac:dyDescent="0.2">
      <c r="A38" s="82"/>
      <c r="B38" s="82"/>
      <c r="C38" s="82"/>
      <c r="D38" s="82"/>
      <c r="E38" s="82"/>
      <c r="F38" s="82"/>
      <c r="G38" s="82"/>
      <c r="H38" s="82"/>
      <c r="I38" s="82"/>
      <c r="J38" s="82"/>
      <c r="K38" s="82"/>
      <c r="L38" s="82"/>
      <c r="M38" s="82"/>
      <c r="N38" s="82"/>
      <c r="O38" s="82"/>
      <c r="P38" s="82"/>
      <c r="Q38" s="82"/>
      <c r="R38" s="82"/>
      <c r="S38" s="82"/>
      <c r="T38" s="82"/>
      <c r="U38" s="82"/>
      <c r="V38" s="82"/>
      <c r="W38" s="82"/>
      <c r="X38" s="82"/>
    </row>
    <row r="40" spans="1:30" x14ac:dyDescent="0.2">
      <c r="A40" s="138"/>
      <c r="B40" s="138"/>
      <c r="C40" s="138"/>
      <c r="D40" s="138"/>
      <c r="E40" s="138"/>
      <c r="F40" s="138"/>
      <c r="G40" s="138"/>
      <c r="H40" s="138"/>
      <c r="I40" s="138"/>
      <c r="J40" s="138"/>
      <c r="K40" s="138"/>
      <c r="L40" s="138"/>
      <c r="M40" s="138"/>
      <c r="N40" s="138"/>
      <c r="O40" s="138"/>
      <c r="P40" s="138"/>
      <c r="Q40" s="138"/>
      <c r="R40" s="138"/>
      <c r="S40" s="138"/>
      <c r="T40" s="138"/>
      <c r="U40" s="138"/>
      <c r="V40" s="138"/>
      <c r="W40" s="138"/>
      <c r="X40" s="138"/>
      <c r="Y40" s="138"/>
      <c r="Z40" s="138"/>
      <c r="AA40" s="138"/>
      <c r="AB40" s="138"/>
      <c r="AC40" s="138"/>
      <c r="AD40" s="138"/>
    </row>
    <row r="41" spans="1:30" x14ac:dyDescent="0.2">
      <c r="A41" s="138"/>
      <c r="B41" s="138"/>
      <c r="C41" s="138"/>
      <c r="D41" s="138"/>
      <c r="E41" s="138"/>
      <c r="F41" s="138"/>
      <c r="G41" s="138"/>
      <c r="H41" s="138"/>
      <c r="I41" s="138"/>
      <c r="J41" s="138"/>
      <c r="K41" s="138"/>
      <c r="L41" s="138"/>
      <c r="M41" s="138"/>
      <c r="N41" s="138"/>
      <c r="O41" s="138"/>
      <c r="P41" s="138"/>
      <c r="Q41" s="138"/>
      <c r="R41" s="138"/>
      <c r="S41" s="138"/>
      <c r="T41" s="138"/>
      <c r="U41" s="138"/>
      <c r="V41" s="138"/>
      <c r="W41" s="138"/>
      <c r="X41" s="138"/>
      <c r="Y41" s="138"/>
      <c r="Z41" s="138"/>
      <c r="AA41" s="138"/>
      <c r="AB41" s="138"/>
      <c r="AC41" s="138"/>
      <c r="AD41" s="138"/>
    </row>
    <row r="42" spans="1:30" x14ac:dyDescent="0.2">
      <c r="A42" s="138"/>
      <c r="B42" s="138"/>
      <c r="C42" s="138"/>
      <c r="D42" s="138"/>
      <c r="E42" s="138"/>
      <c r="F42" s="138"/>
      <c r="G42" s="138"/>
      <c r="H42" s="138"/>
      <c r="I42" s="138"/>
      <c r="J42" s="138"/>
      <c r="K42" s="138"/>
      <c r="L42" s="138"/>
      <c r="M42" s="138"/>
      <c r="N42" s="138"/>
      <c r="O42" s="138"/>
      <c r="P42" s="138"/>
      <c r="Q42" s="138"/>
      <c r="R42" s="138"/>
      <c r="S42" s="138"/>
      <c r="T42" s="138"/>
      <c r="U42" s="138"/>
      <c r="V42" s="138"/>
      <c r="W42" s="138"/>
      <c r="X42" s="138"/>
      <c r="Y42" s="138"/>
      <c r="Z42" s="138"/>
      <c r="AA42" s="138"/>
      <c r="AB42" s="138"/>
      <c r="AC42" s="138"/>
      <c r="AD42" s="138"/>
    </row>
  </sheetData>
  <sheetProtection algorithmName="SHA-512" hashValue="cK4PmLzaDuS0aQ8yDZ4F3Po/FFJ5kI+/rgtV5vbqyOEPrOjhlpA6LecyHcQVDmWwCTTU1ZnrJn21FEj/AM/70A==" saltValue="5p9kDfJrFh2WJPxnwgIgSg==" spinCount="100000" sheet="1" objects="1" scenarios="1"/>
  <mergeCells count="13">
    <mergeCell ref="B1:W2"/>
    <mergeCell ref="B3:W3"/>
    <mergeCell ref="B5:C5"/>
    <mergeCell ref="D5:M5"/>
    <mergeCell ref="B7:C7"/>
    <mergeCell ref="D7:G7"/>
    <mergeCell ref="D24:G24"/>
    <mergeCell ref="B27:C27"/>
    <mergeCell ref="B9:W9"/>
    <mergeCell ref="B11:C11"/>
    <mergeCell ref="F12:G12"/>
    <mergeCell ref="C13:G13"/>
    <mergeCell ref="D23:G23"/>
  </mergeCells>
  <conditionalFormatting sqref="E32:F32 F32:J36">
    <cfRule type="cellIs" dxfId="34" priority="2" operator="equal">
      <formula>0</formula>
    </cfRule>
  </conditionalFormatting>
  <pageMargins left="0.25" right="0.25" top="0.75" bottom="0.75" header="0.51181102362204689" footer="0.51181102362204689"/>
  <pageSetup paperSize="9" fitToHeight="0" orientation="landscape" horizontalDpi="300" verticalDpi="300"/>
  <colBreaks count="1" manualBreakCount="1">
    <brk id="11" max="1048575" man="1"/>
  </colBreaks>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Q99"/>
  <sheetViews>
    <sheetView showGridLines="0" tabSelected="1" topLeftCell="I37" zoomScale="80" zoomScaleNormal="80" workbookViewId="0">
      <selection activeCell="N43" sqref="N43"/>
    </sheetView>
  </sheetViews>
  <sheetFormatPr baseColWidth="10" defaultColWidth="8.83203125" defaultRowHeight="15" customHeight="1" x14ac:dyDescent="0.2"/>
  <cols>
    <col min="1" max="1" width="72.5" style="30" customWidth="1"/>
    <col min="2" max="2" width="7.33203125" style="30" customWidth="1"/>
    <col min="3" max="3" width="73.5" style="30" customWidth="1"/>
    <col min="4" max="4" width="22.83203125" style="30" customWidth="1"/>
    <col min="5" max="5" width="33.83203125" style="30" customWidth="1"/>
    <col min="6" max="6" width="25.6640625" style="30" customWidth="1"/>
    <col min="7" max="7" width="27.5" style="30" customWidth="1"/>
    <col min="8" max="9" width="25.1640625" style="30" customWidth="1"/>
    <col min="10" max="10" width="49.5" style="30" customWidth="1"/>
    <col min="11" max="12" width="25.1640625" style="30" customWidth="1"/>
    <col min="13" max="13" width="31.5" style="30" customWidth="1"/>
    <col min="14" max="14" width="27.6640625" style="30" customWidth="1"/>
    <col min="15" max="20" width="26.6640625" style="31" customWidth="1"/>
    <col min="21" max="21" width="37.83203125" style="30" customWidth="1"/>
    <col min="22" max="22" width="28.6640625" style="30" customWidth="1"/>
    <col min="23" max="23" width="40" style="30" customWidth="1"/>
    <col min="24" max="24" width="26.6640625" style="30" customWidth="1"/>
    <col min="25" max="25" width="26.6640625" style="204" customWidth="1"/>
    <col min="26" max="28" width="28.83203125" style="30" customWidth="1"/>
    <col min="29" max="33" width="18.6640625" style="30" customWidth="1"/>
    <col min="34" max="34" width="23" style="30" customWidth="1"/>
    <col min="35" max="35" width="18.6640625" style="30" customWidth="1"/>
    <col min="36" max="37" width="22.6640625" style="30" customWidth="1"/>
    <col min="38" max="38" width="2.6640625" style="30" customWidth="1"/>
    <col min="39" max="39" width="7" style="30" customWidth="1"/>
    <col min="40" max="42" width="8.83203125" style="30"/>
    <col min="43" max="43" width="8.83203125" style="30" hidden="1"/>
    <col min="44" max="16384" width="8.83203125" style="30"/>
  </cols>
  <sheetData>
    <row r="1" spans="1:43" ht="33.75" customHeight="1" x14ac:dyDescent="0.2">
      <c r="A1" s="227" t="s">
        <v>111</v>
      </c>
      <c r="B1" s="227"/>
      <c r="C1" s="227"/>
      <c r="D1" s="227"/>
      <c r="E1" s="227"/>
      <c r="F1" s="227"/>
      <c r="G1" s="227"/>
      <c r="H1" s="227"/>
      <c r="I1" s="227"/>
      <c r="J1" s="227"/>
      <c r="K1" s="227"/>
      <c r="L1" s="227"/>
      <c r="M1" s="227"/>
      <c r="N1" s="227"/>
      <c r="O1" s="227"/>
      <c r="P1" s="227"/>
      <c r="Q1" s="227"/>
      <c r="R1" s="227"/>
      <c r="S1" s="227"/>
      <c r="T1" s="227"/>
      <c r="U1" s="227"/>
      <c r="V1" s="227"/>
      <c r="W1" s="227"/>
      <c r="X1" s="227"/>
      <c r="Y1" s="227"/>
      <c r="Z1" s="227"/>
      <c r="AA1" s="227"/>
      <c r="AB1" s="227"/>
      <c r="AC1" s="227"/>
      <c r="AD1" s="227"/>
      <c r="AE1" s="227"/>
      <c r="AF1" s="227"/>
      <c r="AG1" s="227"/>
      <c r="AH1" s="227"/>
      <c r="AI1" s="227"/>
      <c r="AJ1" s="227"/>
      <c r="AK1" s="32"/>
      <c r="AL1" s="33"/>
      <c r="AM1" s="34"/>
    </row>
    <row r="2" spans="1:43" ht="33.75" customHeight="1" x14ac:dyDescent="0.2">
      <c r="A2" s="228" t="str">
        <f>'Monitoria Anual - 1'!A2</f>
        <v>Plano de Ação Nacional para Conservação das Espécies Aquáticas Ameaçadas de Extinção da Bacia do Rio Paraíba do Sul - PAN Paraíba do Sul</v>
      </c>
      <c r="B2" s="228"/>
      <c r="C2" s="228"/>
      <c r="D2" s="228"/>
      <c r="E2" s="228"/>
      <c r="F2" s="228"/>
      <c r="G2" s="228"/>
      <c r="H2" s="228"/>
      <c r="I2" s="228"/>
      <c r="J2" s="228"/>
      <c r="K2" s="228"/>
      <c r="L2" s="228"/>
      <c r="M2" s="228"/>
      <c r="N2" s="228"/>
      <c r="O2" s="228"/>
      <c r="P2" s="228"/>
      <c r="Q2" s="228"/>
      <c r="R2" s="228"/>
      <c r="S2" s="228"/>
      <c r="T2" s="228"/>
      <c r="U2" s="228"/>
      <c r="V2" s="228"/>
      <c r="W2" s="228"/>
      <c r="X2" s="228"/>
      <c r="Y2" s="228"/>
      <c r="Z2" s="228"/>
      <c r="AA2" s="228"/>
      <c r="AB2" s="228"/>
      <c r="AC2" s="228"/>
      <c r="AD2" s="228"/>
      <c r="AE2" s="228"/>
      <c r="AF2" s="228"/>
      <c r="AG2" s="228"/>
      <c r="AH2" s="228"/>
      <c r="AI2" s="228"/>
      <c r="AJ2" s="228"/>
      <c r="AK2" s="228"/>
      <c r="AL2" s="36"/>
      <c r="AM2" s="34"/>
    </row>
    <row r="3" spans="1:43" x14ac:dyDescent="0.2">
      <c r="AL3" s="37"/>
      <c r="AM3" s="34"/>
    </row>
    <row r="4" spans="1:43" ht="45" customHeight="1" x14ac:dyDescent="0.2">
      <c r="A4" s="38" t="s">
        <v>113</v>
      </c>
      <c r="B4" s="139" t="str">
        <f>'Monitoria Anual - 1'!B4</f>
        <v>Recuperar e manter as espécies aquáticas ameaçadas de extinção da bacia do rio Paraíba do Sul e bacias adjacentes, nos próximos 5 anos (2024 -2028).</v>
      </c>
      <c r="C4" s="139"/>
      <c r="D4" s="139"/>
      <c r="E4" s="139"/>
      <c r="F4" s="139"/>
      <c r="G4" s="140"/>
      <c r="H4" s="39"/>
      <c r="I4" s="39"/>
      <c r="J4" s="39"/>
      <c r="K4" s="39"/>
      <c r="L4" s="39"/>
      <c r="M4" s="39"/>
      <c r="N4" s="39"/>
      <c r="O4" s="39"/>
      <c r="P4" s="39"/>
      <c r="Q4" s="39"/>
      <c r="R4" s="39"/>
      <c r="S4" s="39"/>
      <c r="T4" s="30"/>
      <c r="AL4" s="37"/>
      <c r="AM4" s="34"/>
    </row>
    <row r="5" spans="1:43" x14ac:dyDescent="0.2">
      <c r="AL5" s="37"/>
      <c r="AM5" s="34"/>
    </row>
    <row r="6" spans="1:43" ht="27" customHeight="1" x14ac:dyDescent="0.2">
      <c r="A6" s="38" t="s">
        <v>115</v>
      </c>
      <c r="B6" s="229" t="s">
        <v>493</v>
      </c>
      <c r="C6" s="229"/>
      <c r="M6" s="31"/>
      <c r="N6" s="31"/>
      <c r="AL6" s="37"/>
      <c r="AM6" s="34"/>
      <c r="AQ6" s="30" t="s">
        <v>117</v>
      </c>
    </row>
    <row r="7" spans="1:43" x14ac:dyDescent="0.2">
      <c r="AL7" s="37"/>
      <c r="AM7" s="34"/>
      <c r="AQ7" s="40" t="s">
        <v>118</v>
      </c>
    </row>
    <row r="8" spans="1:43" ht="27" customHeight="1" x14ac:dyDescent="0.2">
      <c r="A8" s="230" t="s">
        <v>119</v>
      </c>
      <c r="B8" s="230"/>
      <c r="C8" s="230"/>
      <c r="D8" s="230"/>
      <c r="E8" s="230"/>
      <c r="F8" s="230"/>
      <c r="G8" s="230"/>
      <c r="H8" s="230"/>
      <c r="I8" s="230"/>
      <c r="J8" s="230"/>
      <c r="K8" s="230"/>
      <c r="L8" s="230"/>
      <c r="M8" s="230"/>
      <c r="N8" s="41"/>
      <c r="O8" s="231" t="s">
        <v>120</v>
      </c>
      <c r="P8" s="231"/>
      <c r="Q8" s="231"/>
      <c r="R8" s="231"/>
      <c r="S8" s="231"/>
      <c r="T8" s="231"/>
      <c r="U8" s="231"/>
      <c r="V8" s="231"/>
      <c r="W8" s="231"/>
      <c r="X8" s="231"/>
      <c r="Y8" s="231"/>
      <c r="Z8" s="232" t="s">
        <v>121</v>
      </c>
      <c r="AA8" s="232"/>
      <c r="AB8" s="232"/>
      <c r="AC8" s="232"/>
      <c r="AD8" s="232"/>
      <c r="AE8" s="232"/>
      <c r="AF8" s="232"/>
      <c r="AG8" s="232"/>
      <c r="AH8" s="232"/>
      <c r="AI8" s="232"/>
      <c r="AJ8" s="232"/>
      <c r="AK8" s="232"/>
      <c r="AL8" s="42"/>
      <c r="AM8" s="34"/>
    </row>
    <row r="9" spans="1:43" ht="99.5" customHeight="1" x14ac:dyDescent="0.2">
      <c r="A9" s="233" t="s">
        <v>122</v>
      </c>
      <c r="B9" s="234" t="s">
        <v>123</v>
      </c>
      <c r="C9" s="234" t="s">
        <v>2</v>
      </c>
      <c r="D9" s="234" t="s">
        <v>4</v>
      </c>
      <c r="E9" s="235" t="s">
        <v>6</v>
      </c>
      <c r="F9" s="236" t="s">
        <v>8</v>
      </c>
      <c r="G9" s="236"/>
      <c r="H9" s="234" t="s">
        <v>10</v>
      </c>
      <c r="I9" s="234" t="s">
        <v>14</v>
      </c>
      <c r="J9" s="234" t="s">
        <v>12</v>
      </c>
      <c r="K9" s="237" t="s">
        <v>124</v>
      </c>
      <c r="L9" s="237"/>
      <c r="M9" s="234" t="s">
        <v>20</v>
      </c>
      <c r="N9" s="234" t="s">
        <v>22</v>
      </c>
      <c r="O9" s="238" t="s">
        <v>25</v>
      </c>
      <c r="P9" s="239" t="s">
        <v>27</v>
      </c>
      <c r="Q9" s="240" t="s">
        <v>29</v>
      </c>
      <c r="R9" s="241" t="s">
        <v>31</v>
      </c>
      <c r="S9" s="242" t="s">
        <v>33</v>
      </c>
      <c r="T9" s="243" t="s">
        <v>35</v>
      </c>
      <c r="U9" s="244" t="s">
        <v>41</v>
      </c>
      <c r="V9" s="244" t="s">
        <v>43</v>
      </c>
      <c r="W9" s="244" t="s">
        <v>45</v>
      </c>
      <c r="X9" s="244" t="s">
        <v>47</v>
      </c>
      <c r="Y9" s="256" t="s">
        <v>49</v>
      </c>
      <c r="Z9" s="246" t="s">
        <v>52</v>
      </c>
      <c r="AA9" s="247" t="s">
        <v>54</v>
      </c>
      <c r="AB9" s="247" t="s">
        <v>56</v>
      </c>
      <c r="AC9" s="247" t="s">
        <v>58</v>
      </c>
      <c r="AD9" s="247" t="s">
        <v>60</v>
      </c>
      <c r="AE9" s="247" t="s">
        <v>62</v>
      </c>
      <c r="AF9" s="247" t="s">
        <v>64</v>
      </c>
      <c r="AG9" s="247" t="s">
        <v>66</v>
      </c>
      <c r="AH9" s="247" t="s">
        <v>68</v>
      </c>
      <c r="AI9" s="247" t="s">
        <v>70</v>
      </c>
      <c r="AJ9" s="247" t="s">
        <v>125</v>
      </c>
      <c r="AK9" s="247" t="s">
        <v>74</v>
      </c>
      <c r="AL9" s="43"/>
      <c r="AM9" s="34"/>
    </row>
    <row r="10" spans="1:43" ht="45.75" customHeight="1" x14ac:dyDescent="0.2">
      <c r="A10" s="233"/>
      <c r="B10" s="234"/>
      <c r="C10" s="234"/>
      <c r="D10" s="234"/>
      <c r="E10" s="235"/>
      <c r="F10" s="141" t="s">
        <v>126</v>
      </c>
      <c r="G10" s="141" t="s">
        <v>127</v>
      </c>
      <c r="H10" s="255"/>
      <c r="I10" s="255"/>
      <c r="J10" s="255"/>
      <c r="K10" s="142" t="s">
        <v>128</v>
      </c>
      <c r="L10" s="142" t="s">
        <v>129</v>
      </c>
      <c r="M10" s="234"/>
      <c r="N10" s="234"/>
      <c r="O10" s="238"/>
      <c r="P10" s="239"/>
      <c r="Q10" s="240"/>
      <c r="R10" s="241"/>
      <c r="S10" s="242"/>
      <c r="T10" s="243"/>
      <c r="U10" s="244"/>
      <c r="V10" s="244"/>
      <c r="W10" s="244"/>
      <c r="X10" s="244"/>
      <c r="Y10" s="256"/>
      <c r="Z10" s="246"/>
      <c r="AA10" s="247"/>
      <c r="AB10" s="247"/>
      <c r="AC10" s="247"/>
      <c r="AD10" s="247"/>
      <c r="AE10" s="247"/>
      <c r="AF10" s="247"/>
      <c r="AG10" s="247"/>
      <c r="AH10" s="247"/>
      <c r="AI10" s="247"/>
      <c r="AJ10" s="247"/>
      <c r="AK10" s="247"/>
      <c r="AL10" s="43"/>
      <c r="AM10" s="34"/>
    </row>
    <row r="11" spans="1:43" ht="143.5" customHeight="1" x14ac:dyDescent="0.2">
      <c r="A11" s="248" t="s">
        <v>130</v>
      </c>
      <c r="B11" s="143" t="s">
        <v>131</v>
      </c>
      <c r="C11" s="144" t="s">
        <v>132</v>
      </c>
      <c r="D11" s="145" t="s">
        <v>133</v>
      </c>
      <c r="E11" s="146" t="s">
        <v>134</v>
      </c>
      <c r="F11" s="147">
        <v>45413</v>
      </c>
      <c r="G11" s="147">
        <v>46296</v>
      </c>
      <c r="H11" s="148" t="s">
        <v>135</v>
      </c>
      <c r="I11" s="149" t="s">
        <v>136</v>
      </c>
      <c r="J11" s="150" t="s">
        <v>137</v>
      </c>
      <c r="K11" s="151" t="s">
        <v>138</v>
      </c>
      <c r="L11" s="148" t="s">
        <v>139</v>
      </c>
      <c r="M11" s="152"/>
      <c r="N11" s="189" t="s">
        <v>809</v>
      </c>
      <c r="O11" s="52"/>
      <c r="P11" s="53" t="s">
        <v>140</v>
      </c>
      <c r="Q11" s="52"/>
      <c r="R11" s="52"/>
      <c r="S11" s="52"/>
      <c r="T11" s="153"/>
      <c r="U11" s="55" t="s">
        <v>494</v>
      </c>
      <c r="V11" s="52"/>
      <c r="W11" s="55" t="s">
        <v>495</v>
      </c>
      <c r="X11" s="190" t="s">
        <v>496</v>
      </c>
      <c r="Y11" s="196" t="s">
        <v>497</v>
      </c>
      <c r="Z11" s="52"/>
      <c r="AA11" s="52"/>
      <c r="AB11" s="52"/>
      <c r="AC11" s="52"/>
      <c r="AD11" s="63">
        <v>47239</v>
      </c>
      <c r="AE11" s="190" t="s">
        <v>498</v>
      </c>
      <c r="AF11" s="52"/>
      <c r="AG11" s="190" t="s">
        <v>499</v>
      </c>
      <c r="AH11" s="52"/>
      <c r="AI11" s="52"/>
      <c r="AJ11" s="52"/>
      <c r="AK11" s="52"/>
      <c r="AL11" s="43"/>
      <c r="AM11" s="34"/>
    </row>
    <row r="12" spans="1:43" ht="206.5" customHeight="1" x14ac:dyDescent="0.2">
      <c r="A12" s="248"/>
      <c r="B12" s="154" t="s">
        <v>145</v>
      </c>
      <c r="C12" s="155" t="s">
        <v>146</v>
      </c>
      <c r="D12" s="150" t="s">
        <v>155</v>
      </c>
      <c r="E12" s="150" t="s">
        <v>148</v>
      </c>
      <c r="F12" s="147">
        <v>45413</v>
      </c>
      <c r="G12" s="147">
        <v>47239</v>
      </c>
      <c r="H12" s="148" t="s">
        <v>135</v>
      </c>
      <c r="I12" s="156">
        <v>0</v>
      </c>
      <c r="J12" s="150" t="s">
        <v>149</v>
      </c>
      <c r="K12" s="150" t="s">
        <v>150</v>
      </c>
      <c r="L12" s="148" t="s">
        <v>139</v>
      </c>
      <c r="M12" s="157"/>
      <c r="N12" s="189" t="s">
        <v>810</v>
      </c>
      <c r="O12" s="52"/>
      <c r="P12" s="52" t="s">
        <v>140</v>
      </c>
      <c r="Q12" s="52"/>
      <c r="R12" s="52"/>
      <c r="S12" s="52"/>
      <c r="T12" s="153"/>
      <c r="U12" s="57" t="s">
        <v>500</v>
      </c>
      <c r="V12" s="57" t="s">
        <v>501</v>
      </c>
      <c r="W12" s="57" t="s">
        <v>495</v>
      </c>
      <c r="X12" s="191" t="s">
        <v>502</v>
      </c>
      <c r="Y12" s="68" t="s">
        <v>503</v>
      </c>
      <c r="Z12" s="58"/>
      <c r="AA12" s="58"/>
      <c r="AB12" s="58"/>
      <c r="AC12" s="58"/>
      <c r="AD12" s="58"/>
      <c r="AE12" s="191" t="s">
        <v>504</v>
      </c>
      <c r="AF12" s="58"/>
      <c r="AG12" s="58"/>
      <c r="AH12" s="58"/>
      <c r="AI12" s="58"/>
      <c r="AJ12" s="58"/>
      <c r="AK12" s="52"/>
      <c r="AL12" s="43"/>
      <c r="AM12" s="34"/>
    </row>
    <row r="13" spans="1:43" ht="170.5" customHeight="1" x14ac:dyDescent="0.2">
      <c r="A13" s="248"/>
      <c r="B13" s="154" t="s">
        <v>156</v>
      </c>
      <c r="C13" s="158" t="s">
        <v>157</v>
      </c>
      <c r="D13" s="150" t="s">
        <v>158</v>
      </c>
      <c r="E13" s="150" t="s">
        <v>159</v>
      </c>
      <c r="F13" s="147">
        <v>45413</v>
      </c>
      <c r="G13" s="147">
        <v>46143</v>
      </c>
      <c r="H13" s="150" t="s">
        <v>160</v>
      </c>
      <c r="I13" s="156">
        <v>0</v>
      </c>
      <c r="J13" s="148" t="s">
        <v>161</v>
      </c>
      <c r="K13" s="148" t="s">
        <v>162</v>
      </c>
      <c r="L13" s="148" t="s">
        <v>139</v>
      </c>
      <c r="M13" s="159"/>
      <c r="N13" s="189" t="s">
        <v>811</v>
      </c>
      <c r="O13" s="52"/>
      <c r="P13" s="52"/>
      <c r="Q13" s="52" t="s">
        <v>140</v>
      </c>
      <c r="R13" s="52"/>
      <c r="S13" s="52"/>
      <c r="T13" s="153"/>
      <c r="U13" s="57" t="s">
        <v>505</v>
      </c>
      <c r="V13" s="57" t="s">
        <v>506</v>
      </c>
      <c r="W13" s="58" t="s">
        <v>507</v>
      </c>
      <c r="X13" s="192" t="s">
        <v>160</v>
      </c>
      <c r="Y13" s="68" t="s">
        <v>508</v>
      </c>
      <c r="Z13" s="58"/>
      <c r="AA13" s="58"/>
      <c r="AB13" s="58"/>
      <c r="AC13" s="58"/>
      <c r="AD13" s="59">
        <v>47239</v>
      </c>
      <c r="AE13" s="58"/>
      <c r="AF13" s="58"/>
      <c r="AG13" s="58"/>
      <c r="AH13" s="58"/>
      <c r="AI13" s="58"/>
      <c r="AJ13" s="58"/>
      <c r="AK13" s="52"/>
      <c r="AL13" s="43"/>
      <c r="AM13" s="34"/>
    </row>
    <row r="14" spans="1:43" ht="156" customHeight="1" x14ac:dyDescent="0.2">
      <c r="A14" s="249" t="s">
        <v>167</v>
      </c>
      <c r="B14" s="154" t="s">
        <v>168</v>
      </c>
      <c r="C14" s="158" t="s">
        <v>169</v>
      </c>
      <c r="D14" s="150" t="s">
        <v>170</v>
      </c>
      <c r="E14" s="150" t="s">
        <v>171</v>
      </c>
      <c r="F14" s="147">
        <v>45413</v>
      </c>
      <c r="G14" s="147">
        <v>46327</v>
      </c>
      <c r="H14" s="148" t="s">
        <v>172</v>
      </c>
      <c r="I14" s="149" t="s">
        <v>173</v>
      </c>
      <c r="J14" s="150" t="s">
        <v>509</v>
      </c>
      <c r="K14" s="148"/>
      <c r="L14" s="151" t="s">
        <v>175</v>
      </c>
      <c r="M14" s="150"/>
      <c r="N14" s="189" t="s">
        <v>811</v>
      </c>
      <c r="O14" s="152"/>
      <c r="P14" s="52"/>
      <c r="Q14" s="52" t="s">
        <v>140</v>
      </c>
      <c r="R14" s="52"/>
      <c r="S14" s="52"/>
      <c r="T14" s="153"/>
      <c r="U14" s="191" t="s">
        <v>510</v>
      </c>
      <c r="V14" s="58"/>
      <c r="W14" s="191" t="s">
        <v>511</v>
      </c>
      <c r="X14" s="191" t="s">
        <v>512</v>
      </c>
      <c r="Y14" s="68" t="s">
        <v>513</v>
      </c>
      <c r="Z14" s="58"/>
      <c r="AA14" s="58"/>
      <c r="AB14" s="58"/>
      <c r="AC14" s="58"/>
      <c r="AD14" s="59">
        <v>47239</v>
      </c>
      <c r="AE14" s="58"/>
      <c r="AF14" s="58"/>
      <c r="AG14" s="191" t="s">
        <v>514</v>
      </c>
      <c r="AH14" s="58"/>
      <c r="AI14" s="58"/>
      <c r="AJ14" s="58"/>
      <c r="AK14" s="52"/>
      <c r="AL14" s="43"/>
      <c r="AM14" s="34"/>
    </row>
    <row r="15" spans="1:43" ht="177" customHeight="1" x14ac:dyDescent="0.2">
      <c r="A15" s="249"/>
      <c r="B15" s="154" t="s">
        <v>181</v>
      </c>
      <c r="C15" s="155" t="s">
        <v>182</v>
      </c>
      <c r="D15" s="150" t="s">
        <v>183</v>
      </c>
      <c r="E15" s="150" t="s">
        <v>184</v>
      </c>
      <c r="F15" s="147">
        <v>45413</v>
      </c>
      <c r="G15" s="147">
        <v>46419</v>
      </c>
      <c r="H15" s="150" t="s">
        <v>185</v>
      </c>
      <c r="I15" s="149" t="s">
        <v>186</v>
      </c>
      <c r="J15" s="150" t="s">
        <v>515</v>
      </c>
      <c r="K15" s="150"/>
      <c r="L15" s="151" t="s">
        <v>175</v>
      </c>
      <c r="M15" s="150"/>
      <c r="N15" s="189" t="s">
        <v>812</v>
      </c>
      <c r="O15" s="152"/>
      <c r="P15" s="52"/>
      <c r="Q15" s="52" t="s">
        <v>140</v>
      </c>
      <c r="R15" s="52"/>
      <c r="S15" s="52"/>
      <c r="T15" s="153"/>
      <c r="U15" s="191" t="s">
        <v>516</v>
      </c>
      <c r="V15" s="57" t="s">
        <v>517</v>
      </c>
      <c r="W15" s="57" t="s">
        <v>518</v>
      </c>
      <c r="X15" s="191" t="s">
        <v>519</v>
      </c>
      <c r="Y15" s="68" t="s">
        <v>520</v>
      </c>
      <c r="Z15" s="58"/>
      <c r="AA15" s="58"/>
      <c r="AB15" s="58"/>
      <c r="AC15" s="58"/>
      <c r="AD15" s="59">
        <v>47239</v>
      </c>
      <c r="AE15" s="58"/>
      <c r="AF15" s="58"/>
      <c r="AG15" s="191" t="s">
        <v>521</v>
      </c>
      <c r="AH15" s="58"/>
      <c r="AI15" s="58"/>
      <c r="AJ15" s="58"/>
      <c r="AK15" s="52"/>
      <c r="AL15" s="43"/>
      <c r="AM15" s="34"/>
    </row>
    <row r="16" spans="1:43" ht="149.5" customHeight="1" x14ac:dyDescent="0.2">
      <c r="A16" s="249"/>
      <c r="B16" s="154" t="s">
        <v>193</v>
      </c>
      <c r="C16" s="155" t="s">
        <v>194</v>
      </c>
      <c r="D16" s="160" t="s">
        <v>195</v>
      </c>
      <c r="E16" s="150" t="s">
        <v>196</v>
      </c>
      <c r="F16" s="147">
        <v>45413</v>
      </c>
      <c r="G16" s="147">
        <v>47239</v>
      </c>
      <c r="H16" s="150" t="s">
        <v>197</v>
      </c>
      <c r="I16" s="149" t="s">
        <v>186</v>
      </c>
      <c r="J16" s="150" t="s">
        <v>522</v>
      </c>
      <c r="K16" s="151" t="s">
        <v>199</v>
      </c>
      <c r="L16" s="151" t="s">
        <v>175</v>
      </c>
      <c r="M16" s="150" t="s">
        <v>200</v>
      </c>
      <c r="N16" s="189" t="s">
        <v>812</v>
      </c>
      <c r="O16" s="152"/>
      <c r="P16" s="52" t="s">
        <v>140</v>
      </c>
      <c r="Q16" s="52"/>
      <c r="R16" s="52"/>
      <c r="S16" s="52"/>
      <c r="T16" s="153"/>
      <c r="U16" s="55" t="s">
        <v>523</v>
      </c>
      <c r="V16" s="52"/>
      <c r="W16" s="190" t="s">
        <v>524</v>
      </c>
      <c r="X16" s="189" t="s">
        <v>525</v>
      </c>
      <c r="Y16" s="196" t="s">
        <v>526</v>
      </c>
      <c r="Z16" s="52"/>
      <c r="AA16" s="52"/>
      <c r="AB16" s="52"/>
      <c r="AC16" s="52"/>
      <c r="AD16" s="52"/>
      <c r="AE16" s="52"/>
      <c r="AF16" s="52"/>
      <c r="AG16" s="190" t="s">
        <v>527</v>
      </c>
      <c r="AH16" s="52"/>
      <c r="AI16" s="52"/>
      <c r="AJ16" s="52"/>
      <c r="AK16" s="52"/>
      <c r="AL16" s="43"/>
      <c r="AM16" s="34"/>
    </row>
    <row r="17" spans="1:39" ht="144.5" customHeight="1" x14ac:dyDescent="0.2">
      <c r="A17" s="249"/>
      <c r="B17" s="154" t="s">
        <v>204</v>
      </c>
      <c r="C17" s="155" t="s">
        <v>205</v>
      </c>
      <c r="D17" s="150" t="s">
        <v>206</v>
      </c>
      <c r="E17" s="150" t="s">
        <v>207</v>
      </c>
      <c r="F17" s="147">
        <v>45413</v>
      </c>
      <c r="G17" s="147">
        <v>47239</v>
      </c>
      <c r="H17" s="150" t="s">
        <v>208</v>
      </c>
      <c r="I17" s="149">
        <v>500000</v>
      </c>
      <c r="J17" s="150" t="s">
        <v>528</v>
      </c>
      <c r="K17" s="151" t="s">
        <v>138</v>
      </c>
      <c r="L17" s="161"/>
      <c r="M17" s="150" t="s">
        <v>210</v>
      </c>
      <c r="N17" s="189" t="s">
        <v>812</v>
      </c>
      <c r="O17" s="152"/>
      <c r="P17" s="52"/>
      <c r="Q17" s="52"/>
      <c r="R17" s="189" t="s">
        <v>140</v>
      </c>
      <c r="S17" s="52"/>
      <c r="T17" s="153"/>
      <c r="U17" s="55" t="s">
        <v>529</v>
      </c>
      <c r="V17" s="190" t="s">
        <v>530</v>
      </c>
      <c r="W17" s="52"/>
      <c r="X17" s="190" t="s">
        <v>531</v>
      </c>
      <c r="Y17" s="196" t="s">
        <v>797</v>
      </c>
      <c r="Z17" s="52"/>
      <c r="AA17" s="52"/>
      <c r="AB17" s="52"/>
      <c r="AC17" s="52"/>
      <c r="AD17" s="52"/>
      <c r="AE17" s="52"/>
      <c r="AF17" s="52"/>
      <c r="AG17" s="190" t="s">
        <v>521</v>
      </c>
      <c r="AH17" s="52"/>
      <c r="AI17" s="52"/>
      <c r="AJ17" s="52"/>
      <c r="AK17" s="52"/>
      <c r="AL17" s="43"/>
      <c r="AM17" s="34"/>
    </row>
    <row r="18" spans="1:39" ht="162" customHeight="1" x14ac:dyDescent="0.2">
      <c r="A18" s="249"/>
      <c r="B18" s="154" t="s">
        <v>216</v>
      </c>
      <c r="C18" s="162" t="s">
        <v>217</v>
      </c>
      <c r="D18" s="150" t="s">
        <v>218</v>
      </c>
      <c r="E18" s="150" t="s">
        <v>219</v>
      </c>
      <c r="F18" s="147">
        <v>45413</v>
      </c>
      <c r="G18" s="147">
        <v>47239</v>
      </c>
      <c r="H18" s="150" t="s">
        <v>220</v>
      </c>
      <c r="I18" s="149">
        <v>150000</v>
      </c>
      <c r="J18" s="150" t="s">
        <v>221</v>
      </c>
      <c r="K18" s="148" t="s">
        <v>222</v>
      </c>
      <c r="L18" s="148"/>
      <c r="M18" s="150"/>
      <c r="N18" s="189" t="s">
        <v>812</v>
      </c>
      <c r="O18" s="152"/>
      <c r="P18" s="52"/>
      <c r="Q18" s="189"/>
      <c r="R18" s="189" t="s">
        <v>140</v>
      </c>
      <c r="S18" s="52"/>
      <c r="T18" s="153"/>
      <c r="U18" s="190" t="s">
        <v>532</v>
      </c>
      <c r="V18" s="190" t="s">
        <v>533</v>
      </c>
      <c r="W18" s="190"/>
      <c r="X18" s="190" t="s">
        <v>534</v>
      </c>
      <c r="Y18" s="196" t="s">
        <v>535</v>
      </c>
      <c r="Z18" s="52"/>
      <c r="AA18" s="52"/>
      <c r="AB18" s="52"/>
      <c r="AC18" s="52"/>
      <c r="AD18" s="52"/>
      <c r="AE18" s="52"/>
      <c r="AF18" s="52"/>
      <c r="AG18" s="190" t="s">
        <v>536</v>
      </c>
      <c r="AH18" s="52"/>
      <c r="AI18" s="52"/>
      <c r="AJ18" s="52"/>
      <c r="AK18" s="52"/>
      <c r="AL18" s="43"/>
      <c r="AM18" s="34"/>
    </row>
    <row r="19" spans="1:39" ht="169.25" customHeight="1" x14ac:dyDescent="0.2">
      <c r="A19" s="249"/>
      <c r="B19" s="154" t="s">
        <v>226</v>
      </c>
      <c r="C19" s="163" t="s">
        <v>227</v>
      </c>
      <c r="D19" s="160" t="s">
        <v>228</v>
      </c>
      <c r="E19" s="150" t="s">
        <v>229</v>
      </c>
      <c r="F19" s="147">
        <v>45413</v>
      </c>
      <c r="G19" s="147">
        <v>47239</v>
      </c>
      <c r="H19" s="150" t="s">
        <v>220</v>
      </c>
      <c r="I19" s="149">
        <v>200000</v>
      </c>
      <c r="J19" s="150" t="s">
        <v>537</v>
      </c>
      <c r="K19" s="148"/>
      <c r="L19" s="148" t="s">
        <v>175</v>
      </c>
      <c r="M19" s="150"/>
      <c r="N19" s="189" t="s">
        <v>812</v>
      </c>
      <c r="O19" s="152"/>
      <c r="P19" s="52"/>
      <c r="Q19" s="189"/>
      <c r="R19" s="189" t="s">
        <v>140</v>
      </c>
      <c r="S19" s="52"/>
      <c r="T19" s="153"/>
      <c r="U19" s="190" t="s">
        <v>538</v>
      </c>
      <c r="V19" s="190" t="s">
        <v>539</v>
      </c>
      <c r="W19" s="190"/>
      <c r="X19" s="190" t="s">
        <v>534</v>
      </c>
      <c r="Y19" s="196" t="s">
        <v>540</v>
      </c>
      <c r="Z19" s="52"/>
      <c r="AA19" s="52"/>
      <c r="AB19" s="52"/>
      <c r="AC19" s="52"/>
      <c r="AD19" s="52"/>
      <c r="AE19" s="52"/>
      <c r="AF19" s="52"/>
      <c r="AG19" s="190" t="s">
        <v>536</v>
      </c>
      <c r="AH19" s="52"/>
      <c r="AI19" s="52"/>
      <c r="AJ19" s="52"/>
      <c r="AK19" s="52"/>
      <c r="AL19" s="43"/>
      <c r="AM19" s="34"/>
    </row>
    <row r="20" spans="1:39" ht="164.5" customHeight="1" x14ac:dyDescent="0.2">
      <c r="A20" s="249"/>
      <c r="B20" s="154" t="s">
        <v>233</v>
      </c>
      <c r="C20" s="195" t="s">
        <v>234</v>
      </c>
      <c r="D20" s="164" t="s">
        <v>235</v>
      </c>
      <c r="E20" s="150" t="s">
        <v>236</v>
      </c>
      <c r="F20" s="147">
        <v>45413</v>
      </c>
      <c r="G20" s="147">
        <v>47239</v>
      </c>
      <c r="H20" s="150" t="s">
        <v>220</v>
      </c>
      <c r="I20" s="149">
        <v>100000</v>
      </c>
      <c r="J20" s="150" t="s">
        <v>541</v>
      </c>
      <c r="K20" s="148"/>
      <c r="L20" s="148"/>
      <c r="M20" s="150" t="s">
        <v>238</v>
      </c>
      <c r="N20" s="189" t="s">
        <v>649</v>
      </c>
      <c r="O20" s="165"/>
      <c r="P20" s="166"/>
      <c r="Q20" s="166"/>
      <c r="R20" s="166" t="s">
        <v>140</v>
      </c>
      <c r="S20" s="166"/>
      <c r="T20" s="166"/>
      <c r="U20" s="166" t="s">
        <v>542</v>
      </c>
      <c r="V20" s="166" t="s">
        <v>543</v>
      </c>
      <c r="W20" s="190"/>
      <c r="X20" s="190" t="s">
        <v>544</v>
      </c>
      <c r="Y20" s="196" t="s">
        <v>545</v>
      </c>
      <c r="Z20" s="190" t="s">
        <v>546</v>
      </c>
      <c r="AA20" s="190" t="s">
        <v>547</v>
      </c>
      <c r="AB20" s="52"/>
      <c r="AC20" s="52"/>
      <c r="AD20" s="52"/>
      <c r="AE20" s="52"/>
      <c r="AF20" s="52"/>
      <c r="AG20" s="190" t="s">
        <v>548</v>
      </c>
      <c r="AH20" s="52"/>
      <c r="AI20" s="52"/>
      <c r="AJ20" s="52"/>
      <c r="AK20" s="52"/>
      <c r="AL20" s="43"/>
      <c r="AM20" s="34"/>
    </row>
    <row r="21" spans="1:39" ht="165.5" customHeight="1" x14ac:dyDescent="0.2">
      <c r="A21" s="249"/>
      <c r="B21" s="154" t="s">
        <v>241</v>
      </c>
      <c r="C21" s="155" t="s">
        <v>242</v>
      </c>
      <c r="D21" s="150" t="s">
        <v>243</v>
      </c>
      <c r="E21" s="150" t="s">
        <v>244</v>
      </c>
      <c r="F21" s="147">
        <v>45413</v>
      </c>
      <c r="G21" s="147">
        <v>47239</v>
      </c>
      <c r="H21" s="150" t="s">
        <v>245</v>
      </c>
      <c r="I21" s="149" t="s">
        <v>246</v>
      </c>
      <c r="J21" s="148" t="s">
        <v>247</v>
      </c>
      <c r="K21" s="148"/>
      <c r="L21" s="148"/>
      <c r="M21" s="150"/>
      <c r="N21" s="189" t="s">
        <v>812</v>
      </c>
      <c r="O21" s="165"/>
      <c r="P21" s="166"/>
      <c r="Q21" s="166" t="s">
        <v>140</v>
      </c>
      <c r="R21" s="166"/>
      <c r="S21" s="166"/>
      <c r="T21" s="166"/>
      <c r="U21" s="166" t="s">
        <v>549</v>
      </c>
      <c r="V21" s="166" t="s">
        <v>550</v>
      </c>
      <c r="W21" s="189" t="s">
        <v>551</v>
      </c>
      <c r="X21" s="189" t="s">
        <v>245</v>
      </c>
      <c r="Y21" s="196" t="s">
        <v>552</v>
      </c>
      <c r="Z21" s="52"/>
      <c r="AA21" s="52"/>
      <c r="AB21" s="52"/>
      <c r="AC21" s="52"/>
      <c r="AD21" s="52"/>
      <c r="AE21" s="52"/>
      <c r="AF21" s="52"/>
      <c r="AG21" s="52"/>
      <c r="AH21" s="52"/>
      <c r="AI21" s="52"/>
      <c r="AJ21" s="52"/>
      <c r="AK21" s="52"/>
      <c r="AL21" s="43"/>
      <c r="AM21" s="34"/>
    </row>
    <row r="22" spans="1:39" ht="150" customHeight="1" x14ac:dyDescent="0.2">
      <c r="A22" s="249"/>
      <c r="B22" s="154" t="s">
        <v>252</v>
      </c>
      <c r="C22" s="155" t="s">
        <v>253</v>
      </c>
      <c r="D22" s="150" t="s">
        <v>254</v>
      </c>
      <c r="E22" s="150" t="s">
        <v>255</v>
      </c>
      <c r="F22" s="147">
        <v>45413</v>
      </c>
      <c r="G22" s="147">
        <v>47239</v>
      </c>
      <c r="H22" s="150" t="s">
        <v>245</v>
      </c>
      <c r="I22" s="149" t="s">
        <v>186</v>
      </c>
      <c r="J22" s="148" t="s">
        <v>256</v>
      </c>
      <c r="K22" s="151" t="s">
        <v>138</v>
      </c>
      <c r="L22" s="148" t="s">
        <v>175</v>
      </c>
      <c r="M22" s="150"/>
      <c r="N22" s="189" t="s">
        <v>812</v>
      </c>
      <c r="O22" s="165"/>
      <c r="P22" s="166"/>
      <c r="Q22" s="166" t="s">
        <v>140</v>
      </c>
      <c r="R22" s="166"/>
      <c r="S22" s="166"/>
      <c r="T22" s="166"/>
      <c r="U22" s="166" t="s">
        <v>553</v>
      </c>
      <c r="V22" s="166"/>
      <c r="W22" s="189" t="s">
        <v>551</v>
      </c>
      <c r="X22" s="189" t="s">
        <v>245</v>
      </c>
      <c r="Y22" s="196" t="s">
        <v>554</v>
      </c>
      <c r="Z22" s="52"/>
      <c r="AA22" s="52"/>
      <c r="AB22" s="52"/>
      <c r="AC22" s="52"/>
      <c r="AD22" s="52"/>
      <c r="AE22" s="52"/>
      <c r="AF22" s="52"/>
      <c r="AG22" s="52"/>
      <c r="AH22" s="52"/>
      <c r="AI22" s="52"/>
      <c r="AJ22" s="52"/>
      <c r="AK22" s="52"/>
      <c r="AL22" s="43"/>
      <c r="AM22" s="34"/>
    </row>
    <row r="23" spans="1:39" ht="148.25" customHeight="1" x14ac:dyDescent="0.2">
      <c r="A23" s="249"/>
      <c r="B23" s="154" t="s">
        <v>258</v>
      </c>
      <c r="C23" s="167" t="s">
        <v>259</v>
      </c>
      <c r="D23" s="150" t="s">
        <v>260</v>
      </c>
      <c r="E23" s="150" t="s">
        <v>261</v>
      </c>
      <c r="F23" s="147">
        <v>45413</v>
      </c>
      <c r="G23" s="147">
        <v>47239</v>
      </c>
      <c r="H23" s="150" t="s">
        <v>135</v>
      </c>
      <c r="I23" s="156">
        <v>70000</v>
      </c>
      <c r="J23" s="148" t="s">
        <v>262</v>
      </c>
      <c r="K23" s="148" t="s">
        <v>263</v>
      </c>
      <c r="L23" s="148" t="s">
        <v>175</v>
      </c>
      <c r="M23" s="150" t="s">
        <v>264</v>
      </c>
      <c r="N23" s="189" t="s">
        <v>88</v>
      </c>
      <c r="O23" s="165"/>
      <c r="P23" s="166" t="s">
        <v>140</v>
      </c>
      <c r="Q23" s="166"/>
      <c r="R23" s="166"/>
      <c r="S23" s="166"/>
      <c r="T23" s="153" t="s">
        <v>118</v>
      </c>
      <c r="U23" s="166" t="s">
        <v>555</v>
      </c>
      <c r="V23" s="166"/>
      <c r="W23" s="166" t="s">
        <v>556</v>
      </c>
      <c r="X23" s="166" t="s">
        <v>557</v>
      </c>
      <c r="Y23" s="166" t="s">
        <v>558</v>
      </c>
      <c r="Z23" s="166"/>
      <c r="AA23" s="166"/>
      <c r="AB23" s="166"/>
      <c r="AC23" s="166"/>
      <c r="AD23" s="166"/>
      <c r="AE23" s="166"/>
      <c r="AF23" s="166"/>
      <c r="AG23" s="166"/>
      <c r="AH23" s="166"/>
      <c r="AI23" s="52"/>
      <c r="AJ23" s="52"/>
      <c r="AK23" s="52"/>
      <c r="AL23" s="43"/>
      <c r="AM23" s="34"/>
    </row>
    <row r="24" spans="1:39" ht="164.5" customHeight="1" x14ac:dyDescent="0.2">
      <c r="A24" s="249"/>
      <c r="B24" s="154" t="s">
        <v>267</v>
      </c>
      <c r="C24" s="155" t="s">
        <v>268</v>
      </c>
      <c r="D24" s="150" t="s">
        <v>269</v>
      </c>
      <c r="E24" s="150" t="s">
        <v>270</v>
      </c>
      <c r="F24" s="147">
        <v>45413</v>
      </c>
      <c r="G24" s="147">
        <v>47239</v>
      </c>
      <c r="H24" s="150" t="s">
        <v>172</v>
      </c>
      <c r="I24" s="156">
        <v>1250000</v>
      </c>
      <c r="J24" s="148" t="s">
        <v>271</v>
      </c>
      <c r="K24" s="148"/>
      <c r="L24" s="148"/>
      <c r="M24" s="160" t="s">
        <v>272</v>
      </c>
      <c r="N24" s="189" t="s">
        <v>812</v>
      </c>
      <c r="O24" s="165"/>
      <c r="P24" s="166"/>
      <c r="Q24" s="166" t="s">
        <v>140</v>
      </c>
      <c r="R24" s="166"/>
      <c r="S24" s="166"/>
      <c r="T24" s="166"/>
      <c r="U24" s="166" t="s">
        <v>559</v>
      </c>
      <c r="V24" s="166"/>
      <c r="W24" s="166" t="s">
        <v>560</v>
      </c>
      <c r="X24" s="166" t="s">
        <v>512</v>
      </c>
      <c r="Y24" s="166" t="s">
        <v>561</v>
      </c>
      <c r="Z24" s="166"/>
      <c r="AA24" s="166"/>
      <c r="AB24" s="166"/>
      <c r="AC24" s="166"/>
      <c r="AD24" s="166"/>
      <c r="AE24" s="166"/>
      <c r="AF24" s="166"/>
      <c r="AG24" s="166"/>
      <c r="AH24" s="166"/>
      <c r="AI24" s="52"/>
      <c r="AJ24" s="52"/>
      <c r="AK24" s="52"/>
      <c r="AL24" s="43"/>
      <c r="AM24" s="34"/>
    </row>
    <row r="25" spans="1:39" ht="169.75" customHeight="1" x14ac:dyDescent="0.2">
      <c r="A25" s="249"/>
      <c r="B25" s="154" t="s">
        <v>275</v>
      </c>
      <c r="C25" s="155" t="s">
        <v>276</v>
      </c>
      <c r="D25" s="150" t="s">
        <v>277</v>
      </c>
      <c r="E25" s="150" t="s">
        <v>278</v>
      </c>
      <c r="F25" s="147">
        <v>45413</v>
      </c>
      <c r="G25" s="147">
        <v>46327</v>
      </c>
      <c r="H25" s="150" t="s">
        <v>279</v>
      </c>
      <c r="I25" s="156">
        <v>0</v>
      </c>
      <c r="J25" s="150" t="s">
        <v>562</v>
      </c>
      <c r="K25" s="150" t="s">
        <v>281</v>
      </c>
      <c r="L25" s="148" t="s">
        <v>175</v>
      </c>
      <c r="M25" s="150" t="s">
        <v>282</v>
      </c>
      <c r="N25" s="189" t="s">
        <v>88</v>
      </c>
      <c r="O25" s="165"/>
      <c r="P25" s="166"/>
      <c r="Q25" s="166"/>
      <c r="R25" s="166" t="s">
        <v>140</v>
      </c>
      <c r="S25" s="166"/>
      <c r="T25" s="166"/>
      <c r="U25" s="166" t="s">
        <v>563</v>
      </c>
      <c r="V25" s="166" t="s">
        <v>564</v>
      </c>
      <c r="W25" s="166"/>
      <c r="X25" s="166" t="s">
        <v>525</v>
      </c>
      <c r="Y25" s="166" t="s">
        <v>565</v>
      </c>
      <c r="Z25" s="166"/>
      <c r="AA25" s="166"/>
      <c r="AB25" s="166"/>
      <c r="AC25" s="166"/>
      <c r="AD25" s="194">
        <v>46692</v>
      </c>
      <c r="AE25" s="166"/>
      <c r="AF25" s="166"/>
      <c r="AG25" s="166"/>
      <c r="AH25" s="166"/>
      <c r="AI25" s="52"/>
      <c r="AJ25" s="52"/>
      <c r="AK25" s="52"/>
      <c r="AL25" s="43"/>
      <c r="AM25" s="34"/>
    </row>
    <row r="26" spans="1:39" ht="158.5" customHeight="1" x14ac:dyDescent="0.2">
      <c r="A26" s="249"/>
      <c r="B26" s="154" t="s">
        <v>287</v>
      </c>
      <c r="C26" s="163" t="s">
        <v>288</v>
      </c>
      <c r="D26" s="150" t="s">
        <v>289</v>
      </c>
      <c r="E26" s="150" t="s">
        <v>290</v>
      </c>
      <c r="F26" s="147">
        <v>45413</v>
      </c>
      <c r="G26" s="147">
        <v>47239</v>
      </c>
      <c r="H26" s="150" t="s">
        <v>291</v>
      </c>
      <c r="I26" s="149" t="s">
        <v>173</v>
      </c>
      <c r="J26" s="150" t="s">
        <v>292</v>
      </c>
      <c r="K26" s="148" t="s">
        <v>293</v>
      </c>
      <c r="L26" s="148"/>
      <c r="M26" s="150"/>
      <c r="N26" s="189" t="s">
        <v>812</v>
      </c>
      <c r="O26" s="165"/>
      <c r="P26" s="166"/>
      <c r="Q26" s="166"/>
      <c r="R26" s="166" t="s">
        <v>140</v>
      </c>
      <c r="S26" s="166"/>
      <c r="T26" s="166"/>
      <c r="U26" s="166" t="s">
        <v>566</v>
      </c>
      <c r="V26" s="166"/>
      <c r="W26" s="166"/>
      <c r="X26" s="166" t="s">
        <v>291</v>
      </c>
      <c r="Y26" s="166" t="s">
        <v>567</v>
      </c>
      <c r="Z26" s="166"/>
      <c r="AA26" s="166"/>
      <c r="AB26" s="166"/>
      <c r="AC26" s="166"/>
      <c r="AD26" s="166"/>
      <c r="AE26" s="166"/>
      <c r="AF26" s="166"/>
      <c r="AG26" s="166"/>
      <c r="AH26" s="166"/>
      <c r="AI26" s="52"/>
      <c r="AJ26" s="52"/>
      <c r="AK26" s="52"/>
      <c r="AL26" s="43"/>
      <c r="AM26" s="34"/>
    </row>
    <row r="27" spans="1:39" ht="124.75" customHeight="1" x14ac:dyDescent="0.2">
      <c r="A27" s="257" t="s">
        <v>297</v>
      </c>
      <c r="B27" s="154" t="s">
        <v>298</v>
      </c>
      <c r="C27" s="155" t="s">
        <v>299</v>
      </c>
      <c r="D27" s="150" t="s">
        <v>300</v>
      </c>
      <c r="E27" s="150" t="s">
        <v>301</v>
      </c>
      <c r="F27" s="147">
        <v>45413</v>
      </c>
      <c r="G27" s="147">
        <v>47239</v>
      </c>
      <c r="H27" s="148" t="s">
        <v>302</v>
      </c>
      <c r="I27" s="149" t="s">
        <v>136</v>
      </c>
      <c r="J27" s="150" t="s">
        <v>568</v>
      </c>
      <c r="K27" s="148"/>
      <c r="L27" s="148"/>
      <c r="M27" s="150" t="s">
        <v>304</v>
      </c>
      <c r="N27" s="189" t="s">
        <v>107</v>
      </c>
      <c r="O27" s="152"/>
      <c r="P27" s="52"/>
      <c r="Q27" s="52"/>
      <c r="R27" s="52" t="s">
        <v>140</v>
      </c>
      <c r="S27" s="52"/>
      <c r="T27" s="153"/>
      <c r="U27" s="57" t="s">
        <v>569</v>
      </c>
      <c r="V27" s="57" t="s">
        <v>570</v>
      </c>
      <c r="W27" s="58"/>
      <c r="X27" s="191" t="s">
        <v>571</v>
      </c>
      <c r="Y27" s="68" t="s">
        <v>572</v>
      </c>
      <c r="Z27" s="58"/>
      <c r="AA27" s="58"/>
      <c r="AB27" s="58"/>
      <c r="AC27" s="58"/>
      <c r="AD27" s="58"/>
      <c r="AE27" s="58"/>
      <c r="AF27" s="58"/>
      <c r="AG27" s="58"/>
      <c r="AH27" s="58"/>
      <c r="AI27" s="58"/>
      <c r="AJ27" s="58"/>
      <c r="AK27" s="52"/>
      <c r="AL27" s="43"/>
      <c r="AM27" s="34"/>
    </row>
    <row r="28" spans="1:39" ht="124.25" customHeight="1" x14ac:dyDescent="0.2">
      <c r="A28" s="249"/>
      <c r="B28" s="154" t="s">
        <v>310</v>
      </c>
      <c r="C28" s="155" t="s">
        <v>311</v>
      </c>
      <c r="D28" s="150" t="s">
        <v>312</v>
      </c>
      <c r="E28" s="150" t="s">
        <v>313</v>
      </c>
      <c r="F28" s="147">
        <v>45413</v>
      </c>
      <c r="G28" s="147">
        <v>47239</v>
      </c>
      <c r="H28" s="150" t="s">
        <v>314</v>
      </c>
      <c r="I28" s="149" t="s">
        <v>136</v>
      </c>
      <c r="J28" s="150" t="s">
        <v>573</v>
      </c>
      <c r="K28" s="150"/>
      <c r="L28" s="150"/>
      <c r="M28" s="150"/>
      <c r="N28" s="189" t="s">
        <v>812</v>
      </c>
      <c r="O28" s="152"/>
      <c r="P28" s="52"/>
      <c r="Q28" s="52" t="s">
        <v>140</v>
      </c>
      <c r="R28" s="52"/>
      <c r="S28" s="52"/>
      <c r="T28" s="153"/>
      <c r="U28" s="191" t="s">
        <v>574</v>
      </c>
      <c r="V28" s="58"/>
      <c r="W28" s="191" t="s">
        <v>575</v>
      </c>
      <c r="X28" s="192" t="s">
        <v>314</v>
      </c>
      <c r="Y28" s="68" t="s">
        <v>798</v>
      </c>
      <c r="Z28" s="58"/>
      <c r="AA28" s="58"/>
      <c r="AB28" s="58"/>
      <c r="AC28" s="58"/>
      <c r="AD28" s="58"/>
      <c r="AE28" s="58"/>
      <c r="AF28" s="58"/>
      <c r="AG28" s="191" t="s">
        <v>576</v>
      </c>
      <c r="AH28" s="58"/>
      <c r="AI28" s="58"/>
      <c r="AJ28" s="58"/>
      <c r="AK28" s="52"/>
      <c r="AL28" s="43"/>
      <c r="AM28" s="34"/>
    </row>
    <row r="29" spans="1:39" ht="123.5" customHeight="1" x14ac:dyDescent="0.2">
      <c r="A29" s="249"/>
      <c r="B29" s="154" t="s">
        <v>320</v>
      </c>
      <c r="C29" s="158" t="s">
        <v>321</v>
      </c>
      <c r="D29" s="164" t="s">
        <v>322</v>
      </c>
      <c r="E29" s="150" t="s">
        <v>323</v>
      </c>
      <c r="F29" s="147">
        <v>45413</v>
      </c>
      <c r="G29" s="147">
        <v>47239</v>
      </c>
      <c r="H29" s="150" t="s">
        <v>208</v>
      </c>
      <c r="I29" s="149" t="s">
        <v>324</v>
      </c>
      <c r="J29" s="150" t="s">
        <v>577</v>
      </c>
      <c r="K29" s="148"/>
      <c r="L29" s="148"/>
      <c r="M29" s="168" t="s">
        <v>326</v>
      </c>
      <c r="N29" s="189" t="s">
        <v>649</v>
      </c>
      <c r="O29" s="152"/>
      <c r="P29" s="52"/>
      <c r="Q29" s="52"/>
      <c r="R29" s="189" t="s">
        <v>140</v>
      </c>
      <c r="S29" s="52"/>
      <c r="T29" s="153"/>
      <c r="U29" s="191" t="s">
        <v>578</v>
      </c>
      <c r="V29" s="191" t="s">
        <v>579</v>
      </c>
      <c r="W29" s="58"/>
      <c r="X29" s="191" t="s">
        <v>580</v>
      </c>
      <c r="Y29" s="68" t="s">
        <v>799</v>
      </c>
      <c r="Z29" s="58"/>
      <c r="AA29" s="58"/>
      <c r="AB29" s="58"/>
      <c r="AC29" s="58"/>
      <c r="AD29" s="58"/>
      <c r="AE29" s="58"/>
      <c r="AF29" s="58"/>
      <c r="AG29" s="191" t="s">
        <v>581</v>
      </c>
      <c r="AH29" s="191" t="s">
        <v>582</v>
      </c>
      <c r="AI29" s="58"/>
      <c r="AJ29" s="200" t="s">
        <v>583</v>
      </c>
      <c r="AK29" s="52"/>
      <c r="AL29" s="43"/>
      <c r="AM29" s="34"/>
    </row>
    <row r="30" spans="1:39" ht="114.5" customHeight="1" x14ac:dyDescent="0.2">
      <c r="A30" s="249"/>
      <c r="B30" s="154" t="s">
        <v>331</v>
      </c>
      <c r="C30" s="155" t="s">
        <v>332</v>
      </c>
      <c r="D30" s="150" t="s">
        <v>333</v>
      </c>
      <c r="E30" s="160" t="s">
        <v>334</v>
      </c>
      <c r="F30" s="147">
        <v>45413</v>
      </c>
      <c r="G30" s="147">
        <v>47239</v>
      </c>
      <c r="H30" s="150" t="s">
        <v>208</v>
      </c>
      <c r="I30" s="149">
        <v>4000000</v>
      </c>
      <c r="J30" s="150" t="s">
        <v>584</v>
      </c>
      <c r="K30" s="148"/>
      <c r="L30" s="148"/>
      <c r="M30" s="169"/>
      <c r="N30" s="189" t="s">
        <v>98</v>
      </c>
      <c r="O30" s="152"/>
      <c r="P30" s="52"/>
      <c r="Q30" s="52"/>
      <c r="R30" s="189" t="s">
        <v>140</v>
      </c>
      <c r="S30" s="52"/>
      <c r="T30" s="153"/>
      <c r="U30" s="190" t="s">
        <v>585</v>
      </c>
      <c r="V30" s="190" t="s">
        <v>586</v>
      </c>
      <c r="W30" s="55"/>
      <c r="X30" s="190" t="s">
        <v>587</v>
      </c>
      <c r="Y30" s="196" t="s">
        <v>588</v>
      </c>
      <c r="Z30" s="52"/>
      <c r="AA30" s="52"/>
      <c r="AB30" s="52"/>
      <c r="AC30" s="52"/>
      <c r="AD30" s="52"/>
      <c r="AE30" s="52"/>
      <c r="AF30" s="52"/>
      <c r="AG30" s="52"/>
      <c r="AH30" s="52"/>
      <c r="AI30" s="52"/>
      <c r="AJ30" s="201" t="s">
        <v>589</v>
      </c>
      <c r="AK30" s="52"/>
      <c r="AL30" s="43"/>
      <c r="AM30" s="34"/>
    </row>
    <row r="31" spans="1:39" ht="120.5" customHeight="1" x14ac:dyDescent="0.2">
      <c r="A31" s="249"/>
      <c r="B31" s="154" t="s">
        <v>339</v>
      </c>
      <c r="C31" s="155" t="s">
        <v>340</v>
      </c>
      <c r="D31" s="150" t="s">
        <v>341</v>
      </c>
      <c r="E31" s="150" t="s">
        <v>342</v>
      </c>
      <c r="F31" s="147">
        <v>45413</v>
      </c>
      <c r="G31" s="147">
        <v>46296</v>
      </c>
      <c r="H31" s="150" t="s">
        <v>172</v>
      </c>
      <c r="I31" s="156">
        <v>0</v>
      </c>
      <c r="J31" s="150" t="s">
        <v>343</v>
      </c>
      <c r="K31" s="148"/>
      <c r="L31" s="148"/>
      <c r="M31" s="150"/>
      <c r="N31" s="189" t="s">
        <v>98</v>
      </c>
      <c r="O31" s="193"/>
      <c r="P31" s="52"/>
      <c r="Q31" s="189" t="s">
        <v>140</v>
      </c>
      <c r="R31" s="52"/>
      <c r="S31" s="52"/>
      <c r="T31" s="153"/>
      <c r="U31" s="190" t="s">
        <v>590</v>
      </c>
      <c r="V31" s="52"/>
      <c r="W31" s="189" t="s">
        <v>591</v>
      </c>
      <c r="X31" s="190" t="s">
        <v>512</v>
      </c>
      <c r="Y31" s="196" t="s">
        <v>800</v>
      </c>
      <c r="Z31" s="52"/>
      <c r="AA31" s="52"/>
      <c r="AB31" s="52"/>
      <c r="AC31" s="52"/>
      <c r="AD31" s="63">
        <v>47239</v>
      </c>
      <c r="AE31" s="52"/>
      <c r="AF31" s="52"/>
      <c r="AG31" s="190" t="s">
        <v>808</v>
      </c>
      <c r="AH31" s="190" t="s">
        <v>592</v>
      </c>
      <c r="AI31" s="190" t="s">
        <v>593</v>
      </c>
      <c r="AJ31" s="52"/>
      <c r="AK31" s="52"/>
      <c r="AL31" s="43"/>
      <c r="AM31" s="34"/>
    </row>
    <row r="32" spans="1:39" ht="126" customHeight="1" x14ac:dyDescent="0.2">
      <c r="A32" s="249"/>
      <c r="B32" s="154" t="s">
        <v>347</v>
      </c>
      <c r="C32" s="167" t="s">
        <v>348</v>
      </c>
      <c r="D32" s="150" t="s">
        <v>349</v>
      </c>
      <c r="E32" s="150" t="s">
        <v>350</v>
      </c>
      <c r="F32" s="147">
        <v>45413</v>
      </c>
      <c r="G32" s="147">
        <v>46296</v>
      </c>
      <c r="H32" s="150" t="s">
        <v>160</v>
      </c>
      <c r="I32" s="156">
        <v>0</v>
      </c>
      <c r="J32" s="148" t="s">
        <v>351</v>
      </c>
      <c r="K32" s="148"/>
      <c r="L32" s="148"/>
      <c r="M32" s="150"/>
      <c r="N32" s="189" t="s">
        <v>809</v>
      </c>
      <c r="O32" s="170"/>
      <c r="P32" s="52"/>
      <c r="Q32" s="189" t="s">
        <v>140</v>
      </c>
      <c r="R32" s="52"/>
      <c r="S32" s="52"/>
      <c r="T32" s="153"/>
      <c r="U32" s="190" t="s">
        <v>594</v>
      </c>
      <c r="V32" s="52"/>
      <c r="W32" s="189" t="s">
        <v>595</v>
      </c>
      <c r="X32" s="189" t="s">
        <v>160</v>
      </c>
      <c r="Y32" s="196" t="s">
        <v>596</v>
      </c>
      <c r="Z32" s="52"/>
      <c r="AA32" s="52"/>
      <c r="AB32" s="52"/>
      <c r="AC32" s="52"/>
      <c r="AD32" s="63">
        <v>47239</v>
      </c>
      <c r="AE32" s="52"/>
      <c r="AF32" s="52"/>
      <c r="AG32" s="52"/>
      <c r="AH32" s="52"/>
      <c r="AI32" s="52"/>
      <c r="AJ32" s="52"/>
      <c r="AK32" s="52"/>
      <c r="AL32" s="43"/>
      <c r="AM32" s="34"/>
    </row>
    <row r="33" spans="1:39" ht="126.5" customHeight="1" x14ac:dyDescent="0.2">
      <c r="A33" s="249"/>
      <c r="B33" s="197" t="s">
        <v>597</v>
      </c>
      <c r="C33" s="184" t="s">
        <v>598</v>
      </c>
      <c r="D33" s="185" t="s">
        <v>458</v>
      </c>
      <c r="E33" s="185" t="s">
        <v>459</v>
      </c>
      <c r="F33" s="186">
        <v>45809</v>
      </c>
      <c r="G33" s="186">
        <v>47239</v>
      </c>
      <c r="H33" s="185" t="s">
        <v>160</v>
      </c>
      <c r="I33" s="185" t="s">
        <v>460</v>
      </c>
      <c r="J33" s="185" t="s">
        <v>461</v>
      </c>
      <c r="K33" s="185" t="s">
        <v>599</v>
      </c>
      <c r="L33" s="187"/>
      <c r="M33" s="187"/>
      <c r="N33" s="189" t="s">
        <v>98</v>
      </c>
      <c r="O33" s="52"/>
      <c r="P33" s="52"/>
      <c r="Q33" s="52"/>
      <c r="R33" s="52"/>
      <c r="S33" s="189" t="s">
        <v>140</v>
      </c>
      <c r="T33" s="153"/>
      <c r="U33" s="55" t="s">
        <v>600</v>
      </c>
      <c r="V33" s="52" t="s">
        <v>601</v>
      </c>
      <c r="W33" s="52"/>
      <c r="X33" s="189" t="s">
        <v>160</v>
      </c>
      <c r="Y33" s="196" t="s">
        <v>602</v>
      </c>
      <c r="Z33" s="202" t="s">
        <v>603</v>
      </c>
      <c r="AA33" s="52"/>
      <c r="AB33" s="52"/>
      <c r="AC33" s="52"/>
      <c r="AD33" s="52"/>
      <c r="AE33" s="52"/>
      <c r="AF33" s="52"/>
      <c r="AG33" s="52"/>
      <c r="AH33" s="52"/>
      <c r="AI33" s="52"/>
      <c r="AJ33" s="52"/>
      <c r="AK33" s="52"/>
      <c r="AL33" s="188"/>
    </row>
    <row r="34" spans="1:39" ht="132" customHeight="1" x14ac:dyDescent="0.2">
      <c r="A34" s="257" t="s">
        <v>356</v>
      </c>
      <c r="B34" s="154" t="s">
        <v>357</v>
      </c>
      <c r="C34" s="158" t="s">
        <v>358</v>
      </c>
      <c r="D34" s="150" t="s">
        <v>359</v>
      </c>
      <c r="E34" s="150" t="s">
        <v>360</v>
      </c>
      <c r="F34" s="147">
        <v>45413</v>
      </c>
      <c r="G34" s="147">
        <v>46296</v>
      </c>
      <c r="H34" s="148" t="s">
        <v>160</v>
      </c>
      <c r="I34" s="156">
        <v>0</v>
      </c>
      <c r="J34" s="148" t="s">
        <v>361</v>
      </c>
      <c r="K34" s="148"/>
      <c r="L34" s="148"/>
      <c r="M34" s="160" t="s">
        <v>362</v>
      </c>
      <c r="N34" s="189" t="s">
        <v>811</v>
      </c>
      <c r="O34" s="152"/>
      <c r="P34" s="52"/>
      <c r="Q34" s="52"/>
      <c r="R34" s="52"/>
      <c r="S34" s="189" t="s">
        <v>140</v>
      </c>
      <c r="T34" s="153"/>
      <c r="U34" s="57" t="s">
        <v>604</v>
      </c>
      <c r="V34" s="57" t="s">
        <v>605</v>
      </c>
      <c r="W34" s="58"/>
      <c r="X34" s="189" t="s">
        <v>160</v>
      </c>
      <c r="Y34" s="68" t="s">
        <v>606</v>
      </c>
      <c r="Z34" s="58"/>
      <c r="AA34" s="58"/>
      <c r="AB34" s="58"/>
      <c r="AC34" s="58"/>
      <c r="AD34" s="58"/>
      <c r="AE34" s="58"/>
      <c r="AF34" s="58"/>
      <c r="AG34" s="58"/>
      <c r="AH34" s="58"/>
      <c r="AI34" s="58"/>
      <c r="AJ34" s="58"/>
      <c r="AK34" s="52"/>
      <c r="AL34" s="43"/>
      <c r="AM34" s="34"/>
    </row>
    <row r="35" spans="1:39" ht="165" customHeight="1" x14ac:dyDescent="0.2">
      <c r="A35" s="249"/>
      <c r="B35" s="154" t="s">
        <v>367</v>
      </c>
      <c r="C35" s="155" t="s">
        <v>368</v>
      </c>
      <c r="D35" s="150" t="s">
        <v>369</v>
      </c>
      <c r="E35" s="150" t="s">
        <v>370</v>
      </c>
      <c r="F35" s="147">
        <v>45413</v>
      </c>
      <c r="G35" s="147">
        <v>47150</v>
      </c>
      <c r="H35" s="148" t="s">
        <v>160</v>
      </c>
      <c r="I35" s="156">
        <v>0</v>
      </c>
      <c r="J35" s="150" t="s">
        <v>371</v>
      </c>
      <c r="K35" s="150"/>
      <c r="L35" s="150"/>
      <c r="M35" s="150" t="s">
        <v>372</v>
      </c>
      <c r="N35" s="189" t="s">
        <v>90</v>
      </c>
      <c r="O35" s="152"/>
      <c r="P35" s="52"/>
      <c r="Q35" s="189" t="s">
        <v>140</v>
      </c>
      <c r="R35" s="189"/>
      <c r="S35" s="52"/>
      <c r="T35" s="153"/>
      <c r="U35" s="191" t="s">
        <v>607</v>
      </c>
      <c r="V35" s="58"/>
      <c r="W35" s="191" t="s">
        <v>608</v>
      </c>
      <c r="X35" s="189" t="s">
        <v>160</v>
      </c>
      <c r="Y35" s="68" t="s">
        <v>801</v>
      </c>
      <c r="Z35" s="191" t="s">
        <v>609</v>
      </c>
      <c r="AA35" s="191" t="s">
        <v>610</v>
      </c>
      <c r="AB35" s="58"/>
      <c r="AC35" s="58"/>
      <c r="AD35" s="58"/>
      <c r="AE35" s="58"/>
      <c r="AF35" s="58"/>
      <c r="AG35" s="58"/>
      <c r="AH35" s="58"/>
      <c r="AI35" s="58"/>
      <c r="AJ35" s="58"/>
      <c r="AK35" s="52"/>
      <c r="AL35" s="43"/>
      <c r="AM35" s="34"/>
    </row>
    <row r="36" spans="1:39" ht="127.75" customHeight="1" x14ac:dyDescent="0.2">
      <c r="A36" s="249"/>
      <c r="B36" s="154" t="s">
        <v>376</v>
      </c>
      <c r="C36" s="199" t="s">
        <v>611</v>
      </c>
      <c r="D36" s="150" t="s">
        <v>378</v>
      </c>
      <c r="E36" s="150" t="s">
        <v>379</v>
      </c>
      <c r="F36" s="147">
        <v>45413</v>
      </c>
      <c r="G36" s="147">
        <v>47150</v>
      </c>
      <c r="H36" s="150" t="s">
        <v>220</v>
      </c>
      <c r="I36" s="156">
        <v>0</v>
      </c>
      <c r="J36" s="150" t="s">
        <v>380</v>
      </c>
      <c r="K36" s="148"/>
      <c r="L36" s="148"/>
      <c r="M36" s="150"/>
      <c r="N36" s="189" t="s">
        <v>90</v>
      </c>
      <c r="O36" s="152"/>
      <c r="P36" s="52"/>
      <c r="Q36" s="189" t="s">
        <v>140</v>
      </c>
      <c r="R36" s="52"/>
      <c r="S36" s="52"/>
      <c r="T36" s="153"/>
      <c r="U36" s="191" t="s">
        <v>612</v>
      </c>
      <c r="V36" s="58"/>
      <c r="W36" s="57" t="s">
        <v>613</v>
      </c>
      <c r="X36" s="191" t="s">
        <v>534</v>
      </c>
      <c r="Y36" s="68" t="s">
        <v>614</v>
      </c>
      <c r="Z36" s="191" t="s">
        <v>615</v>
      </c>
      <c r="AA36" s="58"/>
      <c r="AB36" s="58"/>
      <c r="AC36" s="58"/>
      <c r="AD36" s="58"/>
      <c r="AE36" s="58"/>
      <c r="AF36" s="58"/>
      <c r="AG36" s="191" t="s">
        <v>616</v>
      </c>
      <c r="AH36" s="58"/>
      <c r="AI36" s="58"/>
      <c r="AJ36" s="58"/>
      <c r="AK36" s="52"/>
      <c r="AL36" s="43"/>
      <c r="AM36" s="34"/>
    </row>
    <row r="37" spans="1:39" ht="117.5" customHeight="1" x14ac:dyDescent="0.2">
      <c r="A37" s="249"/>
      <c r="B37" s="154" t="s">
        <v>385</v>
      </c>
      <c r="C37" s="155" t="s">
        <v>386</v>
      </c>
      <c r="D37" s="150" t="s">
        <v>387</v>
      </c>
      <c r="E37" s="150" t="s">
        <v>388</v>
      </c>
      <c r="F37" s="147">
        <v>45413</v>
      </c>
      <c r="G37" s="147">
        <v>47150</v>
      </c>
      <c r="H37" s="150" t="s">
        <v>160</v>
      </c>
      <c r="I37" s="156">
        <v>0</v>
      </c>
      <c r="J37" s="150" t="s">
        <v>617</v>
      </c>
      <c r="K37" s="148"/>
      <c r="L37" s="148"/>
      <c r="M37" s="150" t="s">
        <v>390</v>
      </c>
      <c r="N37" s="189" t="s">
        <v>811</v>
      </c>
      <c r="O37" s="152"/>
      <c r="P37" s="189" t="s">
        <v>140</v>
      </c>
      <c r="Q37" s="52"/>
      <c r="R37" s="52"/>
      <c r="S37" s="52"/>
      <c r="T37" s="153"/>
      <c r="U37" s="191" t="s">
        <v>618</v>
      </c>
      <c r="V37" s="58"/>
      <c r="W37" s="58" t="s">
        <v>619</v>
      </c>
      <c r="X37" s="192" t="s">
        <v>160</v>
      </c>
      <c r="Y37" s="68" t="s">
        <v>802</v>
      </c>
      <c r="Z37" s="58"/>
      <c r="AA37" s="58"/>
      <c r="AB37" s="58"/>
      <c r="AC37" s="58"/>
      <c r="AD37" s="58"/>
      <c r="AE37" s="58"/>
      <c r="AF37" s="58"/>
      <c r="AG37" s="191" t="s">
        <v>807</v>
      </c>
      <c r="AH37" s="58"/>
      <c r="AI37" s="58"/>
      <c r="AJ37" s="58"/>
      <c r="AK37" s="52"/>
      <c r="AL37" s="43"/>
      <c r="AM37" s="34"/>
    </row>
    <row r="38" spans="1:39" ht="156" customHeight="1" x14ac:dyDescent="0.2">
      <c r="A38" s="249"/>
      <c r="B38" s="154" t="s">
        <v>395</v>
      </c>
      <c r="C38" s="162" t="s">
        <v>396</v>
      </c>
      <c r="D38" s="150" t="s">
        <v>397</v>
      </c>
      <c r="E38" s="150" t="s">
        <v>398</v>
      </c>
      <c r="F38" s="147">
        <v>45413</v>
      </c>
      <c r="G38" s="147">
        <v>46296</v>
      </c>
      <c r="H38" s="150" t="s">
        <v>399</v>
      </c>
      <c r="I38" s="156">
        <v>0</v>
      </c>
      <c r="J38" s="148" t="s">
        <v>400</v>
      </c>
      <c r="K38" s="148"/>
      <c r="L38" s="148"/>
      <c r="M38" s="150"/>
      <c r="N38" s="189" t="s">
        <v>90</v>
      </c>
      <c r="O38" s="152"/>
      <c r="P38" s="52"/>
      <c r="Q38" s="189" t="s">
        <v>140</v>
      </c>
      <c r="R38" s="52"/>
      <c r="S38" s="52"/>
      <c r="T38" s="153"/>
      <c r="U38" s="191" t="s">
        <v>620</v>
      </c>
      <c r="V38" s="58"/>
      <c r="W38" s="191" t="s">
        <v>621</v>
      </c>
      <c r="X38" s="192" t="s">
        <v>160</v>
      </c>
      <c r="Y38" s="68" t="s">
        <v>803</v>
      </c>
      <c r="Z38" s="58"/>
      <c r="AA38" s="58"/>
      <c r="AB38" s="58"/>
      <c r="AC38" s="58"/>
      <c r="AD38" s="58"/>
      <c r="AE38" s="58"/>
      <c r="AF38" s="58"/>
      <c r="AG38" s="58"/>
      <c r="AH38" s="58"/>
      <c r="AI38" s="58"/>
      <c r="AJ38" s="58"/>
      <c r="AK38" s="52"/>
      <c r="AL38" s="43"/>
      <c r="AM38" s="34"/>
    </row>
    <row r="39" spans="1:39" ht="121.75" customHeight="1" x14ac:dyDescent="0.2">
      <c r="A39" s="257" t="s">
        <v>404</v>
      </c>
      <c r="B39" s="154" t="s">
        <v>405</v>
      </c>
      <c r="C39" s="155" t="s">
        <v>406</v>
      </c>
      <c r="D39" s="150" t="s">
        <v>407</v>
      </c>
      <c r="E39" s="150" t="s">
        <v>408</v>
      </c>
      <c r="F39" s="147">
        <v>45413</v>
      </c>
      <c r="G39" s="147" t="s">
        <v>622</v>
      </c>
      <c r="H39" s="148" t="s">
        <v>410</v>
      </c>
      <c r="I39" s="156">
        <v>0</v>
      </c>
      <c r="J39" s="150" t="s">
        <v>623</v>
      </c>
      <c r="K39" s="148"/>
      <c r="L39" s="148"/>
      <c r="M39" s="150"/>
      <c r="N39" s="189" t="s">
        <v>813</v>
      </c>
      <c r="O39" s="152"/>
      <c r="P39" s="52"/>
      <c r="Q39" s="189" t="s">
        <v>140</v>
      </c>
      <c r="R39" s="52"/>
      <c r="S39" s="52"/>
      <c r="T39" s="153"/>
      <c r="U39" s="191" t="s">
        <v>624</v>
      </c>
      <c r="V39" s="58"/>
      <c r="W39" s="191" t="s">
        <v>625</v>
      </c>
      <c r="X39" s="192" t="s">
        <v>626</v>
      </c>
      <c r="Y39" s="68" t="s">
        <v>804</v>
      </c>
      <c r="Z39" s="58"/>
      <c r="AA39" s="58"/>
      <c r="AB39" s="58"/>
      <c r="AC39" s="58"/>
      <c r="AD39" s="59">
        <v>46692</v>
      </c>
      <c r="AE39" s="58"/>
      <c r="AF39" s="58"/>
      <c r="AG39" s="191" t="s">
        <v>627</v>
      </c>
      <c r="AH39" s="58"/>
      <c r="AI39" s="58"/>
      <c r="AJ39" s="58"/>
      <c r="AK39" s="52"/>
      <c r="AL39" s="43"/>
      <c r="AM39" s="34"/>
    </row>
    <row r="40" spans="1:39" ht="118.25" customHeight="1" x14ac:dyDescent="0.2">
      <c r="A40" s="249"/>
      <c r="B40" s="154" t="s">
        <v>417</v>
      </c>
      <c r="C40" s="155" t="s">
        <v>418</v>
      </c>
      <c r="D40" s="150" t="s">
        <v>419</v>
      </c>
      <c r="E40" s="150" t="s">
        <v>420</v>
      </c>
      <c r="F40" s="147">
        <v>45413</v>
      </c>
      <c r="G40" s="147">
        <v>46296</v>
      </c>
      <c r="H40" s="150" t="s">
        <v>160</v>
      </c>
      <c r="I40" s="149" t="s">
        <v>421</v>
      </c>
      <c r="J40" s="150" t="s">
        <v>422</v>
      </c>
      <c r="K40" s="150"/>
      <c r="L40" s="150"/>
      <c r="M40" s="150" t="s">
        <v>423</v>
      </c>
      <c r="N40" s="189" t="s">
        <v>814</v>
      </c>
      <c r="O40" s="152"/>
      <c r="P40" s="189" t="s">
        <v>140</v>
      </c>
      <c r="Q40" s="52"/>
      <c r="R40" s="52"/>
      <c r="S40" s="52"/>
      <c r="T40" s="153"/>
      <c r="U40" s="191" t="s">
        <v>628</v>
      </c>
      <c r="V40" s="191" t="s">
        <v>629</v>
      </c>
      <c r="W40" s="191" t="s">
        <v>630</v>
      </c>
      <c r="X40" s="192" t="s">
        <v>160</v>
      </c>
      <c r="Y40" s="68" t="s">
        <v>805</v>
      </c>
      <c r="Z40" s="58"/>
      <c r="AA40" s="58"/>
      <c r="AB40" s="58"/>
      <c r="AC40" s="58"/>
      <c r="AD40" s="59">
        <v>46661</v>
      </c>
      <c r="AE40" s="58"/>
      <c r="AF40" s="58"/>
      <c r="AG40" s="191" t="s">
        <v>627</v>
      </c>
      <c r="AH40" s="58"/>
      <c r="AI40" s="58"/>
      <c r="AJ40" s="58"/>
      <c r="AK40" s="52"/>
      <c r="AL40" s="43"/>
      <c r="AM40" s="34"/>
    </row>
    <row r="41" spans="1:39" ht="121.75" customHeight="1" x14ac:dyDescent="0.2">
      <c r="A41" s="249"/>
      <c r="B41" s="154" t="s">
        <v>426</v>
      </c>
      <c r="C41" s="155" t="s">
        <v>427</v>
      </c>
      <c r="D41" s="150" t="s">
        <v>428</v>
      </c>
      <c r="E41" s="150" t="s">
        <v>429</v>
      </c>
      <c r="F41" s="147">
        <v>45413</v>
      </c>
      <c r="G41" s="147">
        <v>47239</v>
      </c>
      <c r="H41" s="150" t="s">
        <v>160</v>
      </c>
      <c r="I41" s="156">
        <v>0</v>
      </c>
      <c r="J41" s="150" t="s">
        <v>631</v>
      </c>
      <c r="K41" s="148"/>
      <c r="L41" s="148"/>
      <c r="M41" s="150" t="s">
        <v>431</v>
      </c>
      <c r="N41" s="189" t="s">
        <v>813</v>
      </c>
      <c r="O41" s="152"/>
      <c r="P41" s="52"/>
      <c r="Q41" s="189" t="s">
        <v>140</v>
      </c>
      <c r="R41" s="52"/>
      <c r="S41" s="52"/>
      <c r="T41" s="153"/>
      <c r="U41" s="191" t="s">
        <v>632</v>
      </c>
      <c r="V41" s="191"/>
      <c r="W41" s="191" t="s">
        <v>633</v>
      </c>
      <c r="X41" s="191" t="s">
        <v>634</v>
      </c>
      <c r="Y41" s="68" t="s">
        <v>806</v>
      </c>
      <c r="Z41" s="58"/>
      <c r="AA41" s="58"/>
      <c r="AB41" s="58"/>
      <c r="AC41" s="58"/>
      <c r="AD41" s="58"/>
      <c r="AE41" s="58"/>
      <c r="AF41" s="58"/>
      <c r="AG41" s="191" t="s">
        <v>635</v>
      </c>
      <c r="AH41" s="58"/>
      <c r="AI41" s="58"/>
      <c r="AJ41" s="58"/>
      <c r="AK41" s="52"/>
      <c r="AL41" s="43"/>
      <c r="AM41" s="34"/>
    </row>
    <row r="42" spans="1:39" ht="123.5" customHeight="1" x14ac:dyDescent="0.2">
      <c r="A42" s="249"/>
      <c r="B42" s="154" t="s">
        <v>435</v>
      </c>
      <c r="C42" s="155" t="s">
        <v>436</v>
      </c>
      <c r="D42" s="150" t="s">
        <v>437</v>
      </c>
      <c r="E42" s="150" t="s">
        <v>438</v>
      </c>
      <c r="F42" s="147">
        <v>45413</v>
      </c>
      <c r="G42" s="147">
        <v>47239</v>
      </c>
      <c r="H42" s="150" t="s">
        <v>371</v>
      </c>
      <c r="I42" s="156">
        <v>0</v>
      </c>
      <c r="J42" s="148" t="s">
        <v>439</v>
      </c>
      <c r="K42" s="148"/>
      <c r="L42" s="148"/>
      <c r="M42" s="150"/>
      <c r="N42" s="189" t="s">
        <v>814</v>
      </c>
      <c r="O42" s="152"/>
      <c r="P42" s="189" t="s">
        <v>140</v>
      </c>
      <c r="Q42" s="52"/>
      <c r="R42" s="52"/>
      <c r="S42" s="52"/>
      <c r="T42" s="153"/>
      <c r="U42" s="191" t="s">
        <v>636</v>
      </c>
      <c r="V42" s="58"/>
      <c r="W42" s="192" t="s">
        <v>637</v>
      </c>
      <c r="X42" s="191" t="s">
        <v>638</v>
      </c>
      <c r="Y42" s="68" t="s">
        <v>639</v>
      </c>
      <c r="Z42" s="58"/>
      <c r="AA42" s="58"/>
      <c r="AB42" s="58"/>
      <c r="AC42" s="58"/>
      <c r="AD42" s="58"/>
      <c r="AE42" s="58"/>
      <c r="AF42" s="58"/>
      <c r="AG42" s="58"/>
      <c r="AH42" s="58"/>
      <c r="AI42" s="58"/>
      <c r="AJ42" s="58"/>
      <c r="AK42" s="52"/>
      <c r="AL42" s="43"/>
      <c r="AM42" s="34"/>
    </row>
    <row r="43" spans="1:39" ht="126" customHeight="1" x14ac:dyDescent="0.2">
      <c r="A43" s="249"/>
      <c r="B43" s="154" t="s">
        <v>443</v>
      </c>
      <c r="C43" s="155" t="s">
        <v>452</v>
      </c>
      <c r="D43" s="150" t="s">
        <v>445</v>
      </c>
      <c r="E43" s="150" t="s">
        <v>446</v>
      </c>
      <c r="F43" s="147">
        <v>45413</v>
      </c>
      <c r="G43" s="147" t="s">
        <v>622</v>
      </c>
      <c r="H43" s="150" t="s">
        <v>160</v>
      </c>
      <c r="I43" s="156">
        <v>0</v>
      </c>
      <c r="J43" s="150" t="s">
        <v>640</v>
      </c>
      <c r="K43" s="148"/>
      <c r="L43" s="148"/>
      <c r="M43" s="150" t="s">
        <v>448</v>
      </c>
      <c r="N43" s="189" t="s">
        <v>90</v>
      </c>
      <c r="O43" s="152"/>
      <c r="P43" s="189" t="s">
        <v>140</v>
      </c>
      <c r="Q43" s="52"/>
      <c r="R43" s="52"/>
      <c r="S43" s="52"/>
      <c r="T43" s="153"/>
      <c r="U43" s="191" t="s">
        <v>641</v>
      </c>
      <c r="V43" s="58"/>
      <c r="W43" s="192" t="s">
        <v>637</v>
      </c>
      <c r="X43" s="192" t="s">
        <v>160</v>
      </c>
      <c r="Y43" s="205"/>
      <c r="Z43" s="58"/>
      <c r="AA43" s="58"/>
      <c r="AB43" s="58"/>
      <c r="AC43" s="58"/>
      <c r="AD43" s="58"/>
      <c r="AE43" s="58"/>
      <c r="AF43" s="58"/>
      <c r="AG43" s="58"/>
      <c r="AH43" s="58"/>
      <c r="AI43" s="58"/>
      <c r="AJ43" s="58"/>
      <c r="AK43" s="52"/>
      <c r="AL43" s="43"/>
      <c r="AM43" s="34"/>
    </row>
    <row r="44" spans="1:39" x14ac:dyDescent="0.2">
      <c r="AM44" s="34"/>
    </row>
    <row r="45" spans="1:39" x14ac:dyDescent="0.2">
      <c r="B45" s="69"/>
      <c r="AL45" s="70"/>
      <c r="AM45" s="34"/>
    </row>
    <row r="46" spans="1:39" x14ac:dyDescent="0.2">
      <c r="AL46" s="70"/>
      <c r="AM46" s="34"/>
    </row>
    <row r="47" spans="1:39" ht="26.25" customHeight="1" x14ac:dyDescent="0.2">
      <c r="A47" s="250" t="s">
        <v>453</v>
      </c>
      <c r="B47" s="250"/>
      <c r="C47" s="250"/>
      <c r="D47" s="250"/>
      <c r="E47" s="250"/>
      <c r="F47" s="250"/>
      <c r="G47" s="250"/>
      <c r="H47" s="250"/>
      <c r="I47" s="250"/>
      <c r="J47" s="250"/>
      <c r="K47" s="250"/>
      <c r="L47" s="250"/>
      <c r="M47" s="250"/>
      <c r="N47" s="250"/>
      <c r="AM47" s="34"/>
    </row>
    <row r="48" spans="1:39" ht="26.25" customHeight="1" x14ac:dyDescent="0.2">
      <c r="A48" s="71"/>
      <c r="B48" s="72"/>
      <c r="C48" s="72"/>
      <c r="D48" s="73"/>
      <c r="E48" s="73"/>
      <c r="F48" s="73"/>
      <c r="G48" s="73"/>
      <c r="H48" s="73"/>
      <c r="I48" s="73"/>
      <c r="J48" s="73"/>
      <c r="K48" s="73"/>
      <c r="L48" s="73"/>
      <c r="M48" s="73"/>
      <c r="N48" s="73"/>
      <c r="O48" s="73"/>
      <c r="AM48" s="34"/>
    </row>
    <row r="49" spans="1:39" ht="43.5" customHeight="1" x14ac:dyDescent="0.2">
      <c r="A49" s="74" t="s">
        <v>454</v>
      </c>
      <c r="B49" s="75"/>
      <c r="C49" s="76">
        <v>1</v>
      </c>
      <c r="AM49" s="34"/>
    </row>
    <row r="50" spans="1:39" x14ac:dyDescent="0.2">
      <c r="AM50" s="34"/>
    </row>
    <row r="51" spans="1:39" ht="15.75" customHeight="1" x14ac:dyDescent="0.2">
      <c r="A51" s="251" t="s">
        <v>455</v>
      </c>
      <c r="B51" s="252" t="s">
        <v>123</v>
      </c>
      <c r="C51" s="252" t="s">
        <v>2</v>
      </c>
      <c r="D51" s="252" t="s">
        <v>4</v>
      </c>
      <c r="E51" s="253" t="s">
        <v>6</v>
      </c>
      <c r="F51" s="252" t="s">
        <v>8</v>
      </c>
      <c r="G51" s="252"/>
      <c r="H51" s="252" t="s">
        <v>10</v>
      </c>
      <c r="I51" s="252" t="s">
        <v>14</v>
      </c>
      <c r="J51" s="254" t="s">
        <v>12</v>
      </c>
      <c r="K51" s="254" t="s">
        <v>124</v>
      </c>
      <c r="L51" s="254"/>
      <c r="M51" s="254" t="s">
        <v>20</v>
      </c>
      <c r="N51" s="254" t="s">
        <v>22</v>
      </c>
      <c r="O51" s="77"/>
      <c r="AM51" s="34"/>
    </row>
    <row r="52" spans="1:39" ht="17" x14ac:dyDescent="0.2">
      <c r="A52" s="251"/>
      <c r="B52" s="252"/>
      <c r="C52" s="252"/>
      <c r="D52" s="252"/>
      <c r="E52" s="253"/>
      <c r="F52" s="78" t="s">
        <v>126</v>
      </c>
      <c r="G52" s="78" t="s">
        <v>127</v>
      </c>
      <c r="H52" s="252"/>
      <c r="I52" s="252"/>
      <c r="J52" s="254"/>
      <c r="K52" s="79" t="s">
        <v>128</v>
      </c>
      <c r="L52" s="79" t="s">
        <v>456</v>
      </c>
      <c r="M52" s="254"/>
      <c r="N52" s="254"/>
      <c r="O52" s="30"/>
      <c r="AM52" s="34"/>
    </row>
    <row r="53" spans="1:39" ht="99" customHeight="1" x14ac:dyDescent="0.2">
      <c r="A53" s="207" t="s">
        <v>297</v>
      </c>
      <c r="B53" s="198" t="s">
        <v>642</v>
      </c>
      <c r="C53" s="203" t="s">
        <v>643</v>
      </c>
      <c r="D53" s="191" t="s">
        <v>644</v>
      </c>
      <c r="E53" s="57" t="s">
        <v>645</v>
      </c>
      <c r="F53" s="58" t="s">
        <v>646</v>
      </c>
      <c r="G53" s="58" t="s">
        <v>647</v>
      </c>
      <c r="H53" s="58" t="s">
        <v>160</v>
      </c>
      <c r="I53" s="185" t="s">
        <v>460</v>
      </c>
      <c r="J53" s="185" t="s">
        <v>648</v>
      </c>
      <c r="K53" s="55"/>
      <c r="L53" s="52"/>
      <c r="M53" s="52"/>
      <c r="N53" s="52" t="s">
        <v>649</v>
      </c>
      <c r="O53" s="30"/>
      <c r="AM53" s="34"/>
    </row>
    <row r="54" spans="1:39" x14ac:dyDescent="0.2">
      <c r="A54" s="80"/>
      <c r="B54" s="80"/>
      <c r="C54" s="58"/>
      <c r="D54" s="58"/>
      <c r="E54" s="58"/>
      <c r="F54" s="58"/>
      <c r="G54" s="58"/>
      <c r="H54" s="58"/>
      <c r="I54" s="58"/>
      <c r="J54" s="58"/>
      <c r="K54" s="58"/>
      <c r="L54" s="58"/>
      <c r="M54" s="58"/>
      <c r="N54" s="52"/>
      <c r="O54" s="30"/>
      <c r="AM54" s="34"/>
    </row>
    <row r="55" spans="1:39" x14ac:dyDescent="0.2">
      <c r="A55" s="80"/>
      <c r="B55" s="80"/>
      <c r="C55" s="58"/>
      <c r="D55" s="58"/>
      <c r="E55" s="58"/>
      <c r="F55" s="58"/>
      <c r="G55" s="58"/>
      <c r="H55" s="58"/>
      <c r="I55" s="58"/>
      <c r="J55" s="58"/>
      <c r="K55" s="58"/>
      <c r="L55" s="58"/>
      <c r="M55" s="58"/>
      <c r="N55" s="52"/>
      <c r="O55" s="30"/>
      <c r="AM55" s="34"/>
    </row>
    <row r="56" spans="1:39" x14ac:dyDescent="0.2">
      <c r="A56" s="80"/>
      <c r="B56" s="80"/>
      <c r="C56" s="58"/>
      <c r="D56" s="58"/>
      <c r="E56" s="58"/>
      <c r="F56" s="58"/>
      <c r="G56" s="58"/>
      <c r="H56" s="58"/>
      <c r="I56" s="58"/>
      <c r="J56" s="58"/>
      <c r="K56" s="58"/>
      <c r="L56" s="58"/>
      <c r="M56" s="58"/>
      <c r="N56" s="52"/>
      <c r="O56" s="30"/>
      <c r="AM56" s="34"/>
    </row>
    <row r="57" spans="1:39" x14ac:dyDescent="0.2">
      <c r="A57" s="80"/>
      <c r="B57" s="80"/>
      <c r="C57" s="58"/>
      <c r="D57" s="58"/>
      <c r="E57" s="58"/>
      <c r="F57" s="58"/>
      <c r="G57" s="58"/>
      <c r="H57" s="58"/>
      <c r="I57" s="58"/>
      <c r="J57" s="58"/>
      <c r="K57" s="58"/>
      <c r="L57" s="58"/>
      <c r="M57" s="58"/>
      <c r="N57" s="52"/>
      <c r="O57" s="30"/>
      <c r="AM57" s="34"/>
    </row>
    <row r="58" spans="1:39" x14ac:dyDescent="0.2">
      <c r="A58" s="80"/>
      <c r="B58" s="80"/>
      <c r="C58" s="58"/>
      <c r="D58" s="58"/>
      <c r="E58" s="58"/>
      <c r="F58" s="58"/>
      <c r="G58" s="58"/>
      <c r="H58" s="58"/>
      <c r="I58" s="58"/>
      <c r="J58" s="58"/>
      <c r="K58" s="58"/>
      <c r="L58" s="58"/>
      <c r="M58" s="58"/>
      <c r="N58" s="52"/>
      <c r="O58" s="30"/>
      <c r="AM58" s="34"/>
    </row>
    <row r="59" spans="1:39" x14ac:dyDescent="0.2">
      <c r="A59" s="80"/>
      <c r="B59" s="80"/>
      <c r="C59" s="58"/>
      <c r="D59" s="58"/>
      <c r="E59" s="58"/>
      <c r="F59" s="58"/>
      <c r="G59" s="58"/>
      <c r="H59" s="58"/>
      <c r="I59" s="58"/>
      <c r="J59" s="58"/>
      <c r="K59" s="58"/>
      <c r="L59" s="58"/>
      <c r="M59" s="58"/>
      <c r="N59" s="52"/>
      <c r="O59" s="30"/>
      <c r="AM59" s="34"/>
    </row>
    <row r="60" spans="1:39" x14ac:dyDescent="0.2">
      <c r="A60" s="80"/>
      <c r="B60" s="80"/>
      <c r="C60" s="58"/>
      <c r="D60" s="58"/>
      <c r="E60" s="58"/>
      <c r="F60" s="58"/>
      <c r="G60" s="58"/>
      <c r="H60" s="58"/>
      <c r="I60" s="58"/>
      <c r="J60" s="58"/>
      <c r="K60" s="58"/>
      <c r="L60" s="58"/>
      <c r="M60" s="58"/>
      <c r="N60" s="52"/>
      <c r="O60" s="30"/>
      <c r="AM60" s="34"/>
    </row>
    <row r="61" spans="1:39" x14ac:dyDescent="0.2">
      <c r="AM61" s="34"/>
    </row>
    <row r="62" spans="1:39" ht="15.75" customHeight="1" x14ac:dyDescent="0.2">
      <c r="A62" s="251" t="s">
        <v>455</v>
      </c>
      <c r="B62" s="252" t="s">
        <v>123</v>
      </c>
      <c r="C62" s="252" t="s">
        <v>2</v>
      </c>
      <c r="D62" s="252" t="s">
        <v>4</v>
      </c>
      <c r="E62" s="253" t="s">
        <v>6</v>
      </c>
      <c r="F62" s="252" t="s">
        <v>8</v>
      </c>
      <c r="G62" s="252"/>
      <c r="H62" s="252" t="s">
        <v>10</v>
      </c>
      <c r="I62" s="252" t="s">
        <v>14</v>
      </c>
      <c r="J62" s="252" t="s">
        <v>12</v>
      </c>
      <c r="K62" s="254" t="s">
        <v>124</v>
      </c>
      <c r="L62" s="254"/>
      <c r="M62" s="252" t="s">
        <v>20</v>
      </c>
      <c r="N62" s="254" t="s">
        <v>22</v>
      </c>
      <c r="O62" s="77"/>
      <c r="AM62" s="34"/>
    </row>
    <row r="63" spans="1:39" ht="15" customHeight="1" x14ac:dyDescent="0.2">
      <c r="A63" s="251"/>
      <c r="B63" s="252"/>
      <c r="C63" s="252"/>
      <c r="D63" s="252"/>
      <c r="E63" s="253"/>
      <c r="F63" s="78" t="s">
        <v>126</v>
      </c>
      <c r="G63" s="78" t="s">
        <v>127</v>
      </c>
      <c r="H63" s="252"/>
      <c r="I63" s="252"/>
      <c r="J63" s="252"/>
      <c r="K63" s="79" t="s">
        <v>128</v>
      </c>
      <c r="L63" s="79" t="s">
        <v>456</v>
      </c>
      <c r="M63" s="252"/>
      <c r="N63" s="254"/>
      <c r="O63" s="30"/>
      <c r="AM63" s="34"/>
    </row>
    <row r="64" spans="1:39" x14ac:dyDescent="0.2">
      <c r="A64" s="80" t="s">
        <v>463</v>
      </c>
      <c r="B64" s="80"/>
      <c r="C64" s="58" t="s">
        <v>464</v>
      </c>
      <c r="D64" s="58"/>
      <c r="E64" s="58"/>
      <c r="F64" s="58"/>
      <c r="G64" s="58"/>
      <c r="H64" s="58"/>
      <c r="I64" s="58"/>
      <c r="J64" s="52"/>
      <c r="K64" s="52"/>
      <c r="L64" s="52"/>
      <c r="M64" s="52"/>
      <c r="N64" s="52"/>
      <c r="O64" s="30"/>
      <c r="AM64" s="34"/>
    </row>
    <row r="65" spans="1:39" x14ac:dyDescent="0.2">
      <c r="A65" s="80"/>
      <c r="B65" s="80"/>
      <c r="C65" s="58"/>
      <c r="D65" s="58"/>
      <c r="E65" s="58"/>
      <c r="F65" s="58"/>
      <c r="G65" s="58"/>
      <c r="H65" s="58"/>
      <c r="I65" s="58"/>
      <c r="J65" s="58"/>
      <c r="K65" s="58"/>
      <c r="L65" s="58"/>
      <c r="M65" s="58"/>
      <c r="N65" s="52"/>
      <c r="O65" s="30"/>
      <c r="AM65" s="34"/>
    </row>
    <row r="66" spans="1:39" x14ac:dyDescent="0.2">
      <c r="A66" s="80"/>
      <c r="B66" s="80"/>
      <c r="C66" s="58"/>
      <c r="D66" s="58"/>
      <c r="E66" s="58"/>
      <c r="F66" s="58"/>
      <c r="G66" s="58"/>
      <c r="H66" s="58"/>
      <c r="I66" s="58"/>
      <c r="J66" s="58"/>
      <c r="K66" s="58"/>
      <c r="L66" s="58"/>
      <c r="M66" s="58"/>
      <c r="N66" s="52"/>
      <c r="O66" s="30"/>
      <c r="AM66" s="34"/>
    </row>
    <row r="67" spans="1:39" x14ac:dyDescent="0.2">
      <c r="A67" s="80"/>
      <c r="B67" s="80"/>
      <c r="C67" s="58"/>
      <c r="D67" s="58"/>
      <c r="E67" s="58"/>
      <c r="F67" s="58"/>
      <c r="G67" s="58"/>
      <c r="H67" s="58"/>
      <c r="I67" s="58"/>
      <c r="J67" s="58"/>
      <c r="K67" s="58"/>
      <c r="L67" s="58"/>
      <c r="M67" s="58"/>
      <c r="N67" s="52"/>
      <c r="O67" s="30"/>
      <c r="AM67" s="34"/>
    </row>
    <row r="68" spans="1:39" x14ac:dyDescent="0.2">
      <c r="A68" s="80"/>
      <c r="B68" s="80"/>
      <c r="C68" s="58"/>
      <c r="D68" s="58"/>
      <c r="E68" s="58"/>
      <c r="F68" s="58"/>
      <c r="G68" s="58"/>
      <c r="H68" s="58"/>
      <c r="I68" s="58"/>
      <c r="J68" s="58"/>
      <c r="K68" s="58"/>
      <c r="L68" s="58"/>
      <c r="M68" s="58"/>
      <c r="N68" s="52"/>
      <c r="O68" s="30"/>
      <c r="AM68" s="34"/>
    </row>
    <row r="69" spans="1:39" x14ac:dyDescent="0.2">
      <c r="A69" s="80"/>
      <c r="B69" s="80"/>
      <c r="C69" s="58"/>
      <c r="D69" s="58"/>
      <c r="E69" s="58"/>
      <c r="F69" s="58"/>
      <c r="G69" s="58"/>
      <c r="H69" s="58"/>
      <c r="I69" s="58"/>
      <c r="J69" s="58"/>
      <c r="K69" s="58"/>
      <c r="L69" s="58"/>
      <c r="M69" s="58"/>
      <c r="N69" s="52"/>
      <c r="O69" s="30"/>
      <c r="AM69" s="34"/>
    </row>
    <row r="70" spans="1:39" x14ac:dyDescent="0.2">
      <c r="A70" s="80"/>
      <c r="B70" s="80"/>
      <c r="C70" s="58"/>
      <c r="D70" s="58"/>
      <c r="E70" s="58"/>
      <c r="F70" s="58"/>
      <c r="G70" s="58"/>
      <c r="H70" s="58"/>
      <c r="I70" s="58"/>
      <c r="J70" s="58"/>
      <c r="K70" s="58"/>
      <c r="L70" s="58"/>
      <c r="M70" s="58"/>
      <c r="N70" s="52"/>
      <c r="O70" s="30"/>
      <c r="AM70" s="34"/>
    </row>
    <row r="71" spans="1:39" x14ac:dyDescent="0.2">
      <c r="A71" s="80"/>
      <c r="B71" s="80"/>
      <c r="C71" s="58"/>
      <c r="D71" s="58"/>
      <c r="E71" s="58"/>
      <c r="F71" s="58"/>
      <c r="G71" s="58"/>
      <c r="H71" s="58"/>
      <c r="I71" s="58"/>
      <c r="J71" s="58"/>
      <c r="K71" s="58"/>
      <c r="L71" s="58"/>
      <c r="M71" s="58"/>
      <c r="N71" s="52"/>
      <c r="O71" s="30"/>
      <c r="AM71" s="34"/>
    </row>
    <row r="72" spans="1:39" x14ac:dyDescent="0.2">
      <c r="A72" s="80"/>
      <c r="B72" s="80"/>
      <c r="C72" s="58"/>
      <c r="D72" s="58"/>
      <c r="E72" s="58"/>
      <c r="F72" s="58"/>
      <c r="G72" s="58"/>
      <c r="H72" s="58"/>
      <c r="I72" s="58"/>
      <c r="J72" s="58"/>
      <c r="K72" s="58"/>
      <c r="L72" s="58"/>
      <c r="M72" s="58"/>
      <c r="N72" s="52"/>
      <c r="O72" s="30"/>
      <c r="AM72" s="34"/>
    </row>
    <row r="73" spans="1:39" x14ac:dyDescent="0.2">
      <c r="AM73" s="34"/>
    </row>
    <row r="74" spans="1:39" ht="15.75" customHeight="1" x14ac:dyDescent="0.2">
      <c r="A74" s="251" t="s">
        <v>455</v>
      </c>
      <c r="B74" s="252" t="s">
        <v>123</v>
      </c>
      <c r="C74" s="252" t="s">
        <v>2</v>
      </c>
      <c r="D74" s="252" t="s">
        <v>4</v>
      </c>
      <c r="E74" s="253" t="s">
        <v>6</v>
      </c>
      <c r="F74" s="252" t="s">
        <v>8</v>
      </c>
      <c r="G74" s="252"/>
      <c r="H74" s="252" t="s">
        <v>10</v>
      </c>
      <c r="I74" s="252" t="s">
        <v>14</v>
      </c>
      <c r="J74" s="252" t="s">
        <v>12</v>
      </c>
      <c r="K74" s="254" t="s">
        <v>124</v>
      </c>
      <c r="L74" s="254"/>
      <c r="M74" s="252" t="s">
        <v>20</v>
      </c>
      <c r="N74" s="254" t="s">
        <v>22</v>
      </c>
      <c r="O74" s="77"/>
      <c r="AM74" s="34"/>
    </row>
    <row r="75" spans="1:39" ht="15" customHeight="1" x14ac:dyDescent="0.2">
      <c r="A75" s="251"/>
      <c r="B75" s="252"/>
      <c r="C75" s="252"/>
      <c r="D75" s="252"/>
      <c r="E75" s="253"/>
      <c r="F75" s="78" t="s">
        <v>126</v>
      </c>
      <c r="G75" s="78" t="s">
        <v>127</v>
      </c>
      <c r="H75" s="252"/>
      <c r="I75" s="252"/>
      <c r="J75" s="252"/>
      <c r="K75" s="79" t="s">
        <v>128</v>
      </c>
      <c r="L75" s="79" t="s">
        <v>456</v>
      </c>
      <c r="M75" s="252"/>
      <c r="N75" s="254"/>
      <c r="O75" s="30"/>
      <c r="AM75" s="34"/>
    </row>
    <row r="76" spans="1:39" ht="15" customHeight="1" x14ac:dyDescent="0.2">
      <c r="A76" s="80"/>
      <c r="B76" s="80"/>
      <c r="C76" s="58" t="s">
        <v>464</v>
      </c>
      <c r="D76" s="58"/>
      <c r="E76" s="58"/>
      <c r="F76" s="58"/>
      <c r="G76" s="58"/>
      <c r="H76" s="58"/>
      <c r="I76" s="58"/>
      <c r="J76" s="52"/>
      <c r="K76" s="52"/>
      <c r="L76" s="52"/>
      <c r="M76" s="52"/>
      <c r="N76" s="52"/>
      <c r="O76" s="30"/>
      <c r="AM76" s="34"/>
    </row>
    <row r="77" spans="1:39" x14ac:dyDescent="0.2">
      <c r="A77" s="80"/>
      <c r="B77" s="80"/>
      <c r="C77" s="58"/>
      <c r="D77" s="58"/>
      <c r="E77" s="58"/>
      <c r="F77" s="58"/>
      <c r="G77" s="58"/>
      <c r="H77" s="58"/>
      <c r="I77" s="58"/>
      <c r="J77" s="58"/>
      <c r="K77" s="58"/>
      <c r="L77" s="58"/>
      <c r="M77" s="58"/>
      <c r="N77" s="52"/>
      <c r="O77" s="30"/>
      <c r="AM77" s="34"/>
    </row>
    <row r="78" spans="1:39" x14ac:dyDescent="0.2">
      <c r="A78" s="80"/>
      <c r="B78" s="80"/>
      <c r="C78" s="58"/>
      <c r="D78" s="58"/>
      <c r="E78" s="58"/>
      <c r="F78" s="58"/>
      <c r="G78" s="58"/>
      <c r="H78" s="58"/>
      <c r="I78" s="58"/>
      <c r="J78" s="58"/>
      <c r="K78" s="58"/>
      <c r="L78" s="58"/>
      <c r="M78" s="58"/>
      <c r="N78" s="52"/>
      <c r="O78" s="30"/>
      <c r="AM78" s="34"/>
    </row>
    <row r="79" spans="1:39" x14ac:dyDescent="0.2">
      <c r="A79" s="80"/>
      <c r="B79" s="80"/>
      <c r="C79" s="58"/>
      <c r="D79" s="58"/>
      <c r="E79" s="58"/>
      <c r="F79" s="58"/>
      <c r="G79" s="58"/>
      <c r="H79" s="58"/>
      <c r="I79" s="58"/>
      <c r="J79" s="58"/>
      <c r="K79" s="58"/>
      <c r="L79" s="58"/>
      <c r="M79" s="58"/>
      <c r="N79" s="52"/>
      <c r="O79" s="30"/>
      <c r="AM79" s="34"/>
    </row>
    <row r="80" spans="1:39" x14ac:dyDescent="0.2">
      <c r="A80" s="80"/>
      <c r="B80" s="80"/>
      <c r="C80" s="58"/>
      <c r="D80" s="58"/>
      <c r="E80" s="58"/>
      <c r="F80" s="58"/>
      <c r="G80" s="58"/>
      <c r="H80" s="58"/>
      <c r="I80" s="58"/>
      <c r="J80" s="58"/>
      <c r="K80" s="58"/>
      <c r="L80" s="58"/>
      <c r="M80" s="58"/>
      <c r="N80" s="52"/>
      <c r="O80" s="30"/>
      <c r="AM80" s="34"/>
    </row>
    <row r="81" spans="1:39" x14ac:dyDescent="0.2">
      <c r="A81" s="80"/>
      <c r="B81" s="80"/>
      <c r="C81" s="58"/>
      <c r="D81" s="58"/>
      <c r="E81" s="58"/>
      <c r="F81" s="58"/>
      <c r="G81" s="58"/>
      <c r="H81" s="58"/>
      <c r="I81" s="58"/>
      <c r="J81" s="58"/>
      <c r="K81" s="58"/>
      <c r="L81" s="58"/>
      <c r="M81" s="58"/>
      <c r="N81" s="52"/>
      <c r="O81" s="30"/>
      <c r="AM81" s="34"/>
    </row>
    <row r="82" spans="1:39" x14ac:dyDescent="0.2">
      <c r="A82" s="80"/>
      <c r="B82" s="80"/>
      <c r="C82" s="58"/>
      <c r="D82" s="58"/>
      <c r="E82" s="58"/>
      <c r="F82" s="58"/>
      <c r="G82" s="58"/>
      <c r="H82" s="58"/>
      <c r="I82" s="58"/>
      <c r="J82" s="58"/>
      <c r="K82" s="58"/>
      <c r="L82" s="58"/>
      <c r="M82" s="58"/>
      <c r="N82" s="52"/>
      <c r="O82" s="30"/>
      <c r="AM82" s="34"/>
    </row>
    <row r="83" spans="1:39" x14ac:dyDescent="0.2">
      <c r="A83" s="80"/>
      <c r="B83" s="80"/>
      <c r="C83" s="58"/>
      <c r="D83" s="58"/>
      <c r="E83" s="58"/>
      <c r="F83" s="58"/>
      <c r="G83" s="58"/>
      <c r="H83" s="58"/>
      <c r="I83" s="58"/>
      <c r="J83" s="58"/>
      <c r="K83" s="58"/>
      <c r="L83" s="58"/>
      <c r="M83" s="58"/>
      <c r="N83" s="52"/>
      <c r="O83" s="30"/>
      <c r="AM83" s="34"/>
    </row>
    <row r="84" spans="1:39" x14ac:dyDescent="0.2">
      <c r="A84" s="80"/>
      <c r="B84" s="80"/>
      <c r="C84" s="58"/>
      <c r="D84" s="58"/>
      <c r="E84" s="58"/>
      <c r="F84" s="58"/>
      <c r="G84" s="58"/>
      <c r="H84" s="58"/>
      <c r="I84" s="58"/>
      <c r="J84" s="58"/>
      <c r="K84" s="58"/>
      <c r="L84" s="58"/>
      <c r="M84" s="58"/>
      <c r="N84" s="52"/>
      <c r="O84" s="30"/>
      <c r="AM84" s="34"/>
    </row>
    <row r="85" spans="1:39" x14ac:dyDescent="0.2">
      <c r="AM85" s="34"/>
    </row>
    <row r="86" spans="1:39" ht="15.75" customHeight="1" x14ac:dyDescent="0.2">
      <c r="A86" s="251" t="s">
        <v>465</v>
      </c>
      <c r="B86" s="252" t="s">
        <v>123</v>
      </c>
      <c r="C86" s="252" t="s">
        <v>2</v>
      </c>
      <c r="D86" s="252" t="s">
        <v>4</v>
      </c>
      <c r="E86" s="253" t="s">
        <v>6</v>
      </c>
      <c r="F86" s="252" t="s">
        <v>8</v>
      </c>
      <c r="G86" s="252"/>
      <c r="H86" s="252" t="s">
        <v>10</v>
      </c>
      <c r="I86" s="252" t="s">
        <v>14</v>
      </c>
      <c r="J86" s="252" t="s">
        <v>12</v>
      </c>
      <c r="K86" s="254" t="s">
        <v>124</v>
      </c>
      <c r="L86" s="254"/>
      <c r="M86" s="252" t="s">
        <v>20</v>
      </c>
      <c r="N86" s="254" t="s">
        <v>22</v>
      </c>
      <c r="O86" s="77"/>
      <c r="AM86" s="34"/>
    </row>
    <row r="87" spans="1:39" ht="17" x14ac:dyDescent="0.2">
      <c r="A87" s="251"/>
      <c r="B87" s="252"/>
      <c r="C87" s="252"/>
      <c r="D87" s="252"/>
      <c r="E87" s="253"/>
      <c r="F87" s="78" t="s">
        <v>126</v>
      </c>
      <c r="G87" s="78" t="s">
        <v>127</v>
      </c>
      <c r="H87" s="252"/>
      <c r="I87" s="252"/>
      <c r="J87" s="252"/>
      <c r="K87" s="79" t="s">
        <v>128</v>
      </c>
      <c r="L87" s="79" t="s">
        <v>456</v>
      </c>
      <c r="M87" s="252"/>
      <c r="N87" s="254"/>
      <c r="O87" s="30"/>
      <c r="AM87" s="34"/>
    </row>
    <row r="88" spans="1:39" x14ac:dyDescent="0.2">
      <c r="A88" s="80"/>
      <c r="B88" s="80"/>
      <c r="C88" s="58"/>
      <c r="D88" s="58"/>
      <c r="E88" s="58"/>
      <c r="F88" s="58"/>
      <c r="G88" s="58"/>
      <c r="H88" s="58"/>
      <c r="I88" s="58"/>
      <c r="J88" s="52"/>
      <c r="K88" s="52"/>
      <c r="L88" s="52"/>
      <c r="M88" s="52"/>
      <c r="N88" s="52"/>
      <c r="O88" s="30"/>
      <c r="AM88" s="34"/>
    </row>
    <row r="89" spans="1:39" x14ac:dyDescent="0.2">
      <c r="A89" s="80"/>
      <c r="B89" s="80"/>
      <c r="C89" s="58"/>
      <c r="D89" s="58"/>
      <c r="E89" s="58"/>
      <c r="F89" s="58"/>
      <c r="G89" s="58"/>
      <c r="H89" s="58"/>
      <c r="I89" s="58"/>
      <c r="J89" s="58"/>
      <c r="K89" s="58"/>
      <c r="L89" s="58"/>
      <c r="M89" s="58"/>
      <c r="N89" s="52"/>
      <c r="O89" s="30"/>
      <c r="AM89" s="34"/>
    </row>
    <row r="90" spans="1:39" x14ac:dyDescent="0.2">
      <c r="A90" s="80"/>
      <c r="B90" s="80"/>
      <c r="C90" s="58"/>
      <c r="D90" s="58"/>
      <c r="E90" s="58"/>
      <c r="F90" s="58"/>
      <c r="G90" s="58"/>
      <c r="H90" s="58"/>
      <c r="I90" s="58"/>
      <c r="J90" s="58"/>
      <c r="K90" s="58"/>
      <c r="L90" s="58"/>
      <c r="M90" s="58"/>
      <c r="N90" s="52"/>
      <c r="O90" s="30"/>
      <c r="AM90" s="34"/>
    </row>
    <row r="91" spans="1:39" x14ac:dyDescent="0.2">
      <c r="A91" s="80"/>
      <c r="B91" s="80"/>
      <c r="C91" s="58"/>
      <c r="D91" s="58"/>
      <c r="E91" s="58"/>
      <c r="F91" s="58"/>
      <c r="G91" s="58"/>
      <c r="H91" s="58"/>
      <c r="I91" s="58"/>
      <c r="J91" s="58"/>
      <c r="K91" s="58"/>
      <c r="L91" s="58"/>
      <c r="M91" s="58"/>
      <c r="N91" s="52"/>
      <c r="O91" s="30"/>
      <c r="AM91" s="34"/>
    </row>
    <row r="92" spans="1:39" x14ac:dyDescent="0.2">
      <c r="A92" s="80"/>
      <c r="B92" s="80"/>
      <c r="C92" s="58"/>
      <c r="D92" s="58"/>
      <c r="E92" s="58"/>
      <c r="F92" s="58"/>
      <c r="G92" s="58"/>
      <c r="H92" s="58"/>
      <c r="I92" s="58"/>
      <c r="J92" s="58"/>
      <c r="K92" s="58"/>
      <c r="L92" s="58"/>
      <c r="M92" s="58"/>
      <c r="N92" s="52"/>
      <c r="O92" s="30"/>
      <c r="AM92" s="34"/>
    </row>
    <row r="93" spans="1:39" x14ac:dyDescent="0.2">
      <c r="A93" s="80"/>
      <c r="B93" s="80"/>
      <c r="C93" s="58"/>
      <c r="D93" s="58"/>
      <c r="E93" s="58"/>
      <c r="F93" s="58"/>
      <c r="G93" s="58"/>
      <c r="H93" s="58"/>
      <c r="I93" s="58"/>
      <c r="J93" s="58"/>
      <c r="K93" s="58"/>
      <c r="L93" s="58"/>
      <c r="M93" s="58"/>
      <c r="N93" s="52"/>
      <c r="O93" s="30"/>
      <c r="AM93" s="34"/>
    </row>
    <row r="94" spans="1:39" x14ac:dyDescent="0.2">
      <c r="A94" s="80"/>
      <c r="B94" s="80"/>
      <c r="C94" s="58"/>
      <c r="D94" s="58"/>
      <c r="E94" s="58"/>
      <c r="F94" s="58"/>
      <c r="G94" s="58"/>
      <c r="H94" s="58"/>
      <c r="I94" s="58"/>
      <c r="J94" s="58"/>
      <c r="K94" s="58"/>
      <c r="L94" s="58"/>
      <c r="M94" s="58"/>
      <c r="N94" s="52"/>
      <c r="O94" s="30"/>
      <c r="AM94" s="34"/>
    </row>
    <row r="95" spans="1:39" x14ac:dyDescent="0.2">
      <c r="A95" s="80"/>
      <c r="B95" s="80"/>
      <c r="C95" s="58"/>
      <c r="D95" s="58"/>
      <c r="E95" s="58"/>
      <c r="F95" s="58"/>
      <c r="G95" s="58"/>
      <c r="H95" s="58"/>
      <c r="I95" s="58"/>
      <c r="J95" s="58"/>
      <c r="K95" s="58"/>
      <c r="L95" s="58"/>
      <c r="M95" s="58"/>
      <c r="N95" s="52"/>
      <c r="O95" s="30"/>
      <c r="AM95" s="34"/>
    </row>
    <row r="96" spans="1:39" x14ac:dyDescent="0.2">
      <c r="A96" s="80"/>
      <c r="B96" s="80"/>
      <c r="C96" s="58"/>
      <c r="D96" s="58"/>
      <c r="E96" s="58"/>
      <c r="F96" s="58"/>
      <c r="G96" s="58"/>
      <c r="H96" s="58"/>
      <c r="I96" s="58"/>
      <c r="J96" s="58"/>
      <c r="K96" s="58"/>
      <c r="L96" s="58"/>
      <c r="M96" s="58"/>
      <c r="N96" s="52"/>
      <c r="O96" s="30"/>
      <c r="AM96" s="34"/>
    </row>
    <row r="97" spans="1:39" x14ac:dyDescent="0.2">
      <c r="A97" s="69"/>
      <c r="B97" s="69"/>
      <c r="O97" s="30"/>
      <c r="AM97" s="34"/>
    </row>
    <row r="98" spans="1:39" x14ac:dyDescent="0.2">
      <c r="A98" s="34"/>
      <c r="B98" s="34"/>
      <c r="C98" s="34"/>
      <c r="D98" s="34"/>
      <c r="E98" s="34"/>
      <c r="F98" s="34"/>
      <c r="G98" s="34"/>
      <c r="H98" s="34"/>
      <c r="I98" s="34"/>
      <c r="J98" s="34"/>
      <c r="K98" s="34"/>
      <c r="L98" s="34"/>
      <c r="M98" s="34"/>
      <c r="N98" s="34"/>
      <c r="O98" s="81"/>
      <c r="P98" s="81"/>
      <c r="Q98" s="81"/>
      <c r="R98" s="81"/>
      <c r="S98" s="81"/>
      <c r="T98" s="81"/>
      <c r="U98" s="81"/>
      <c r="V98" s="81"/>
      <c r="W98" s="81"/>
      <c r="X98" s="81"/>
      <c r="Y98" s="206"/>
      <c r="Z98" s="81"/>
      <c r="AA98" s="81"/>
      <c r="AB98" s="81"/>
      <c r="AC98" s="81"/>
      <c r="AD98" s="81"/>
      <c r="AE98" s="81"/>
      <c r="AF98" s="81"/>
      <c r="AG98" s="81"/>
      <c r="AH98" s="81"/>
      <c r="AI98" s="81"/>
      <c r="AJ98" s="81"/>
      <c r="AK98" s="81"/>
      <c r="AL98" s="34"/>
      <c r="AM98" s="34"/>
    </row>
    <row r="99" spans="1:39" x14ac:dyDescent="0.2">
      <c r="A99" s="34"/>
      <c r="B99" s="34"/>
      <c r="C99" s="34"/>
      <c r="D99" s="34"/>
      <c r="E99" s="34"/>
      <c r="F99" s="34"/>
      <c r="G99" s="34"/>
      <c r="H99" s="34"/>
      <c r="I99" s="34"/>
      <c r="J99" s="34"/>
      <c r="K99" s="34"/>
      <c r="L99" s="34"/>
      <c r="M99" s="34"/>
      <c r="N99" s="34"/>
      <c r="O99" s="81"/>
      <c r="P99" s="81"/>
      <c r="Q99" s="81"/>
      <c r="R99" s="81"/>
      <c r="S99" s="81"/>
      <c r="T99" s="81"/>
      <c r="U99" s="81"/>
      <c r="V99" s="81"/>
      <c r="W99" s="81"/>
      <c r="X99" s="81"/>
      <c r="Y99" s="206"/>
      <c r="Z99" s="81"/>
      <c r="AA99" s="81"/>
      <c r="AB99" s="81"/>
      <c r="AC99" s="81"/>
      <c r="AD99" s="81"/>
      <c r="AE99" s="81"/>
      <c r="AF99" s="81"/>
      <c r="AG99" s="81"/>
      <c r="AH99" s="81"/>
      <c r="AI99" s="81"/>
      <c r="AJ99" s="81"/>
      <c r="AK99" s="81"/>
      <c r="AL99" s="34"/>
      <c r="AM99" s="34"/>
    </row>
  </sheetData>
  <mergeCells count="95">
    <mergeCell ref="M86:M87"/>
    <mergeCell ref="N86:N87"/>
    <mergeCell ref="F86:G86"/>
    <mergeCell ref="H86:H87"/>
    <mergeCell ref="I86:I87"/>
    <mergeCell ref="J86:J87"/>
    <mergeCell ref="K86:L86"/>
    <mergeCell ref="A86:A87"/>
    <mergeCell ref="B86:B87"/>
    <mergeCell ref="C86:C87"/>
    <mergeCell ref="D86:D87"/>
    <mergeCell ref="E86:E87"/>
    <mergeCell ref="M62:M63"/>
    <mergeCell ref="N62:N63"/>
    <mergeCell ref="A74:A75"/>
    <mergeCell ref="B74:B75"/>
    <mergeCell ref="C74:C75"/>
    <mergeCell ref="D74:D75"/>
    <mergeCell ref="E74:E75"/>
    <mergeCell ref="F74:G74"/>
    <mergeCell ref="H74:H75"/>
    <mergeCell ref="I74:I75"/>
    <mergeCell ref="J74:J75"/>
    <mergeCell ref="K74:L74"/>
    <mergeCell ref="M74:M75"/>
    <mergeCell ref="N74:N75"/>
    <mergeCell ref="F62:G62"/>
    <mergeCell ref="H62:H63"/>
    <mergeCell ref="I62:I63"/>
    <mergeCell ref="J62:J63"/>
    <mergeCell ref="K62:L62"/>
    <mergeCell ref="A62:A63"/>
    <mergeCell ref="B62:B63"/>
    <mergeCell ref="C62:C63"/>
    <mergeCell ref="D62:D63"/>
    <mergeCell ref="E62:E63"/>
    <mergeCell ref="A47:N47"/>
    <mergeCell ref="A51:A52"/>
    <mergeCell ref="B51:B52"/>
    <mergeCell ref="C51:C52"/>
    <mergeCell ref="D51:D52"/>
    <mergeCell ref="E51:E52"/>
    <mergeCell ref="F51:G51"/>
    <mergeCell ref="H51:H52"/>
    <mergeCell ref="I51:I52"/>
    <mergeCell ref="J51:J52"/>
    <mergeCell ref="K51:L51"/>
    <mergeCell ref="M51:M52"/>
    <mergeCell ref="N51:N52"/>
    <mergeCell ref="A11:A13"/>
    <mergeCell ref="A14:A26"/>
    <mergeCell ref="A27:A33"/>
    <mergeCell ref="A34:A38"/>
    <mergeCell ref="A39:A43"/>
    <mergeCell ref="AG9:AG10"/>
    <mergeCell ref="AH9:AH10"/>
    <mergeCell ref="AI9:AI10"/>
    <mergeCell ref="AJ9:AJ10"/>
    <mergeCell ref="AK9:AK10"/>
    <mergeCell ref="AB9:AB10"/>
    <mergeCell ref="AC9:AC10"/>
    <mergeCell ref="AD9:AD10"/>
    <mergeCell ref="AE9:AE10"/>
    <mergeCell ref="AF9:AF10"/>
    <mergeCell ref="W9:W10"/>
    <mergeCell ref="X9:X10"/>
    <mergeCell ref="Y9:Y10"/>
    <mergeCell ref="Z9:Z10"/>
    <mergeCell ref="AA9:AA10"/>
    <mergeCell ref="R9:R10"/>
    <mergeCell ref="S9:S10"/>
    <mergeCell ref="T9:T10"/>
    <mergeCell ref="U9:U10"/>
    <mergeCell ref="V9:V10"/>
    <mergeCell ref="M9:M10"/>
    <mergeCell ref="N9:N10"/>
    <mergeCell ref="O9:O10"/>
    <mergeCell ref="P9:P10"/>
    <mergeCell ref="Q9:Q10"/>
    <mergeCell ref="F9:G9"/>
    <mergeCell ref="H9:H10"/>
    <mergeCell ref="I9:I10"/>
    <mergeCell ref="J9:J10"/>
    <mergeCell ref="K9:L9"/>
    <mergeCell ref="A9:A10"/>
    <mergeCell ref="B9:B10"/>
    <mergeCell ref="C9:C10"/>
    <mergeCell ref="D9:D10"/>
    <mergeCell ref="E9:E10"/>
    <mergeCell ref="A1:AJ1"/>
    <mergeCell ref="A2:AK2"/>
    <mergeCell ref="B6:C6"/>
    <mergeCell ref="A8:M8"/>
    <mergeCell ref="O8:Y8"/>
    <mergeCell ref="Z8:AK8"/>
  </mergeCells>
  <conditionalFormatting sqref="O11:O43">
    <cfRule type="cellIs" dxfId="33" priority="9" operator="equal">
      <formula>"x"</formula>
    </cfRule>
  </conditionalFormatting>
  <conditionalFormatting sqref="P11:P43">
    <cfRule type="cellIs" dxfId="32" priority="8" operator="equal">
      <formula>"x"</formula>
    </cfRule>
  </conditionalFormatting>
  <conditionalFormatting sqref="Q11:Q43">
    <cfRule type="cellIs" dxfId="31" priority="7" operator="equal">
      <formula>"x"</formula>
    </cfRule>
  </conditionalFormatting>
  <conditionalFormatting sqref="R11:R43">
    <cfRule type="cellIs" dxfId="30" priority="6" operator="equal">
      <formula>"x"</formula>
    </cfRule>
  </conditionalFormatting>
  <conditionalFormatting sqref="S11:S43">
    <cfRule type="cellIs" dxfId="29" priority="5" operator="equal">
      <formula>"x"</formula>
    </cfRule>
  </conditionalFormatting>
  <conditionalFormatting sqref="T11:T43">
    <cfRule type="cellIs" dxfId="28" priority="2" operator="equal">
      <formula>$AQ$7</formula>
    </cfRule>
    <cfRule type="cellIs" dxfId="27" priority="3" operator="equal">
      <formula>$AQ$6</formula>
    </cfRule>
  </conditionalFormatting>
  <conditionalFormatting sqref="AQ6:AQ7">
    <cfRule type="cellIs" dxfId="26" priority="10" operator="equal">
      <formula>$AQ$6</formula>
    </cfRule>
  </conditionalFormatting>
  <dataValidations count="1">
    <dataValidation type="list" allowBlank="1" showInputMessage="1" showErrorMessage="1" sqref="T11:T19 T23 T27:T159" xr:uid="{00F30059-006B-4F39-B144-00FD007B0031}">
      <formula1>$AQ$6:$AQ$7</formula1>
      <formula2>0</formula2>
    </dataValidation>
  </dataValidations>
  <pageMargins left="0.51180555555555596" right="0.51180555555555596" top="0.78750000000000009" bottom="0.78750000000000009" header="0.51181102362204689" footer="0.51181102362204689"/>
  <pageSetup paperSize="9" orientation="portrait" horizontalDpi="300" verticalDpi="300"/>
  <extLst>
    <ext xmlns:x14="http://schemas.microsoft.com/office/spreadsheetml/2009/9/main" uri="{CCE6A557-97BC-4b89-ADB6-D9C93CAAB3DF}">
      <x14:dataValidations xmlns:xm="http://schemas.microsoft.com/office/excel/2006/main" count="2">
        <x14:dataValidation type="list" allowBlank="1" showInputMessage="1" showErrorMessage="1" xr:uid="{00D30090-0074-43C9-88D6-002900EA0029}">
          <x14:formula1>
            <xm:f>LEGENDA!$A$46:$A$61</xm:f>
          </x14:formula1>
          <x14:formula2>
            <xm:f>0</xm:f>
          </x14:formula2>
          <xm:sqref>N44:N145 N155:N163 N167:N175 N179:N187 N191:N200 AK11:AK159</xm:sqref>
        </x14:dataValidation>
        <x14:dataValidation type="list" allowBlank="1" showInputMessage="1" showErrorMessage="1" xr:uid="{8C03CA56-37D4-D94E-B7BC-1B32BAA01C69}">
          <x14:formula1>
            <xm:f>LEGENDA!$A$46:$A$63</xm:f>
          </x14:formula1>
          <xm:sqref>N11:N43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D47"/>
  <sheetViews>
    <sheetView showGridLines="0" zoomScale="75" workbookViewId="0">
      <selection activeCell="AF15" sqref="AF15"/>
    </sheetView>
  </sheetViews>
  <sheetFormatPr baseColWidth="10" defaultColWidth="8.83203125" defaultRowHeight="15" customHeight="1" x14ac:dyDescent="0.2"/>
  <cols>
    <col min="1" max="1" width="2.83203125" customWidth="1"/>
    <col min="2" max="2" width="3.83203125" customWidth="1"/>
    <col min="3" max="3" width="53" customWidth="1"/>
    <col min="4" max="4" width="12" customWidth="1"/>
    <col min="5" max="5" width="7.5" customWidth="1"/>
    <col min="6" max="6" width="12" customWidth="1"/>
    <col min="7" max="7" width="8.1640625" customWidth="1"/>
    <col min="8" max="8" width="9.1640625" customWidth="1"/>
    <col min="24" max="24" width="2.83203125" customWidth="1"/>
    <col min="26" max="26" width="11.5" hidden="1" customWidth="1"/>
    <col min="27" max="28" width="4.1640625" hidden="1" customWidth="1"/>
    <col min="29" max="29" width="4.1640625" customWidth="1"/>
  </cols>
  <sheetData>
    <row r="1" spans="1:28" x14ac:dyDescent="0.2">
      <c r="A1" s="82"/>
      <c r="B1" s="210" t="s">
        <v>111</v>
      </c>
      <c r="C1" s="210"/>
      <c r="D1" s="210"/>
      <c r="E1" s="210"/>
      <c r="F1" s="210"/>
      <c r="G1" s="210"/>
      <c r="H1" s="210"/>
      <c r="I1" s="210"/>
      <c r="J1" s="210"/>
      <c r="K1" s="210"/>
      <c r="L1" s="210"/>
      <c r="M1" s="210"/>
      <c r="N1" s="210"/>
      <c r="O1" s="210"/>
      <c r="P1" s="210"/>
      <c r="Q1" s="210"/>
      <c r="R1" s="210"/>
      <c r="S1" s="210"/>
      <c r="T1" s="210"/>
      <c r="U1" s="210"/>
      <c r="V1" s="210"/>
      <c r="W1" s="210"/>
      <c r="X1" s="82"/>
    </row>
    <row r="2" spans="1:28" s="83" customFormat="1" ht="21" customHeight="1" x14ac:dyDescent="0.2">
      <c r="A2" s="84"/>
      <c r="B2" s="210"/>
      <c r="C2" s="210"/>
      <c r="D2" s="210"/>
      <c r="E2" s="210"/>
      <c r="F2" s="210"/>
      <c r="G2" s="210"/>
      <c r="H2" s="210"/>
      <c r="I2" s="210"/>
      <c r="J2" s="210"/>
      <c r="K2" s="210"/>
      <c r="L2" s="210"/>
      <c r="M2" s="210"/>
      <c r="N2" s="210"/>
      <c r="O2" s="210"/>
      <c r="P2" s="210"/>
      <c r="Q2" s="210"/>
      <c r="R2" s="210"/>
      <c r="S2" s="210"/>
      <c r="T2" s="210"/>
      <c r="U2" s="210"/>
      <c r="V2" s="210"/>
      <c r="W2" s="210"/>
      <c r="X2" s="84"/>
    </row>
    <row r="3" spans="1:28" ht="33.75" customHeight="1" x14ac:dyDescent="0.25">
      <c r="A3" s="82"/>
      <c r="B3" s="214" t="str">
        <f>'Monitoria Anual - 1'!A2</f>
        <v>Plano de Ação Nacional para Conservação das Espécies Aquáticas Ameaçadas de Extinção da Bacia do Rio Paraíba do Sul - PAN Paraíba do Sul</v>
      </c>
      <c r="C3" s="214"/>
      <c r="D3" s="214"/>
      <c r="E3" s="214"/>
      <c r="F3" s="214"/>
      <c r="G3" s="214"/>
      <c r="H3" s="214"/>
      <c r="I3" s="214"/>
      <c r="J3" s="214"/>
      <c r="K3" s="214"/>
      <c r="L3" s="214"/>
      <c r="M3" s="214"/>
      <c r="N3" s="214"/>
      <c r="O3" s="214"/>
      <c r="P3" s="214"/>
      <c r="Q3" s="214"/>
      <c r="R3" s="214"/>
      <c r="S3" s="214"/>
      <c r="T3" s="214"/>
      <c r="U3" s="214"/>
      <c r="V3" s="214"/>
      <c r="W3" s="214"/>
      <c r="X3" s="82"/>
    </row>
    <row r="4" spans="1:28" x14ac:dyDescent="0.2">
      <c r="A4" s="82"/>
      <c r="J4" s="85"/>
      <c r="K4" s="85"/>
      <c r="L4" s="85"/>
      <c r="M4" s="85"/>
      <c r="N4" s="85"/>
      <c r="O4" s="85"/>
      <c r="X4" s="82"/>
    </row>
    <row r="5" spans="1:28" s="30" customFormat="1" ht="45" customHeight="1" x14ac:dyDescent="0.2">
      <c r="A5" s="34"/>
      <c r="B5" s="215" t="s">
        <v>466</v>
      </c>
      <c r="C5" s="215"/>
      <c r="D5" s="216" t="str">
        <f>'Monitoria Anual - 1'!B4</f>
        <v>Recuperar e manter as espécies aquáticas ameaçadas de extinção da bacia do rio Paraíba do Sul e bacias adjacentes, nos próximos 5 anos (2024 -2028).</v>
      </c>
      <c r="E5" s="216"/>
      <c r="F5" s="216"/>
      <c r="G5" s="216"/>
      <c r="H5" s="216"/>
      <c r="I5" s="216"/>
      <c r="J5" s="216"/>
      <c r="K5" s="216"/>
      <c r="L5" s="216"/>
      <c r="M5" s="216"/>
      <c r="N5" s="39"/>
      <c r="O5" s="39"/>
      <c r="P5" s="39"/>
      <c r="Q5" s="39"/>
      <c r="R5" s="39"/>
      <c r="X5" s="34"/>
    </row>
    <row r="6" spans="1:28" x14ac:dyDescent="0.2">
      <c r="A6" s="82"/>
      <c r="J6" s="85"/>
      <c r="K6" s="85"/>
      <c r="L6" s="85"/>
      <c r="M6" s="85"/>
      <c r="N6" s="85"/>
      <c r="O6" s="85"/>
      <c r="X6" s="82"/>
    </row>
    <row r="7" spans="1:28" ht="26.25" customHeight="1" x14ac:dyDescent="0.2">
      <c r="A7" s="82"/>
      <c r="B7" s="215" t="s">
        <v>115</v>
      </c>
      <c r="C7" s="215"/>
      <c r="D7" s="217" t="s">
        <v>493</v>
      </c>
      <c r="E7" s="217"/>
      <c r="F7" s="217"/>
      <c r="G7" s="218"/>
      <c r="H7" s="30"/>
      <c r="I7" s="86"/>
      <c r="J7" s="85"/>
      <c r="K7" s="85"/>
      <c r="L7" s="85"/>
      <c r="M7" s="85"/>
      <c r="N7" s="85"/>
      <c r="O7" s="85"/>
      <c r="X7" s="82"/>
    </row>
    <row r="8" spans="1:28" x14ac:dyDescent="0.2">
      <c r="A8" s="82"/>
      <c r="X8" s="82"/>
    </row>
    <row r="9" spans="1:28" ht="31.5" customHeight="1" x14ac:dyDescent="0.2">
      <c r="A9" s="82"/>
      <c r="B9" s="210" t="s">
        <v>467</v>
      </c>
      <c r="C9" s="210"/>
      <c r="D9" s="210"/>
      <c r="E9" s="210"/>
      <c r="F9" s="210"/>
      <c r="G9" s="210"/>
      <c r="H9" s="210"/>
      <c r="I9" s="210"/>
      <c r="J9" s="210"/>
      <c r="K9" s="210"/>
      <c r="L9" s="210"/>
      <c r="M9" s="210"/>
      <c r="N9" s="210"/>
      <c r="O9" s="210"/>
      <c r="P9" s="210"/>
      <c r="Q9" s="210"/>
      <c r="R9" s="210"/>
      <c r="S9" s="210"/>
      <c r="T9" s="210"/>
      <c r="U9" s="210"/>
      <c r="V9" s="210"/>
      <c r="W9" s="210"/>
      <c r="X9" s="82"/>
    </row>
    <row r="10" spans="1:28" x14ac:dyDescent="0.2">
      <c r="A10" s="82"/>
      <c r="G10" s="87"/>
      <c r="H10" s="87"/>
      <c r="I10" s="87"/>
      <c r="X10" s="82"/>
    </row>
    <row r="11" spans="1:28" ht="16" x14ac:dyDescent="0.2">
      <c r="A11" s="82"/>
      <c r="B11" s="209" t="s">
        <v>468</v>
      </c>
      <c r="C11" s="209"/>
      <c r="D11" s="88"/>
      <c r="E11" s="88"/>
      <c r="F11" s="88"/>
      <c r="G11" s="88"/>
      <c r="H11" s="88"/>
      <c r="I11" s="88"/>
      <c r="J11" s="88"/>
      <c r="K11" s="88"/>
      <c r="L11" s="88"/>
      <c r="M11" s="88"/>
      <c r="N11" s="88"/>
      <c r="O11" s="88"/>
      <c r="P11" s="88"/>
      <c r="Q11" s="88"/>
      <c r="R11" s="88"/>
      <c r="S11" s="88"/>
      <c r="T11" s="88"/>
      <c r="U11" s="88"/>
      <c r="V11" s="88"/>
      <c r="W11" s="88"/>
      <c r="X11" s="82"/>
    </row>
    <row r="12" spans="1:28" x14ac:dyDescent="0.2">
      <c r="A12" s="82"/>
      <c r="F12" s="211"/>
      <c r="G12" s="211"/>
      <c r="H12" s="89"/>
      <c r="X12" s="82"/>
    </row>
    <row r="13" spans="1:28" ht="33.75" customHeight="1" x14ac:dyDescent="0.2">
      <c r="A13" s="82"/>
      <c r="C13" s="212" t="s">
        <v>651</v>
      </c>
      <c r="D13" s="212"/>
      <c r="E13" s="212"/>
      <c r="F13" s="212"/>
      <c r="G13" s="212"/>
      <c r="H13" s="90"/>
      <c r="X13" s="82"/>
    </row>
    <row r="14" spans="1:28" s="30" customFormat="1" ht="34.5" customHeight="1" x14ac:dyDescent="0.2">
      <c r="A14" s="34"/>
      <c r="C14" s="91" t="s">
        <v>470</v>
      </c>
      <c r="D14" s="92" t="s">
        <v>471</v>
      </c>
      <c r="E14" s="93" t="s">
        <v>472</v>
      </c>
      <c r="F14" s="94" t="s">
        <v>473</v>
      </c>
      <c r="G14" s="95" t="s">
        <v>472</v>
      </c>
      <c r="H14" s="96"/>
      <c r="X14" s="34"/>
    </row>
    <row r="15" spans="1:28" ht="16" x14ac:dyDescent="0.2">
      <c r="A15" s="82"/>
      <c r="C15" s="97" t="s">
        <v>474</v>
      </c>
      <c r="D15" s="98"/>
      <c r="E15" s="99"/>
      <c r="F15" s="98">
        <f>COUNTA('Monitoria Anual - 2'!T11:T882)</f>
        <v>1</v>
      </c>
      <c r="G15" s="99">
        <f t="shared" ref="G15:G21" si="0">F15/$F$22</f>
        <v>2.9411764705882353E-2</v>
      </c>
      <c r="H15" s="100"/>
      <c r="X15" s="82"/>
    </row>
    <row r="16" spans="1:28" ht="16" x14ac:dyDescent="0.2">
      <c r="A16" s="82"/>
      <c r="C16" s="101" t="s">
        <v>475</v>
      </c>
      <c r="D16" s="102">
        <f>COUNTA('Monitoria Anual - 2'!O11:O882)</f>
        <v>0</v>
      </c>
      <c r="E16" s="103">
        <f t="shared" ref="E16:E20" si="1">D16/$D$22</f>
        <v>0</v>
      </c>
      <c r="F16" s="102">
        <f t="shared" ref="F16:F20" si="2">D16-AB16</f>
        <v>0</v>
      </c>
      <c r="G16" s="103">
        <f t="shared" si="0"/>
        <v>0</v>
      </c>
      <c r="H16" s="100"/>
      <c r="X16" s="82"/>
      <c r="Z16">
        <f>COUNTIFS('Monitoria Anual - 1'!O:O,"x",'Monitoria Anual - 1'!T:T,"Excluída")</f>
        <v>0</v>
      </c>
      <c r="AA16">
        <f>COUNTIFS('Monitoria Anual - 1'!O:O,"x",'Monitoria Anual - 1'!T:T,"Agrupada")</f>
        <v>0</v>
      </c>
      <c r="AB16">
        <f t="shared" ref="AB16:AB20" si="3">Z16+AA16</f>
        <v>0</v>
      </c>
    </row>
    <row r="17" spans="1:28" ht="16" x14ac:dyDescent="0.2">
      <c r="A17" s="82"/>
      <c r="C17" s="104" t="s">
        <v>476</v>
      </c>
      <c r="D17" s="102">
        <f>COUNTA('Monitoria Anual - 2'!P11:P882)</f>
        <v>8</v>
      </c>
      <c r="E17" s="103">
        <f t="shared" si="1"/>
        <v>0.24242424242424243</v>
      </c>
      <c r="F17" s="102">
        <f t="shared" si="2"/>
        <v>8</v>
      </c>
      <c r="G17" s="103">
        <f t="shared" si="0"/>
        <v>0.23529411764705882</v>
      </c>
      <c r="H17" s="100"/>
      <c r="X17" s="82"/>
      <c r="Z17">
        <f t="array" ref="Z17">COUNTIFS('Monitoria Anual - 1'!P:P,"x",'Monitoria Anual - 1'!T:T,"Excluída")</f>
        <v>0</v>
      </c>
      <c r="AA17">
        <f t="array" ref="AA17">COUNTIFS('Monitoria Anual - 1'!P:P,"x",'Monitoria Anual - 1'!T:T,"Agrupada")</f>
        <v>0</v>
      </c>
      <c r="AB17">
        <f t="shared" si="3"/>
        <v>0</v>
      </c>
    </row>
    <row r="18" spans="1:28" ht="16" x14ac:dyDescent="0.2">
      <c r="A18" s="82"/>
      <c r="C18" s="105" t="s">
        <v>477</v>
      </c>
      <c r="D18" s="102">
        <f>COUNTA('Monitoria Anual - 2'!Q11:Q882)</f>
        <v>14</v>
      </c>
      <c r="E18" s="103">
        <f t="shared" si="1"/>
        <v>0.42424242424242425</v>
      </c>
      <c r="F18" s="102">
        <f t="shared" si="2"/>
        <v>14</v>
      </c>
      <c r="G18" s="103">
        <f t="shared" si="0"/>
        <v>0.41176470588235292</v>
      </c>
      <c r="H18" s="100"/>
      <c r="X18" s="82"/>
      <c r="Z18">
        <f t="array" ref="Z18">COUNTIFS('Monitoria Anual - 1'!Q:Q,"x",'Monitoria Anual - 1'!T:T,"Excluída")</f>
        <v>0</v>
      </c>
      <c r="AA18">
        <f t="array" ref="AA18">COUNTIFS('Monitoria Anual - 1'!Q:Q,"x",'Monitoria Anual - 1'!T:T,"Agrupada")</f>
        <v>0</v>
      </c>
      <c r="AB18">
        <f t="shared" si="3"/>
        <v>0</v>
      </c>
    </row>
    <row r="19" spans="1:28" ht="16" x14ac:dyDescent="0.2">
      <c r="A19" s="82"/>
      <c r="C19" s="106" t="s">
        <v>478</v>
      </c>
      <c r="D19" s="102">
        <f>COUNTA('Monitoria Anual - 2'!R11:R882)</f>
        <v>9</v>
      </c>
      <c r="E19" s="103">
        <f t="shared" si="1"/>
        <v>0.27272727272727271</v>
      </c>
      <c r="F19" s="102">
        <f t="shared" si="2"/>
        <v>9</v>
      </c>
      <c r="G19" s="103">
        <f t="shared" si="0"/>
        <v>0.26470588235294118</v>
      </c>
      <c r="H19" s="100"/>
      <c r="X19" s="82"/>
      <c r="Z19">
        <f t="array" ref="Z19">COUNTIFS('Monitoria Anual - 1'!R:R,"x",'Monitoria Anual - 1'!T:T,"Excluída")</f>
        <v>0</v>
      </c>
      <c r="AA19">
        <f t="array" ref="AA19">COUNTIFS('Monitoria Anual - 1'!R:R,"x",'Monitoria Anual - 1'!T:T,"Agrupada")</f>
        <v>0</v>
      </c>
      <c r="AB19">
        <f t="shared" si="3"/>
        <v>0</v>
      </c>
    </row>
    <row r="20" spans="1:28" ht="16" x14ac:dyDescent="0.2">
      <c r="A20" s="82"/>
      <c r="C20" s="107" t="s">
        <v>479</v>
      </c>
      <c r="D20" s="102">
        <f>COUNTA('Monitoria Anual - 2'!S11:S882)</f>
        <v>2</v>
      </c>
      <c r="E20" s="103">
        <f t="shared" si="1"/>
        <v>6.0606060606060608E-2</v>
      </c>
      <c r="F20" s="102">
        <f t="shared" si="2"/>
        <v>2</v>
      </c>
      <c r="G20" s="103">
        <f t="shared" si="0"/>
        <v>5.8823529411764705E-2</v>
      </c>
      <c r="H20" s="100"/>
      <c r="X20" s="82"/>
      <c r="Z20">
        <f t="array" ref="Z20">COUNTIFS('Monitoria Anual - 1'!S:S,"x",'Monitoria Anual - 1'!T:T,"Excluída")</f>
        <v>0</v>
      </c>
      <c r="AA20">
        <f t="array" ref="AA20">COUNTIFS('Monitoria Anual - 1'!S:S,"x",'Monitoria Anual - 1'!T:T,"Agrupada")</f>
        <v>0</v>
      </c>
      <c r="AB20">
        <f t="shared" si="3"/>
        <v>0</v>
      </c>
    </row>
    <row r="21" spans="1:28" ht="16" x14ac:dyDescent="0.2">
      <c r="A21" s="82"/>
      <c r="C21" s="108" t="s">
        <v>480</v>
      </c>
      <c r="D21" s="109"/>
      <c r="E21" s="110"/>
      <c r="F21" s="109">
        <f>'Monitoria Anual - 2'!C49</f>
        <v>1</v>
      </c>
      <c r="G21" s="110">
        <f t="shared" si="0"/>
        <v>2.9411764705882353E-2</v>
      </c>
      <c r="H21" s="100"/>
      <c r="X21" s="82"/>
    </row>
    <row r="22" spans="1:28" ht="16" x14ac:dyDescent="0.2">
      <c r="A22" s="82"/>
      <c r="C22" s="111" t="s">
        <v>481</v>
      </c>
      <c r="D22" s="112">
        <f>SUM(D16:D20)</f>
        <v>33</v>
      </c>
      <c r="E22" s="113">
        <f>SUM(E15:E21)</f>
        <v>1</v>
      </c>
      <c r="F22" s="114">
        <f>SUM(F16:F21)</f>
        <v>34</v>
      </c>
      <c r="G22" s="115">
        <f>SUM(G16:G21)</f>
        <v>0.99999999999999989</v>
      </c>
      <c r="H22" s="100"/>
      <c r="X22" s="82"/>
    </row>
    <row r="23" spans="1:28" x14ac:dyDescent="0.2">
      <c r="A23" s="82"/>
      <c r="C23" s="116" t="s">
        <v>482</v>
      </c>
      <c r="D23" s="213">
        <f>COUNTIF('Monitoria Anual - 2'!T11:T882,"Agrupada")</f>
        <v>0</v>
      </c>
      <c r="E23" s="213"/>
      <c r="F23" s="213"/>
      <c r="G23" s="213"/>
      <c r="H23" s="117"/>
      <c r="X23" s="82"/>
    </row>
    <row r="24" spans="1:28" x14ac:dyDescent="0.2">
      <c r="A24" s="82"/>
      <c r="C24" s="118" t="s">
        <v>483</v>
      </c>
      <c r="D24" s="208">
        <f>COUNTIF('Monitoria Anual - 2'!T11:T44,"Excluída")</f>
        <v>1</v>
      </c>
      <c r="E24" s="208"/>
      <c r="F24" s="208"/>
      <c r="G24" s="208"/>
      <c r="X24" s="82"/>
    </row>
    <row r="25" spans="1:28" x14ac:dyDescent="0.2">
      <c r="A25" s="82"/>
      <c r="X25" s="82"/>
    </row>
    <row r="26" spans="1:28" x14ac:dyDescent="0.2">
      <c r="A26" s="82"/>
      <c r="X26" s="82"/>
    </row>
    <row r="27" spans="1:28" ht="16" x14ac:dyDescent="0.2">
      <c r="A27" s="82"/>
      <c r="B27" s="209" t="s">
        <v>484</v>
      </c>
      <c r="C27" s="209"/>
      <c r="D27" s="88"/>
      <c r="F27" s="88"/>
      <c r="G27" s="88"/>
      <c r="X27" s="82"/>
    </row>
    <row r="28" spans="1:28" ht="16" x14ac:dyDescent="0.2">
      <c r="A28" s="82"/>
      <c r="B28" s="88"/>
      <c r="C28" s="119"/>
      <c r="D28" s="119"/>
      <c r="E28" s="119"/>
      <c r="F28" s="119"/>
      <c r="G28" s="119"/>
      <c r="H28" s="88"/>
      <c r="I28" s="88"/>
      <c r="J28" s="88"/>
      <c r="K28" s="88"/>
      <c r="L28" s="88"/>
      <c r="M28" s="88"/>
      <c r="N28" s="88"/>
      <c r="O28" s="88"/>
      <c r="P28" s="88"/>
      <c r="Q28" s="88"/>
      <c r="R28" s="88"/>
      <c r="S28" s="88"/>
      <c r="T28" s="88"/>
      <c r="U28" s="88"/>
      <c r="V28" s="88"/>
      <c r="W28" s="88"/>
      <c r="X28" s="82"/>
    </row>
    <row r="29" spans="1:28" ht="16" x14ac:dyDescent="0.2">
      <c r="A29" s="82"/>
      <c r="B29" s="119"/>
      <c r="C29" s="120" t="s">
        <v>485</v>
      </c>
      <c r="D29" s="121">
        <f>COUNTA('Monitoria Anual - 2'!A11:A43)</f>
        <v>5</v>
      </c>
      <c r="H29" s="119"/>
      <c r="I29" s="119"/>
      <c r="J29" s="119"/>
      <c r="K29" s="119"/>
      <c r="L29" s="119"/>
      <c r="M29" s="119"/>
      <c r="N29" s="119"/>
      <c r="O29" s="119"/>
      <c r="P29" s="119"/>
      <c r="Q29" s="119"/>
      <c r="R29" s="119"/>
      <c r="S29" s="119"/>
      <c r="T29" s="119"/>
      <c r="U29" s="119"/>
      <c r="V29" s="119"/>
      <c r="W29" s="119"/>
      <c r="X29" s="82"/>
    </row>
    <row r="30" spans="1:28" x14ac:dyDescent="0.2">
      <c r="A30" s="82"/>
      <c r="X30" s="82"/>
    </row>
    <row r="31" spans="1:28" ht="16" x14ac:dyDescent="0.2">
      <c r="A31" s="82"/>
      <c r="C31" s="122" t="s">
        <v>486</v>
      </c>
      <c r="D31" s="122" t="s">
        <v>487</v>
      </c>
      <c r="E31" s="123"/>
      <c r="F31" s="124"/>
      <c r="G31" s="125"/>
      <c r="H31" s="126"/>
      <c r="I31" s="127"/>
      <c r="J31" s="128"/>
      <c r="W31" s="1"/>
      <c r="X31" s="82"/>
    </row>
    <row r="32" spans="1:28" x14ac:dyDescent="0.2">
      <c r="A32" s="82"/>
      <c r="C32" s="129" t="s">
        <v>488</v>
      </c>
      <c r="D32" s="130">
        <f t="shared" ref="D32:D41" si="4">SUM(F32:J32)</f>
        <v>3</v>
      </c>
      <c r="E32" s="131">
        <f>COUNTA('Monitoria Anual - 2'!T11:T13)</f>
        <v>0</v>
      </c>
      <c r="F32" s="132">
        <f>COUNTA('Monitoria Anual - 2'!O11:O13)</f>
        <v>0</v>
      </c>
      <c r="G32" s="132">
        <f>COUNTA('Monitoria Anual - 2'!P11:P13)</f>
        <v>2</v>
      </c>
      <c r="H32" s="132">
        <f>COUNTA('Monitoria Anual - 2'!Q11:Q13)</f>
        <v>1</v>
      </c>
      <c r="I32" s="132">
        <f>COUNTA('Monitoria Anual - 2'!R11:R13)</f>
        <v>0</v>
      </c>
      <c r="J32" s="133">
        <f>COUNTA('Monitoria Anual - 2'!S11:S13)</f>
        <v>0</v>
      </c>
      <c r="W32" s="1"/>
      <c r="X32" s="82"/>
    </row>
    <row r="33" spans="1:30" x14ac:dyDescent="0.2">
      <c r="A33" s="82"/>
      <c r="C33" s="134" t="s">
        <v>489</v>
      </c>
      <c r="D33" s="129">
        <f t="shared" si="4"/>
        <v>13</v>
      </c>
      <c r="E33" s="135">
        <f>COUNTA('Monitoria Anual - 2'!T14:T26)</f>
        <v>1</v>
      </c>
      <c r="F33" s="136">
        <f>COUNTA('Monitoria Anual - 2'!O14:O26)</f>
        <v>0</v>
      </c>
      <c r="G33" s="136">
        <f>COUNTA('Monitoria Anual - 2'!P14:P26)</f>
        <v>2</v>
      </c>
      <c r="H33" s="136">
        <f>COUNTA('Monitoria Anual - 2'!Q14:Q26)</f>
        <v>5</v>
      </c>
      <c r="I33" s="136">
        <f>COUNTA('Monitoria Anual - 2'!R14:R26)</f>
        <v>6</v>
      </c>
      <c r="J33" s="137">
        <f>COUNTA('Monitoria Anual - 2'!S14:S26)</f>
        <v>0</v>
      </c>
      <c r="W33" s="1"/>
      <c r="X33" s="82"/>
    </row>
    <row r="34" spans="1:30" x14ac:dyDescent="0.2">
      <c r="A34" s="82"/>
      <c r="C34" s="134" t="s">
        <v>490</v>
      </c>
      <c r="D34" s="129">
        <f t="shared" si="4"/>
        <v>7</v>
      </c>
      <c r="E34" s="135">
        <f>COUNTA('Monitoria Anual - 2'!T27:T33)</f>
        <v>0</v>
      </c>
      <c r="F34" s="136">
        <f>COUNTA('Monitoria Anual - 2'!O27:O33)</f>
        <v>0</v>
      </c>
      <c r="G34" s="136">
        <f>COUNTA('Monitoria Anual - 2'!P27:P33)</f>
        <v>0</v>
      </c>
      <c r="H34" s="136">
        <f>COUNTA('Monitoria Anual - 2'!Q27:Q33)</f>
        <v>3</v>
      </c>
      <c r="I34" s="136">
        <f>COUNTA('Monitoria Anual - 2'!R27:R33)</f>
        <v>3</v>
      </c>
      <c r="J34" s="137">
        <f>COUNTA('Monitoria Anual - 2'!S27:S33)</f>
        <v>1</v>
      </c>
      <c r="W34" s="1"/>
      <c r="X34" s="82"/>
    </row>
    <row r="35" spans="1:30" x14ac:dyDescent="0.2">
      <c r="A35" s="82"/>
      <c r="C35" s="134" t="s">
        <v>491</v>
      </c>
      <c r="D35" s="129">
        <f t="shared" si="4"/>
        <v>5</v>
      </c>
      <c r="E35" s="135">
        <f>COUNTA('Monitoria Anual - 2'!T34:T38)</f>
        <v>0</v>
      </c>
      <c r="F35" s="136">
        <f>COUNTA('Monitoria Anual - 2'!O34:O38)</f>
        <v>0</v>
      </c>
      <c r="G35" s="136">
        <f>COUNTA('Monitoria Anual - 2'!P34:P38)</f>
        <v>1</v>
      </c>
      <c r="H35" s="136">
        <f>COUNTA('Monitoria Anual - 2'!Q34:Q38)</f>
        <v>3</v>
      </c>
      <c r="I35" s="136">
        <f>COUNTA('Monitoria Anual - 2'!R34:R38)</f>
        <v>0</v>
      </c>
      <c r="J35" s="137">
        <f>COUNTA('Monitoria Anual - 2'!S34:S38)</f>
        <v>1</v>
      </c>
      <c r="W35" s="1"/>
      <c r="X35" s="82"/>
    </row>
    <row r="36" spans="1:30" x14ac:dyDescent="0.2">
      <c r="A36" s="82"/>
      <c r="C36" s="134" t="s">
        <v>492</v>
      </c>
      <c r="D36" s="129">
        <f t="shared" si="4"/>
        <v>5</v>
      </c>
      <c r="E36" s="135">
        <f>COUNTA('Monitoria Anual - 2'!T39:T43)</f>
        <v>0</v>
      </c>
      <c r="F36" s="136">
        <f>COUNTA('Monitoria Anual - 2'!O39:O43)</f>
        <v>0</v>
      </c>
      <c r="G36" s="136">
        <f>COUNTA('Monitoria Anual - 2'!P39:P43)</f>
        <v>3</v>
      </c>
      <c r="H36" s="136">
        <f>COUNTA('Monitoria Anual - 2'!Q39:Q43)</f>
        <v>2</v>
      </c>
      <c r="I36" s="136">
        <f>COUNTA('Monitoria Anual - 2'!R39:R43)</f>
        <v>0</v>
      </c>
      <c r="J36" s="137">
        <f>COUNTA('Monitoria Anual - 2'!S39:S43)</f>
        <v>0</v>
      </c>
      <c r="W36" s="1"/>
      <c r="X36" s="82"/>
    </row>
    <row r="37" spans="1:30" x14ac:dyDescent="0.2">
      <c r="A37" s="82"/>
      <c r="C37" s="134" t="s">
        <v>652</v>
      </c>
      <c r="D37" s="129">
        <f t="shared" si="4"/>
        <v>5</v>
      </c>
      <c r="E37" s="135">
        <f>COUNTA(#REF!)</f>
        <v>1</v>
      </c>
      <c r="F37" s="136">
        <f>COUNTA(#REF!)</f>
        <v>1</v>
      </c>
      <c r="G37" s="136">
        <f>COUNTA(#REF!)</f>
        <v>1</v>
      </c>
      <c r="H37" s="136">
        <f>COUNTA(#REF!)</f>
        <v>1</v>
      </c>
      <c r="I37" s="136">
        <f>COUNTA(#REF!)</f>
        <v>1</v>
      </c>
      <c r="J37" s="137">
        <f>COUNTA(#REF!)</f>
        <v>1</v>
      </c>
      <c r="W37" s="1"/>
      <c r="X37" s="82"/>
    </row>
    <row r="38" spans="1:30" x14ac:dyDescent="0.2">
      <c r="A38" s="82"/>
      <c r="C38" s="134" t="s">
        <v>653</v>
      </c>
      <c r="D38" s="129">
        <f t="shared" si="4"/>
        <v>5</v>
      </c>
      <c r="E38" s="135">
        <f>COUNTA(#REF!)</f>
        <v>1</v>
      </c>
      <c r="F38" s="136">
        <f>COUNTA(#REF!)</f>
        <v>1</v>
      </c>
      <c r="G38" s="136">
        <f>COUNTA(#REF!)</f>
        <v>1</v>
      </c>
      <c r="H38" s="136">
        <f>COUNTA(#REF!)</f>
        <v>1</v>
      </c>
      <c r="I38" s="136">
        <f>COUNTA(#REF!)</f>
        <v>1</v>
      </c>
      <c r="J38" s="137">
        <f>COUNTA(#REF!)</f>
        <v>1</v>
      </c>
      <c r="W38" s="1"/>
      <c r="X38" s="82"/>
    </row>
    <row r="39" spans="1:30" x14ac:dyDescent="0.2">
      <c r="A39" s="82"/>
      <c r="C39" s="134" t="s">
        <v>654</v>
      </c>
      <c r="D39" s="129">
        <f t="shared" si="4"/>
        <v>5</v>
      </c>
      <c r="E39" s="135">
        <f>COUNTA(#REF!)</f>
        <v>1</v>
      </c>
      <c r="F39" s="136">
        <f>COUNTA(#REF!)</f>
        <v>1</v>
      </c>
      <c r="G39" s="136">
        <f>COUNTA(#REF!)</f>
        <v>1</v>
      </c>
      <c r="H39" s="136">
        <f>COUNTA(#REF!)</f>
        <v>1</v>
      </c>
      <c r="I39" s="136">
        <f>COUNTA(#REF!)</f>
        <v>1</v>
      </c>
      <c r="J39" s="137">
        <f>COUNTA(#REF!)</f>
        <v>1</v>
      </c>
      <c r="W39" s="1"/>
      <c r="X39" s="82"/>
    </row>
    <row r="40" spans="1:30" x14ac:dyDescent="0.2">
      <c r="A40" s="82"/>
      <c r="C40" s="134" t="s">
        <v>655</v>
      </c>
      <c r="D40" s="129">
        <f t="shared" si="4"/>
        <v>5</v>
      </c>
      <c r="E40" s="135">
        <f>COUNTA(#REF!)</f>
        <v>1</v>
      </c>
      <c r="F40" s="136">
        <f>COUNTA(#REF!)</f>
        <v>1</v>
      </c>
      <c r="G40" s="136">
        <f>COUNTA(#REF!)</f>
        <v>1</v>
      </c>
      <c r="H40" s="136">
        <f>COUNTA(#REF!)</f>
        <v>1</v>
      </c>
      <c r="I40" s="136">
        <f>COUNTA(#REF!)</f>
        <v>1</v>
      </c>
      <c r="J40" s="137">
        <f>COUNTA(#REF!)</f>
        <v>1</v>
      </c>
      <c r="W40" s="1"/>
      <c r="X40" s="82"/>
    </row>
    <row r="41" spans="1:30" x14ac:dyDescent="0.2">
      <c r="A41" s="82"/>
      <c r="C41" s="171" t="s">
        <v>656</v>
      </c>
      <c r="D41" s="172">
        <f t="shared" si="4"/>
        <v>5</v>
      </c>
      <c r="E41" s="173">
        <f>COUNTA(#REF!)</f>
        <v>1</v>
      </c>
      <c r="F41" s="174">
        <f>COUNTA(#REF!)</f>
        <v>1</v>
      </c>
      <c r="G41" s="174">
        <f>COUNTA(#REF!)</f>
        <v>1</v>
      </c>
      <c r="H41" s="174">
        <f>COUNTA(#REF!)</f>
        <v>1</v>
      </c>
      <c r="I41" s="174">
        <f>COUNTA(#REF!)</f>
        <v>1</v>
      </c>
      <c r="J41" s="175">
        <f>COUNTA(#REF!)</f>
        <v>1</v>
      </c>
      <c r="W41" s="1"/>
      <c r="X41" s="82"/>
    </row>
    <row r="42" spans="1:30" x14ac:dyDescent="0.2">
      <c r="A42" s="82"/>
      <c r="X42" s="82"/>
    </row>
    <row r="43" spans="1:30" x14ac:dyDescent="0.2">
      <c r="A43" s="82"/>
      <c r="B43" s="82"/>
      <c r="C43" s="82"/>
      <c r="D43" s="82"/>
      <c r="E43" s="82"/>
      <c r="F43" s="82"/>
      <c r="G43" s="82"/>
      <c r="H43" s="82"/>
      <c r="I43" s="82"/>
      <c r="J43" s="82"/>
      <c r="K43" s="82"/>
      <c r="L43" s="82"/>
      <c r="M43" s="82"/>
      <c r="N43" s="82"/>
      <c r="O43" s="82"/>
      <c r="P43" s="82"/>
      <c r="Q43" s="82"/>
      <c r="R43" s="82"/>
      <c r="S43" s="82"/>
      <c r="T43" s="82"/>
      <c r="U43" s="82"/>
      <c r="V43" s="82"/>
      <c r="W43" s="82"/>
      <c r="X43" s="82"/>
    </row>
    <row r="45" spans="1:30" x14ac:dyDescent="0.2">
      <c r="A45" s="138"/>
      <c r="B45" s="138"/>
      <c r="C45" s="138"/>
      <c r="D45" s="138"/>
      <c r="E45" s="138"/>
      <c r="F45" s="138"/>
      <c r="G45" s="138"/>
      <c r="H45" s="138"/>
      <c r="I45" s="138"/>
      <c r="J45" s="138"/>
      <c r="K45" s="138"/>
      <c r="L45" s="138"/>
      <c r="M45" s="138"/>
      <c r="N45" s="138"/>
      <c r="O45" s="138"/>
      <c r="P45" s="138"/>
      <c r="Q45" s="138"/>
      <c r="R45" s="138"/>
      <c r="S45" s="138"/>
      <c r="T45" s="138"/>
      <c r="U45" s="138"/>
      <c r="V45" s="138"/>
      <c r="W45" s="138"/>
      <c r="X45" s="138"/>
      <c r="Y45" s="138"/>
      <c r="Z45" s="138"/>
      <c r="AA45" s="138"/>
      <c r="AB45" s="138"/>
      <c r="AC45" s="138"/>
      <c r="AD45" s="138"/>
    </row>
    <row r="46" spans="1:30" x14ac:dyDescent="0.2">
      <c r="A46" s="138"/>
      <c r="B46" s="138"/>
      <c r="C46" s="138"/>
      <c r="D46" s="138"/>
      <c r="E46" s="138"/>
      <c r="F46" s="138"/>
      <c r="G46" s="138"/>
      <c r="H46" s="138"/>
      <c r="I46" s="138"/>
      <c r="J46" s="138"/>
      <c r="K46" s="138"/>
      <c r="L46" s="138"/>
      <c r="M46" s="138"/>
      <c r="N46" s="138"/>
      <c r="O46" s="138"/>
      <c r="P46" s="138"/>
      <c r="Q46" s="138"/>
      <c r="R46" s="138"/>
      <c r="S46" s="138"/>
      <c r="T46" s="138"/>
      <c r="U46" s="138"/>
      <c r="V46" s="138"/>
      <c r="W46" s="138"/>
      <c r="X46" s="138"/>
      <c r="Y46" s="138"/>
      <c r="Z46" s="138"/>
      <c r="AA46" s="138"/>
      <c r="AB46" s="138"/>
      <c r="AC46" s="138"/>
      <c r="AD46" s="138"/>
    </row>
    <row r="47" spans="1:30" x14ac:dyDescent="0.2">
      <c r="A47" s="138"/>
      <c r="B47" s="138"/>
      <c r="C47" s="138"/>
      <c r="D47" s="138"/>
      <c r="E47" s="138"/>
      <c r="F47" s="138"/>
      <c r="G47" s="138"/>
      <c r="H47" s="138"/>
      <c r="I47" s="138"/>
      <c r="J47" s="138"/>
      <c r="K47" s="138"/>
      <c r="L47" s="138"/>
      <c r="M47" s="138"/>
      <c r="N47" s="138"/>
      <c r="O47" s="138"/>
      <c r="P47" s="138"/>
      <c r="Q47" s="138"/>
      <c r="R47" s="138"/>
      <c r="S47" s="138"/>
      <c r="T47" s="138"/>
      <c r="U47" s="138"/>
      <c r="V47" s="138"/>
      <c r="W47" s="138"/>
      <c r="X47" s="138"/>
      <c r="Y47" s="138"/>
      <c r="Z47" s="138"/>
      <c r="AA47" s="138"/>
      <c r="AB47" s="138"/>
      <c r="AC47" s="138"/>
      <c r="AD47" s="138"/>
    </row>
  </sheetData>
  <sheetProtection algorithmName="SHA-512" hashValue="6EugWFZ7EYAFfKhSVGzNQvq7hYzSdfSojKOZy97AWVrQwTguXI2WUvp/9bc/f75qw28jAFFB3TKEPlGhSTHDyQ==" saltValue="LASv4O8Z0FnLfV56qWgxJg==" spinCount="100000" sheet="1" formatCells="0" formatColumns="0" formatRows="0" insertColumns="0" insertRows="0" insertHyperlinks="0" deleteColumns="0" deleteRows="0" sort="0" autoFilter="0" pivotTables="0"/>
  <protectedRanges>
    <protectedRange algorithmName="SHA-512" hashValue="zzhv/Dq6/XQDdy4PArewFSu9VLQOsBZ9SvRQwEaPRryxU9jlfehRY4wDYvbp7yw2VZjtzuEFQ9mRoLL/NIyBnw==" saltValue="sDMcZXVTWsRsrO+dPIlxTA==" spinCount="100000" sqref="A1:AD47" name="Intervalo1_9"/>
  </protectedRanges>
  <mergeCells count="13">
    <mergeCell ref="B1:W2"/>
    <mergeCell ref="B3:W3"/>
    <mergeCell ref="B5:C5"/>
    <mergeCell ref="D5:M5"/>
    <mergeCell ref="B7:C7"/>
    <mergeCell ref="D7:G7"/>
    <mergeCell ref="D24:G24"/>
    <mergeCell ref="B27:C27"/>
    <mergeCell ref="B9:W9"/>
    <mergeCell ref="B11:C11"/>
    <mergeCell ref="F12:G12"/>
    <mergeCell ref="C13:G13"/>
    <mergeCell ref="D23:G23"/>
  </mergeCells>
  <conditionalFormatting sqref="E32:F32 G32:J41 F33:F41">
    <cfRule type="cellIs" dxfId="25" priority="2" operator="equal">
      <formula>0</formula>
    </cfRule>
  </conditionalFormatting>
  <pageMargins left="0.25" right="0.25" top="0.75" bottom="0.75" header="0.51181102362204689" footer="0.51181102362204689"/>
  <pageSetup paperSize="9" fitToHeight="0" orientation="landscape" horizontalDpi="300" verticalDpi="300"/>
  <colBreaks count="1" manualBreakCount="1">
    <brk id="11" max="1048575" man="1"/>
  </colBreaks>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Q217"/>
  <sheetViews>
    <sheetView showGridLines="0" zoomScale="75" workbookViewId="0">
      <selection activeCell="B6" sqref="B6:C6"/>
    </sheetView>
  </sheetViews>
  <sheetFormatPr baseColWidth="10" defaultColWidth="8.83203125" defaultRowHeight="15" customHeight="1" x14ac:dyDescent="0.2"/>
  <cols>
    <col min="1" max="1" width="72.5" style="30" customWidth="1"/>
    <col min="2" max="2" width="7.33203125" style="30" customWidth="1"/>
    <col min="3" max="3" width="73.5" style="30" customWidth="1"/>
    <col min="4" max="4" width="18.6640625" style="30" customWidth="1"/>
    <col min="5" max="5" width="19.5" style="30" customWidth="1"/>
    <col min="6" max="6" width="25.6640625" style="30" customWidth="1"/>
    <col min="7" max="7" width="27.5" style="30" customWidth="1"/>
    <col min="8" max="12" width="25.1640625" style="30" customWidth="1"/>
    <col min="13" max="14" width="27.6640625" style="30" customWidth="1"/>
    <col min="15" max="20" width="26.6640625" style="31" customWidth="1"/>
    <col min="21" max="21" width="37.83203125" style="30" customWidth="1"/>
    <col min="22" max="22" width="28.6640625" style="30" customWidth="1"/>
    <col min="23" max="23" width="40" style="30" customWidth="1"/>
    <col min="24" max="25" width="26.6640625" style="30" customWidth="1"/>
    <col min="26" max="28" width="28.83203125" style="30" customWidth="1"/>
    <col min="29" max="33" width="18.6640625" style="30" customWidth="1"/>
    <col min="34" max="34" width="23" style="30" customWidth="1"/>
    <col min="35" max="35" width="18.6640625" style="30" customWidth="1"/>
    <col min="36" max="37" width="22.6640625" style="30" customWidth="1"/>
    <col min="38" max="38" width="2.6640625" style="30" customWidth="1"/>
    <col min="39" max="39" width="7" style="30" customWidth="1"/>
    <col min="40" max="42" width="8.83203125" style="30"/>
    <col min="43" max="43" width="8.83203125" style="30" hidden="1"/>
    <col min="44" max="16384" width="8.83203125" style="30"/>
  </cols>
  <sheetData>
    <row r="1" spans="1:43" ht="33.75" customHeight="1" x14ac:dyDescent="0.2">
      <c r="A1" s="227" t="s">
        <v>111</v>
      </c>
      <c r="B1" s="227"/>
      <c r="C1" s="227"/>
      <c r="D1" s="227"/>
      <c r="E1" s="227"/>
      <c r="F1" s="227"/>
      <c r="G1" s="227"/>
      <c r="H1" s="227"/>
      <c r="I1" s="227"/>
      <c r="J1" s="227"/>
      <c r="K1" s="227"/>
      <c r="L1" s="227"/>
      <c r="M1" s="227"/>
      <c r="N1" s="227"/>
      <c r="O1" s="227"/>
      <c r="P1" s="227"/>
      <c r="Q1" s="227"/>
      <c r="R1" s="227"/>
      <c r="S1" s="227"/>
      <c r="T1" s="227"/>
      <c r="U1" s="227"/>
      <c r="V1" s="227"/>
      <c r="W1" s="227"/>
      <c r="X1" s="227"/>
      <c r="Y1" s="227"/>
      <c r="Z1" s="227"/>
      <c r="AA1" s="227"/>
      <c r="AB1" s="227"/>
      <c r="AC1" s="227"/>
      <c r="AD1" s="227"/>
      <c r="AE1" s="227"/>
      <c r="AF1" s="227"/>
      <c r="AG1" s="227"/>
      <c r="AH1" s="227"/>
      <c r="AI1" s="227"/>
      <c r="AJ1" s="227"/>
      <c r="AK1" s="32"/>
      <c r="AL1" s="33"/>
      <c r="AM1" s="34"/>
    </row>
    <row r="2" spans="1:43" ht="33.75" customHeight="1" x14ac:dyDescent="0.2">
      <c r="A2" s="228" t="str">
        <f>'Monitoria Anual - 1'!A2</f>
        <v>Plano de Ação Nacional para Conservação das Espécies Aquáticas Ameaçadas de Extinção da Bacia do Rio Paraíba do Sul - PAN Paraíba do Sul</v>
      </c>
      <c r="B2" s="228"/>
      <c r="C2" s="228"/>
      <c r="D2" s="228"/>
      <c r="E2" s="228"/>
      <c r="F2" s="228"/>
      <c r="G2" s="228"/>
      <c r="H2" s="228"/>
      <c r="I2" s="228"/>
      <c r="J2" s="228"/>
      <c r="K2" s="228"/>
      <c r="L2" s="228"/>
      <c r="M2" s="228"/>
      <c r="N2" s="228"/>
      <c r="O2" s="228"/>
      <c r="P2" s="228"/>
      <c r="Q2" s="228"/>
      <c r="R2" s="228"/>
      <c r="S2" s="228"/>
      <c r="T2" s="228"/>
      <c r="U2" s="228"/>
      <c r="V2" s="228"/>
      <c r="W2" s="228"/>
      <c r="X2" s="228"/>
      <c r="Y2" s="228"/>
      <c r="Z2" s="228"/>
      <c r="AA2" s="228"/>
      <c r="AB2" s="228"/>
      <c r="AC2" s="228"/>
      <c r="AD2" s="228"/>
      <c r="AE2" s="228"/>
      <c r="AF2" s="228"/>
      <c r="AG2" s="228"/>
      <c r="AH2" s="228"/>
      <c r="AI2" s="228"/>
      <c r="AJ2" s="228"/>
      <c r="AK2" s="228"/>
      <c r="AL2" s="36"/>
      <c r="AM2" s="34"/>
    </row>
    <row r="3" spans="1:43" x14ac:dyDescent="0.2">
      <c r="AL3" s="37"/>
      <c r="AM3" s="34"/>
    </row>
    <row r="4" spans="1:43" ht="45" customHeight="1" x14ac:dyDescent="0.2">
      <c r="A4" s="38" t="s">
        <v>113</v>
      </c>
      <c r="B4" s="260" t="str">
        <f>'Monitoria Anual - 1'!B4</f>
        <v>Recuperar e manter as espécies aquáticas ameaçadas de extinção da bacia do rio Paraíba do Sul e bacias adjacentes, nos próximos 5 anos (2024 -2028).</v>
      </c>
      <c r="C4" s="260"/>
      <c r="D4" s="260"/>
      <c r="E4" s="260"/>
      <c r="F4" s="260"/>
      <c r="G4" s="260"/>
      <c r="H4" s="39"/>
      <c r="I4" s="39"/>
      <c r="J4" s="39"/>
      <c r="K4" s="39"/>
      <c r="L4" s="39"/>
      <c r="M4" s="39"/>
      <c r="N4" s="39"/>
      <c r="O4" s="39"/>
      <c r="P4" s="39"/>
      <c r="Q4" s="39"/>
      <c r="R4" s="39"/>
      <c r="S4" s="39"/>
      <c r="T4" s="30"/>
      <c r="AL4" s="37"/>
      <c r="AM4" s="34"/>
    </row>
    <row r="5" spans="1:43" x14ac:dyDescent="0.2">
      <c r="AL5" s="37"/>
      <c r="AM5" s="34"/>
    </row>
    <row r="6" spans="1:43" ht="27" customHeight="1" x14ac:dyDescent="0.2">
      <c r="A6" s="38" t="s">
        <v>115</v>
      </c>
      <c r="B6" s="229"/>
      <c r="C6" s="229"/>
      <c r="M6" s="31"/>
      <c r="N6" s="31"/>
      <c r="AL6" s="37"/>
      <c r="AM6" s="34"/>
      <c r="AQ6" s="30" t="s">
        <v>117</v>
      </c>
    </row>
    <row r="7" spans="1:43" x14ac:dyDescent="0.2">
      <c r="AL7" s="37"/>
      <c r="AM7" s="34"/>
      <c r="AQ7" s="40" t="s">
        <v>118</v>
      </c>
    </row>
    <row r="8" spans="1:43" ht="27" customHeight="1" x14ac:dyDescent="0.2">
      <c r="A8" s="230" t="s">
        <v>119</v>
      </c>
      <c r="B8" s="230"/>
      <c r="C8" s="230"/>
      <c r="D8" s="230"/>
      <c r="E8" s="230"/>
      <c r="F8" s="230"/>
      <c r="G8" s="230"/>
      <c r="H8" s="230"/>
      <c r="I8" s="230"/>
      <c r="J8" s="230"/>
      <c r="K8" s="230"/>
      <c r="L8" s="230"/>
      <c r="M8" s="230"/>
      <c r="N8" s="41"/>
      <c r="O8" s="231" t="s">
        <v>120</v>
      </c>
      <c r="P8" s="231"/>
      <c r="Q8" s="231"/>
      <c r="R8" s="231"/>
      <c r="S8" s="231"/>
      <c r="T8" s="231"/>
      <c r="U8" s="231"/>
      <c r="V8" s="231"/>
      <c r="W8" s="231"/>
      <c r="X8" s="231"/>
      <c r="Y8" s="231"/>
      <c r="Z8" s="232" t="s">
        <v>121</v>
      </c>
      <c r="AA8" s="232"/>
      <c r="AB8" s="232"/>
      <c r="AC8" s="232"/>
      <c r="AD8" s="232"/>
      <c r="AE8" s="232"/>
      <c r="AF8" s="232"/>
      <c r="AG8" s="232"/>
      <c r="AH8" s="232"/>
      <c r="AI8" s="232"/>
      <c r="AJ8" s="232"/>
      <c r="AK8" s="232"/>
      <c r="AL8" s="42"/>
      <c r="AM8" s="34"/>
    </row>
    <row r="9" spans="1:43" ht="64.5" customHeight="1" x14ac:dyDescent="0.2">
      <c r="A9" s="233" t="s">
        <v>122</v>
      </c>
      <c r="B9" s="234" t="s">
        <v>123</v>
      </c>
      <c r="C9" s="234" t="s">
        <v>2</v>
      </c>
      <c r="D9" s="234" t="s">
        <v>4</v>
      </c>
      <c r="E9" s="235" t="s">
        <v>6</v>
      </c>
      <c r="F9" s="236" t="s">
        <v>8</v>
      </c>
      <c r="G9" s="236"/>
      <c r="H9" s="234" t="s">
        <v>10</v>
      </c>
      <c r="I9" s="234" t="s">
        <v>14</v>
      </c>
      <c r="J9" s="234" t="s">
        <v>12</v>
      </c>
      <c r="K9" s="237" t="s">
        <v>124</v>
      </c>
      <c r="L9" s="237"/>
      <c r="M9" s="234" t="s">
        <v>20</v>
      </c>
      <c r="N9" s="234" t="s">
        <v>22</v>
      </c>
      <c r="O9" s="238" t="s">
        <v>25</v>
      </c>
      <c r="P9" s="239" t="s">
        <v>27</v>
      </c>
      <c r="Q9" s="240" t="s">
        <v>29</v>
      </c>
      <c r="R9" s="241" t="s">
        <v>31</v>
      </c>
      <c r="S9" s="242" t="s">
        <v>33</v>
      </c>
      <c r="T9" s="243" t="s">
        <v>35</v>
      </c>
      <c r="U9" s="244" t="s">
        <v>41</v>
      </c>
      <c r="V9" s="244" t="s">
        <v>43</v>
      </c>
      <c r="W9" s="244" t="s">
        <v>45</v>
      </c>
      <c r="X9" s="244" t="s">
        <v>47</v>
      </c>
      <c r="Y9" s="245" t="s">
        <v>49</v>
      </c>
      <c r="Z9" s="246" t="s">
        <v>52</v>
      </c>
      <c r="AA9" s="247" t="s">
        <v>54</v>
      </c>
      <c r="AB9" s="247" t="s">
        <v>56</v>
      </c>
      <c r="AC9" s="247" t="s">
        <v>58</v>
      </c>
      <c r="AD9" s="247" t="s">
        <v>60</v>
      </c>
      <c r="AE9" s="247" t="s">
        <v>62</v>
      </c>
      <c r="AF9" s="247" t="s">
        <v>64</v>
      </c>
      <c r="AG9" s="247" t="s">
        <v>66</v>
      </c>
      <c r="AH9" s="247" t="s">
        <v>68</v>
      </c>
      <c r="AI9" s="247" t="s">
        <v>70</v>
      </c>
      <c r="AJ9" s="247" t="s">
        <v>125</v>
      </c>
      <c r="AK9" s="247" t="s">
        <v>74</v>
      </c>
      <c r="AL9" s="43"/>
      <c r="AM9" s="34"/>
    </row>
    <row r="10" spans="1:43" ht="45.75" customHeight="1" x14ac:dyDescent="0.2">
      <c r="A10" s="233"/>
      <c r="B10" s="234"/>
      <c r="C10" s="234"/>
      <c r="D10" s="234"/>
      <c r="E10" s="235"/>
      <c r="F10" s="44" t="s">
        <v>126</v>
      </c>
      <c r="G10" s="44" t="s">
        <v>127</v>
      </c>
      <c r="H10" s="234"/>
      <c r="I10" s="234"/>
      <c r="J10" s="234"/>
      <c r="K10" s="45" t="s">
        <v>128</v>
      </c>
      <c r="L10" s="45" t="s">
        <v>129</v>
      </c>
      <c r="M10" s="234"/>
      <c r="N10" s="234"/>
      <c r="O10" s="238"/>
      <c r="P10" s="239"/>
      <c r="Q10" s="240"/>
      <c r="R10" s="241"/>
      <c r="S10" s="242"/>
      <c r="T10" s="243"/>
      <c r="U10" s="244"/>
      <c r="V10" s="244"/>
      <c r="W10" s="244"/>
      <c r="X10" s="244"/>
      <c r="Y10" s="245"/>
      <c r="Z10" s="246"/>
      <c r="AA10" s="247"/>
      <c r="AB10" s="247"/>
      <c r="AC10" s="247"/>
      <c r="AD10" s="247"/>
      <c r="AE10" s="247"/>
      <c r="AF10" s="247"/>
      <c r="AG10" s="247"/>
      <c r="AH10" s="247"/>
      <c r="AI10" s="247"/>
      <c r="AJ10" s="247"/>
      <c r="AK10" s="247"/>
      <c r="AL10" s="43"/>
      <c r="AM10" s="34"/>
    </row>
    <row r="11" spans="1:43" ht="30" customHeight="1" x14ac:dyDescent="0.2">
      <c r="A11" s="259" t="s">
        <v>657</v>
      </c>
      <c r="B11" s="143" t="s">
        <v>131</v>
      </c>
      <c r="C11" s="52"/>
      <c r="D11" s="52"/>
      <c r="E11" s="52"/>
      <c r="F11" s="52"/>
      <c r="G11" s="52"/>
      <c r="H11" s="52"/>
      <c r="I11" s="52"/>
      <c r="J11" s="52"/>
      <c r="K11" s="52"/>
      <c r="L11" s="52"/>
      <c r="M11" s="52"/>
      <c r="N11" s="52"/>
      <c r="O11" s="52"/>
      <c r="P11" s="53"/>
      <c r="Q11" s="52"/>
      <c r="R11" s="52"/>
      <c r="S11" s="52"/>
      <c r="T11" s="153"/>
      <c r="U11" s="52"/>
      <c r="V11" s="52"/>
      <c r="W11" s="52"/>
      <c r="X11" s="52"/>
      <c r="Y11" s="52"/>
      <c r="Z11" s="52"/>
      <c r="AA11" s="52"/>
      <c r="AB11" s="52"/>
      <c r="AC11" s="52"/>
      <c r="AD11" s="52"/>
      <c r="AE11" s="52"/>
      <c r="AF11" s="52"/>
      <c r="AG11" s="52"/>
      <c r="AH11" s="52"/>
      <c r="AI11" s="52"/>
      <c r="AJ11" s="52"/>
      <c r="AK11" s="52"/>
      <c r="AL11" s="43"/>
      <c r="AM11" s="34"/>
    </row>
    <row r="12" spans="1:43" ht="30" customHeight="1" x14ac:dyDescent="0.2">
      <c r="A12" s="259"/>
      <c r="B12" s="80" t="s">
        <v>145</v>
      </c>
      <c r="C12" s="58"/>
      <c r="D12" s="58"/>
      <c r="E12" s="58"/>
      <c r="F12" s="58"/>
      <c r="G12" s="58"/>
      <c r="H12" s="58"/>
      <c r="I12" s="58"/>
      <c r="J12" s="58"/>
      <c r="K12" s="58"/>
      <c r="L12" s="58"/>
      <c r="M12" s="58"/>
      <c r="N12" s="52"/>
      <c r="O12" s="52"/>
      <c r="P12" s="52"/>
      <c r="Q12" s="52"/>
      <c r="R12" s="52"/>
      <c r="S12" s="52"/>
      <c r="T12" s="153"/>
      <c r="U12" s="58"/>
      <c r="V12" s="58"/>
      <c r="W12" s="58"/>
      <c r="X12" s="58"/>
      <c r="Y12" s="58"/>
      <c r="Z12" s="58"/>
      <c r="AA12" s="58"/>
      <c r="AB12" s="58"/>
      <c r="AC12" s="58"/>
      <c r="AD12" s="58"/>
      <c r="AE12" s="58"/>
      <c r="AF12" s="58"/>
      <c r="AG12" s="58"/>
      <c r="AH12" s="58"/>
      <c r="AI12" s="58"/>
      <c r="AJ12" s="58"/>
      <c r="AK12" s="52"/>
      <c r="AL12" s="43"/>
      <c r="AM12" s="34"/>
    </row>
    <row r="13" spans="1:43" ht="30" customHeight="1" x14ac:dyDescent="0.2">
      <c r="A13" s="259"/>
      <c r="B13" s="80" t="s">
        <v>156</v>
      </c>
      <c r="C13" s="58"/>
      <c r="D13" s="58"/>
      <c r="E13" s="58"/>
      <c r="F13" s="58"/>
      <c r="G13" s="58"/>
      <c r="H13" s="58"/>
      <c r="I13" s="58"/>
      <c r="J13" s="58"/>
      <c r="K13" s="58"/>
      <c r="L13" s="58"/>
      <c r="M13" s="58"/>
      <c r="N13" s="52"/>
      <c r="O13" s="52"/>
      <c r="P13" s="52"/>
      <c r="Q13" s="52"/>
      <c r="R13" s="52"/>
      <c r="S13" s="52"/>
      <c r="T13" s="153"/>
      <c r="U13" s="58"/>
      <c r="V13" s="58"/>
      <c r="W13" s="58"/>
      <c r="X13" s="58"/>
      <c r="Y13" s="58"/>
      <c r="Z13" s="58"/>
      <c r="AA13" s="58"/>
      <c r="AB13" s="58"/>
      <c r="AC13" s="58"/>
      <c r="AD13" s="58"/>
      <c r="AE13" s="58"/>
      <c r="AF13" s="58"/>
      <c r="AG13" s="58"/>
      <c r="AH13" s="58"/>
      <c r="AI13" s="58"/>
      <c r="AJ13" s="58"/>
      <c r="AK13" s="52"/>
      <c r="AL13" s="43"/>
      <c r="AM13" s="34"/>
    </row>
    <row r="14" spans="1:43" ht="30" customHeight="1" x14ac:dyDescent="0.2">
      <c r="A14" s="259"/>
      <c r="B14" s="80" t="s">
        <v>658</v>
      </c>
      <c r="C14" s="58"/>
      <c r="D14" s="58"/>
      <c r="E14" s="58"/>
      <c r="F14" s="58"/>
      <c r="G14" s="58"/>
      <c r="H14" s="58"/>
      <c r="I14" s="58"/>
      <c r="J14" s="58"/>
      <c r="K14" s="58"/>
      <c r="L14" s="58"/>
      <c r="M14" s="58"/>
      <c r="N14" s="52"/>
      <c r="O14" s="52"/>
      <c r="P14" s="52"/>
      <c r="Q14" s="52"/>
      <c r="R14" s="52"/>
      <c r="S14" s="52"/>
      <c r="T14" s="153"/>
      <c r="U14" s="58"/>
      <c r="V14" s="58"/>
      <c r="W14" s="58"/>
      <c r="X14" s="58"/>
      <c r="Y14" s="58"/>
      <c r="Z14" s="58"/>
      <c r="AA14" s="58"/>
      <c r="AB14" s="58"/>
      <c r="AC14" s="58"/>
      <c r="AD14" s="58"/>
      <c r="AE14" s="58"/>
      <c r="AF14" s="58"/>
      <c r="AG14" s="58"/>
      <c r="AH14" s="58"/>
      <c r="AI14" s="58"/>
      <c r="AJ14" s="58"/>
      <c r="AK14" s="52"/>
      <c r="AL14" s="43"/>
      <c r="AM14" s="34"/>
    </row>
    <row r="15" spans="1:43" ht="30" customHeight="1" x14ac:dyDescent="0.2">
      <c r="A15" s="259"/>
      <c r="B15" s="80" t="s">
        <v>659</v>
      </c>
      <c r="C15" s="58"/>
      <c r="D15" s="58"/>
      <c r="E15" s="58"/>
      <c r="F15" s="58"/>
      <c r="G15" s="58"/>
      <c r="H15" s="58"/>
      <c r="I15" s="58"/>
      <c r="J15" s="58"/>
      <c r="K15" s="58"/>
      <c r="L15" s="58"/>
      <c r="M15" s="58"/>
      <c r="N15" s="52"/>
      <c r="O15" s="52"/>
      <c r="P15" s="52"/>
      <c r="Q15" s="52"/>
      <c r="R15" s="52"/>
      <c r="S15" s="52"/>
      <c r="T15" s="153"/>
      <c r="U15" s="58"/>
      <c r="V15" s="58"/>
      <c r="W15" s="58"/>
      <c r="X15" s="58"/>
      <c r="Y15" s="58"/>
      <c r="Z15" s="58"/>
      <c r="AA15" s="58"/>
      <c r="AB15" s="58"/>
      <c r="AC15" s="58"/>
      <c r="AD15" s="58"/>
      <c r="AE15" s="58"/>
      <c r="AF15" s="58"/>
      <c r="AG15" s="58"/>
      <c r="AH15" s="58"/>
      <c r="AI15" s="58"/>
      <c r="AJ15" s="58"/>
      <c r="AK15" s="52"/>
      <c r="AL15" s="43"/>
      <c r="AM15" s="34"/>
    </row>
    <row r="16" spans="1:43" ht="30" customHeight="1" x14ac:dyDescent="0.2">
      <c r="A16" s="259"/>
      <c r="B16" s="80" t="s">
        <v>660</v>
      </c>
      <c r="C16" s="58"/>
      <c r="D16" s="58"/>
      <c r="E16" s="58"/>
      <c r="F16" s="58"/>
      <c r="G16" s="58"/>
      <c r="H16" s="58"/>
      <c r="I16" s="58"/>
      <c r="J16" s="58"/>
      <c r="K16" s="58"/>
      <c r="L16" s="58"/>
      <c r="M16" s="58"/>
      <c r="N16" s="52"/>
      <c r="O16" s="52"/>
      <c r="P16" s="52"/>
      <c r="Q16" s="52"/>
      <c r="R16" s="52"/>
      <c r="S16" s="52"/>
      <c r="T16" s="153"/>
      <c r="U16" s="58"/>
      <c r="V16" s="58"/>
      <c r="W16" s="58"/>
      <c r="X16" s="58"/>
      <c r="Y16" s="58"/>
      <c r="Z16" s="58"/>
      <c r="AA16" s="58"/>
      <c r="AB16" s="58"/>
      <c r="AC16" s="58"/>
      <c r="AD16" s="58"/>
      <c r="AE16" s="58"/>
      <c r="AF16" s="58"/>
      <c r="AG16" s="58"/>
      <c r="AH16" s="58"/>
      <c r="AI16" s="58"/>
      <c r="AJ16" s="58"/>
      <c r="AK16" s="52"/>
      <c r="AL16" s="43"/>
      <c r="AM16" s="34"/>
    </row>
    <row r="17" spans="1:39" ht="30" customHeight="1" x14ac:dyDescent="0.2">
      <c r="A17" s="259"/>
      <c r="B17" s="80" t="s">
        <v>661</v>
      </c>
      <c r="C17" s="58"/>
      <c r="D17" s="58"/>
      <c r="E17" s="58"/>
      <c r="F17" s="58"/>
      <c r="G17" s="58"/>
      <c r="H17" s="58"/>
      <c r="I17" s="58"/>
      <c r="J17" s="58"/>
      <c r="K17" s="58"/>
      <c r="L17" s="58"/>
      <c r="M17" s="58"/>
      <c r="N17" s="52"/>
      <c r="O17" s="52"/>
      <c r="P17" s="52"/>
      <c r="Q17" s="52"/>
      <c r="R17" s="52"/>
      <c r="S17" s="52"/>
      <c r="T17" s="153"/>
      <c r="U17" s="58"/>
      <c r="V17" s="58"/>
      <c r="W17" s="58"/>
      <c r="X17" s="58"/>
      <c r="Y17" s="58"/>
      <c r="Z17" s="58"/>
      <c r="AA17" s="58"/>
      <c r="AB17" s="58"/>
      <c r="AC17" s="58"/>
      <c r="AD17" s="58"/>
      <c r="AE17" s="58"/>
      <c r="AF17" s="58"/>
      <c r="AG17" s="58"/>
      <c r="AH17" s="58"/>
      <c r="AI17" s="58"/>
      <c r="AJ17" s="58"/>
      <c r="AK17" s="52"/>
      <c r="AL17" s="43"/>
      <c r="AM17" s="34"/>
    </row>
    <row r="18" spans="1:39" ht="30" customHeight="1" x14ac:dyDescent="0.2">
      <c r="A18" s="259"/>
      <c r="B18" s="80" t="s">
        <v>662</v>
      </c>
      <c r="C18" s="58"/>
      <c r="D18" s="58"/>
      <c r="E18" s="58"/>
      <c r="F18" s="58"/>
      <c r="G18" s="58"/>
      <c r="H18" s="58"/>
      <c r="I18" s="58"/>
      <c r="J18" s="58"/>
      <c r="K18" s="58"/>
      <c r="L18" s="58"/>
      <c r="M18" s="58"/>
      <c r="N18" s="52"/>
      <c r="O18" s="52"/>
      <c r="P18" s="52"/>
      <c r="Q18" s="52"/>
      <c r="R18" s="52"/>
      <c r="S18" s="52"/>
      <c r="T18" s="153"/>
      <c r="U18" s="58"/>
      <c r="V18" s="58"/>
      <c r="W18" s="58"/>
      <c r="X18" s="58"/>
      <c r="Y18" s="58"/>
      <c r="Z18" s="58"/>
      <c r="AA18" s="58"/>
      <c r="AB18" s="58"/>
      <c r="AC18" s="58"/>
      <c r="AD18" s="58"/>
      <c r="AE18" s="58"/>
      <c r="AF18" s="58"/>
      <c r="AG18" s="58"/>
      <c r="AH18" s="58"/>
      <c r="AI18" s="58"/>
      <c r="AJ18" s="58"/>
      <c r="AK18" s="52"/>
      <c r="AL18" s="43"/>
      <c r="AM18" s="34"/>
    </row>
    <row r="19" spans="1:39" ht="30" customHeight="1" x14ac:dyDescent="0.2">
      <c r="A19" s="259"/>
      <c r="B19" s="80" t="s">
        <v>663</v>
      </c>
      <c r="C19" s="58"/>
      <c r="D19" s="58"/>
      <c r="E19" s="58"/>
      <c r="F19" s="58"/>
      <c r="G19" s="58"/>
      <c r="H19" s="58"/>
      <c r="I19" s="58"/>
      <c r="J19" s="58"/>
      <c r="K19" s="58"/>
      <c r="L19" s="58"/>
      <c r="M19" s="58"/>
      <c r="N19" s="52"/>
      <c r="O19" s="52"/>
      <c r="P19" s="52"/>
      <c r="Q19" s="52"/>
      <c r="R19" s="52"/>
      <c r="S19" s="52"/>
      <c r="T19" s="153"/>
      <c r="U19" s="58"/>
      <c r="V19" s="58"/>
      <c r="W19" s="58"/>
      <c r="X19" s="58"/>
      <c r="Y19" s="58"/>
      <c r="Z19" s="58"/>
      <c r="AA19" s="58"/>
      <c r="AB19" s="58"/>
      <c r="AC19" s="58"/>
      <c r="AD19" s="58"/>
      <c r="AE19" s="58"/>
      <c r="AF19" s="58"/>
      <c r="AG19" s="58"/>
      <c r="AH19" s="58"/>
      <c r="AI19" s="58"/>
      <c r="AJ19" s="58"/>
      <c r="AK19" s="52"/>
      <c r="AL19" s="43"/>
      <c r="AM19" s="34"/>
    </row>
    <row r="20" spans="1:39" ht="30" customHeight="1" x14ac:dyDescent="0.2">
      <c r="A20" s="259"/>
      <c r="B20" s="80" t="s">
        <v>664</v>
      </c>
      <c r="C20" s="58"/>
      <c r="D20" s="58"/>
      <c r="E20" s="58"/>
      <c r="F20" s="58"/>
      <c r="G20" s="58"/>
      <c r="H20" s="58"/>
      <c r="I20" s="58"/>
      <c r="J20" s="58"/>
      <c r="K20" s="58"/>
      <c r="L20" s="58"/>
      <c r="M20" s="58"/>
      <c r="N20" s="52"/>
      <c r="O20" s="52"/>
      <c r="P20" s="52"/>
      <c r="Q20" s="52"/>
      <c r="R20" s="52"/>
      <c r="S20" s="52"/>
      <c r="T20" s="153"/>
      <c r="U20" s="58"/>
      <c r="V20" s="58"/>
      <c r="W20" s="58"/>
      <c r="X20" s="58"/>
      <c r="Y20" s="58"/>
      <c r="Z20" s="58"/>
      <c r="AA20" s="58"/>
      <c r="AB20" s="58"/>
      <c r="AC20" s="58"/>
      <c r="AD20" s="58"/>
      <c r="AE20" s="58"/>
      <c r="AF20" s="58"/>
      <c r="AG20" s="58"/>
      <c r="AH20" s="58"/>
      <c r="AI20" s="58"/>
      <c r="AJ20" s="58"/>
      <c r="AK20" s="52"/>
      <c r="AL20" s="43"/>
      <c r="AM20" s="34"/>
    </row>
    <row r="21" spans="1:39" ht="30" customHeight="1" x14ac:dyDescent="0.2">
      <c r="A21" s="259"/>
      <c r="B21" s="80" t="s">
        <v>665</v>
      </c>
      <c r="C21" s="58"/>
      <c r="D21" s="58"/>
      <c r="E21" s="58"/>
      <c r="F21" s="58"/>
      <c r="G21" s="58"/>
      <c r="H21" s="58"/>
      <c r="I21" s="58"/>
      <c r="J21" s="58"/>
      <c r="K21" s="58"/>
      <c r="L21" s="58"/>
      <c r="M21" s="58"/>
      <c r="N21" s="52"/>
      <c r="O21" s="52"/>
      <c r="P21" s="52"/>
      <c r="Q21" s="52"/>
      <c r="R21" s="52"/>
      <c r="S21" s="52"/>
      <c r="T21" s="153"/>
      <c r="U21" s="58"/>
      <c r="V21" s="58"/>
      <c r="W21" s="58"/>
      <c r="X21" s="58"/>
      <c r="Y21" s="58"/>
      <c r="Z21" s="58"/>
      <c r="AA21" s="58"/>
      <c r="AB21" s="58"/>
      <c r="AC21" s="58"/>
      <c r="AD21" s="58"/>
      <c r="AE21" s="58"/>
      <c r="AF21" s="58"/>
      <c r="AG21" s="58"/>
      <c r="AH21" s="58"/>
      <c r="AI21" s="58"/>
      <c r="AJ21" s="58"/>
      <c r="AK21" s="52"/>
      <c r="AL21" s="43"/>
      <c r="AM21" s="34"/>
    </row>
    <row r="22" spans="1:39" ht="30" customHeight="1" x14ac:dyDescent="0.2">
      <c r="A22" s="259"/>
      <c r="B22" s="80" t="s">
        <v>666</v>
      </c>
      <c r="C22" s="58"/>
      <c r="D22" s="58"/>
      <c r="E22" s="58"/>
      <c r="F22" s="58"/>
      <c r="G22" s="58"/>
      <c r="H22" s="58"/>
      <c r="I22" s="58"/>
      <c r="J22" s="58"/>
      <c r="K22" s="58"/>
      <c r="L22" s="58"/>
      <c r="M22" s="58"/>
      <c r="N22" s="52"/>
      <c r="O22" s="52"/>
      <c r="P22" s="52"/>
      <c r="Q22" s="52"/>
      <c r="R22" s="52"/>
      <c r="S22" s="52"/>
      <c r="T22" s="153"/>
      <c r="U22" s="58"/>
      <c r="V22" s="58"/>
      <c r="W22" s="58"/>
      <c r="X22" s="58"/>
      <c r="Y22" s="58"/>
      <c r="Z22" s="58"/>
      <c r="AA22" s="58"/>
      <c r="AB22" s="58"/>
      <c r="AC22" s="58"/>
      <c r="AD22" s="58"/>
      <c r="AE22" s="58"/>
      <c r="AF22" s="58"/>
      <c r="AG22" s="58"/>
      <c r="AH22" s="58"/>
      <c r="AI22" s="58"/>
      <c r="AJ22" s="58"/>
      <c r="AK22" s="52"/>
      <c r="AL22" s="43"/>
      <c r="AM22" s="34"/>
    </row>
    <row r="23" spans="1:39" ht="30" customHeight="1" x14ac:dyDescent="0.2">
      <c r="A23" s="259"/>
      <c r="B23" s="80" t="s">
        <v>667</v>
      </c>
      <c r="C23" s="58"/>
      <c r="D23" s="58"/>
      <c r="E23" s="58"/>
      <c r="F23" s="58"/>
      <c r="G23" s="58"/>
      <c r="H23" s="58"/>
      <c r="I23" s="58"/>
      <c r="J23" s="58"/>
      <c r="K23" s="58"/>
      <c r="L23" s="58"/>
      <c r="M23" s="58"/>
      <c r="N23" s="52"/>
      <c r="O23" s="52"/>
      <c r="P23" s="52"/>
      <c r="Q23" s="52"/>
      <c r="R23" s="52"/>
      <c r="S23" s="52"/>
      <c r="T23" s="153"/>
      <c r="U23" s="58"/>
      <c r="V23" s="58"/>
      <c r="W23" s="58"/>
      <c r="X23" s="58"/>
      <c r="Y23" s="58"/>
      <c r="Z23" s="58"/>
      <c r="AA23" s="58"/>
      <c r="AB23" s="58"/>
      <c r="AC23" s="58"/>
      <c r="AD23" s="58"/>
      <c r="AE23" s="58"/>
      <c r="AF23" s="58"/>
      <c r="AG23" s="58"/>
      <c r="AH23" s="58"/>
      <c r="AI23" s="58"/>
      <c r="AJ23" s="58"/>
      <c r="AK23" s="52"/>
      <c r="AL23" s="43"/>
      <c r="AM23" s="34"/>
    </row>
    <row r="24" spans="1:39" ht="30" customHeight="1" x14ac:dyDescent="0.2">
      <c r="A24" s="259"/>
      <c r="B24" s="80" t="s">
        <v>668</v>
      </c>
      <c r="C24" s="58"/>
      <c r="D24" s="58"/>
      <c r="E24" s="58"/>
      <c r="F24" s="58"/>
      <c r="G24" s="58"/>
      <c r="H24" s="58"/>
      <c r="I24" s="58"/>
      <c r="J24" s="58"/>
      <c r="K24" s="58"/>
      <c r="L24" s="58"/>
      <c r="M24" s="58"/>
      <c r="N24" s="52"/>
      <c r="O24" s="52"/>
      <c r="P24" s="52"/>
      <c r="Q24" s="52"/>
      <c r="R24" s="52"/>
      <c r="S24" s="52"/>
      <c r="T24" s="153"/>
      <c r="U24" s="58"/>
      <c r="V24" s="58"/>
      <c r="W24" s="58"/>
      <c r="X24" s="58"/>
      <c r="Y24" s="58"/>
      <c r="Z24" s="58"/>
      <c r="AA24" s="58"/>
      <c r="AB24" s="58"/>
      <c r="AC24" s="58"/>
      <c r="AD24" s="58"/>
      <c r="AE24" s="58"/>
      <c r="AF24" s="58"/>
      <c r="AG24" s="58"/>
      <c r="AH24" s="58"/>
      <c r="AI24" s="58"/>
      <c r="AJ24" s="58"/>
      <c r="AK24" s="52"/>
      <c r="AL24" s="43"/>
      <c r="AM24" s="34"/>
    </row>
    <row r="25" spans="1:39" ht="30" customHeight="1" x14ac:dyDescent="0.2">
      <c r="A25" s="259"/>
      <c r="B25" s="80" t="s">
        <v>669</v>
      </c>
      <c r="C25" s="58"/>
      <c r="D25" s="58"/>
      <c r="E25" s="58"/>
      <c r="F25" s="58"/>
      <c r="G25" s="58"/>
      <c r="H25" s="58"/>
      <c r="I25" s="58"/>
      <c r="J25" s="58"/>
      <c r="K25" s="58"/>
      <c r="L25" s="58"/>
      <c r="M25" s="58"/>
      <c r="N25" s="52"/>
      <c r="O25" s="52"/>
      <c r="P25" s="52"/>
      <c r="Q25" s="52"/>
      <c r="R25" s="52"/>
      <c r="S25" s="52"/>
      <c r="T25" s="153"/>
      <c r="U25" s="58"/>
      <c r="V25" s="58"/>
      <c r="W25" s="58"/>
      <c r="X25" s="58"/>
      <c r="Y25" s="58"/>
      <c r="Z25" s="58"/>
      <c r="AA25" s="58"/>
      <c r="AB25" s="58"/>
      <c r="AC25" s="58"/>
      <c r="AD25" s="58"/>
      <c r="AE25" s="58"/>
      <c r="AF25" s="58"/>
      <c r="AG25" s="58"/>
      <c r="AH25" s="58"/>
      <c r="AI25" s="58"/>
      <c r="AJ25" s="58"/>
      <c r="AK25" s="52"/>
      <c r="AL25" s="43"/>
      <c r="AM25" s="34"/>
    </row>
    <row r="26" spans="1:39" ht="30" customHeight="1" x14ac:dyDescent="0.2">
      <c r="A26" s="258" t="s">
        <v>670</v>
      </c>
      <c r="B26" s="80" t="s">
        <v>168</v>
      </c>
      <c r="C26" s="58"/>
      <c r="D26" s="58"/>
      <c r="E26" s="58"/>
      <c r="F26" s="58"/>
      <c r="G26" s="58"/>
      <c r="H26" s="58"/>
      <c r="I26" s="58"/>
      <c r="J26" s="58"/>
      <c r="K26" s="58"/>
      <c r="L26" s="58"/>
      <c r="M26" s="58"/>
      <c r="N26" s="52"/>
      <c r="O26" s="52"/>
      <c r="P26" s="52"/>
      <c r="Q26" s="52"/>
      <c r="R26" s="52"/>
      <c r="S26" s="52"/>
      <c r="T26" s="153"/>
      <c r="U26" s="58"/>
      <c r="V26" s="58"/>
      <c r="W26" s="58"/>
      <c r="X26" s="58"/>
      <c r="Y26" s="58"/>
      <c r="Z26" s="58"/>
      <c r="AA26" s="58"/>
      <c r="AB26" s="58"/>
      <c r="AC26" s="58"/>
      <c r="AD26" s="58"/>
      <c r="AE26" s="58"/>
      <c r="AF26" s="58"/>
      <c r="AG26" s="58"/>
      <c r="AH26" s="58"/>
      <c r="AI26" s="58"/>
      <c r="AJ26" s="58"/>
      <c r="AK26" s="52"/>
      <c r="AL26" s="43"/>
      <c r="AM26" s="34"/>
    </row>
    <row r="27" spans="1:39" ht="30" customHeight="1" x14ac:dyDescent="0.2">
      <c r="A27" s="258"/>
      <c r="B27" s="80" t="s">
        <v>181</v>
      </c>
      <c r="C27" s="58"/>
      <c r="D27" s="58"/>
      <c r="E27" s="58"/>
      <c r="F27" s="58"/>
      <c r="G27" s="58"/>
      <c r="H27" s="58"/>
      <c r="I27" s="58"/>
      <c r="J27" s="58"/>
      <c r="K27" s="58"/>
      <c r="L27" s="58"/>
      <c r="M27" s="58"/>
      <c r="N27" s="52"/>
      <c r="O27" s="52"/>
      <c r="P27" s="52"/>
      <c r="Q27" s="52"/>
      <c r="R27" s="52"/>
      <c r="S27" s="52"/>
      <c r="T27" s="153"/>
      <c r="U27" s="58"/>
      <c r="V27" s="58"/>
      <c r="W27" s="58"/>
      <c r="X27" s="58"/>
      <c r="Y27" s="58"/>
      <c r="Z27" s="58"/>
      <c r="AA27" s="58"/>
      <c r="AB27" s="58"/>
      <c r="AC27" s="58"/>
      <c r="AD27" s="58"/>
      <c r="AE27" s="58"/>
      <c r="AF27" s="58"/>
      <c r="AG27" s="58"/>
      <c r="AH27" s="58"/>
      <c r="AI27" s="58"/>
      <c r="AJ27" s="58"/>
      <c r="AK27" s="52"/>
      <c r="AL27" s="43"/>
      <c r="AM27" s="34"/>
    </row>
    <row r="28" spans="1:39" ht="30" customHeight="1" x14ac:dyDescent="0.2">
      <c r="A28" s="258"/>
      <c r="B28" s="80" t="s">
        <v>193</v>
      </c>
      <c r="C28" s="52"/>
      <c r="D28" s="52"/>
      <c r="E28" s="52"/>
      <c r="F28" s="52"/>
      <c r="G28" s="52"/>
      <c r="H28" s="52"/>
      <c r="I28" s="52"/>
      <c r="J28" s="52"/>
      <c r="K28" s="52"/>
      <c r="L28" s="52"/>
      <c r="M28" s="52"/>
      <c r="N28" s="52"/>
      <c r="O28" s="52"/>
      <c r="P28" s="52"/>
      <c r="Q28" s="52"/>
      <c r="R28" s="52"/>
      <c r="S28" s="52"/>
      <c r="T28" s="153"/>
      <c r="U28" s="52"/>
      <c r="V28" s="52"/>
      <c r="W28" s="52"/>
      <c r="X28" s="52"/>
      <c r="Y28" s="52"/>
      <c r="Z28" s="52"/>
      <c r="AA28" s="52"/>
      <c r="AB28" s="52"/>
      <c r="AC28" s="52"/>
      <c r="AD28" s="52"/>
      <c r="AE28" s="52"/>
      <c r="AF28" s="52"/>
      <c r="AG28" s="52"/>
      <c r="AH28" s="52"/>
      <c r="AI28" s="52"/>
      <c r="AJ28" s="52"/>
      <c r="AK28" s="52"/>
      <c r="AL28" s="43"/>
      <c r="AM28" s="34"/>
    </row>
    <row r="29" spans="1:39" ht="30" customHeight="1" x14ac:dyDescent="0.2">
      <c r="A29" s="258"/>
      <c r="B29" s="80" t="s">
        <v>204</v>
      </c>
      <c r="C29" s="52"/>
      <c r="D29" s="52"/>
      <c r="E29" s="52"/>
      <c r="F29" s="52"/>
      <c r="G29" s="52"/>
      <c r="H29" s="52"/>
      <c r="I29" s="52"/>
      <c r="J29" s="52"/>
      <c r="K29" s="52"/>
      <c r="L29" s="52"/>
      <c r="M29" s="52"/>
      <c r="N29" s="52"/>
      <c r="O29" s="52"/>
      <c r="P29" s="52"/>
      <c r="Q29" s="52"/>
      <c r="R29" s="52"/>
      <c r="S29" s="52"/>
      <c r="T29" s="153"/>
      <c r="U29" s="52"/>
      <c r="V29" s="52"/>
      <c r="W29" s="52"/>
      <c r="X29" s="52"/>
      <c r="Y29" s="52"/>
      <c r="Z29" s="52"/>
      <c r="AA29" s="52"/>
      <c r="AB29" s="52"/>
      <c r="AC29" s="52"/>
      <c r="AD29" s="52"/>
      <c r="AE29" s="52"/>
      <c r="AF29" s="52"/>
      <c r="AG29" s="52"/>
      <c r="AH29" s="52"/>
      <c r="AI29" s="52"/>
      <c r="AJ29" s="52"/>
      <c r="AK29" s="52"/>
      <c r="AL29" s="43"/>
      <c r="AM29" s="34"/>
    </row>
    <row r="30" spans="1:39" ht="30" customHeight="1" x14ac:dyDescent="0.2">
      <c r="A30" s="258"/>
      <c r="B30" s="80" t="s">
        <v>216</v>
      </c>
      <c r="C30" s="52"/>
      <c r="D30" s="52"/>
      <c r="E30" s="52"/>
      <c r="F30" s="52"/>
      <c r="G30" s="52"/>
      <c r="H30" s="52"/>
      <c r="I30" s="52"/>
      <c r="J30" s="52"/>
      <c r="K30" s="52"/>
      <c r="L30" s="52"/>
      <c r="M30" s="52"/>
      <c r="N30" s="52"/>
      <c r="O30" s="52"/>
      <c r="P30" s="52"/>
      <c r="Q30" s="52"/>
      <c r="R30" s="52"/>
      <c r="S30" s="52"/>
      <c r="T30" s="153"/>
      <c r="U30" s="52"/>
      <c r="V30" s="52"/>
      <c r="W30" s="52"/>
      <c r="X30" s="52"/>
      <c r="Y30" s="52"/>
      <c r="Z30" s="52"/>
      <c r="AA30" s="52"/>
      <c r="AB30" s="52"/>
      <c r="AC30" s="52"/>
      <c r="AD30" s="52"/>
      <c r="AE30" s="52"/>
      <c r="AF30" s="52"/>
      <c r="AG30" s="52"/>
      <c r="AH30" s="52"/>
      <c r="AI30" s="52"/>
      <c r="AJ30" s="52"/>
      <c r="AK30" s="52"/>
      <c r="AL30" s="43"/>
      <c r="AM30" s="34"/>
    </row>
    <row r="31" spans="1:39" ht="30" customHeight="1" x14ac:dyDescent="0.2">
      <c r="A31" s="258"/>
      <c r="B31" s="80" t="s">
        <v>226</v>
      </c>
      <c r="C31" s="52"/>
      <c r="D31" s="52"/>
      <c r="E31" s="52"/>
      <c r="F31" s="52"/>
      <c r="G31" s="52"/>
      <c r="H31" s="52"/>
      <c r="I31" s="52"/>
      <c r="J31" s="52"/>
      <c r="K31" s="52"/>
      <c r="L31" s="52"/>
      <c r="M31" s="52"/>
      <c r="N31" s="52"/>
      <c r="O31" s="52"/>
      <c r="P31" s="52"/>
      <c r="Q31" s="52"/>
      <c r="R31" s="52"/>
      <c r="S31" s="52"/>
      <c r="T31" s="153"/>
      <c r="U31" s="52"/>
      <c r="V31" s="52"/>
      <c r="W31" s="52"/>
      <c r="X31" s="52"/>
      <c r="Y31" s="52"/>
      <c r="Z31" s="52"/>
      <c r="AA31" s="52"/>
      <c r="AB31" s="52"/>
      <c r="AC31" s="52"/>
      <c r="AD31" s="52"/>
      <c r="AE31" s="52"/>
      <c r="AF31" s="52"/>
      <c r="AG31" s="52"/>
      <c r="AH31" s="52"/>
      <c r="AI31" s="52"/>
      <c r="AJ31" s="52"/>
      <c r="AK31" s="52"/>
      <c r="AL31" s="43"/>
      <c r="AM31" s="34"/>
    </row>
    <row r="32" spans="1:39" ht="30" customHeight="1" x14ac:dyDescent="0.2">
      <c r="A32" s="258"/>
      <c r="B32" s="80" t="s">
        <v>233</v>
      </c>
      <c r="C32" s="52"/>
      <c r="D32" s="52"/>
      <c r="E32" s="52"/>
      <c r="F32" s="52"/>
      <c r="G32" s="52"/>
      <c r="H32" s="52"/>
      <c r="I32" s="52"/>
      <c r="J32" s="52"/>
      <c r="K32" s="52"/>
      <c r="L32" s="52"/>
      <c r="M32" s="52"/>
      <c r="N32" s="52"/>
      <c r="O32" s="52"/>
      <c r="P32" s="52"/>
      <c r="Q32" s="52"/>
      <c r="R32" s="52"/>
      <c r="S32" s="52"/>
      <c r="T32" s="153"/>
      <c r="U32" s="52"/>
      <c r="V32" s="52"/>
      <c r="W32" s="52"/>
      <c r="X32" s="52"/>
      <c r="Y32" s="52"/>
      <c r="Z32" s="52"/>
      <c r="AA32" s="52"/>
      <c r="AB32" s="52"/>
      <c r="AC32" s="52"/>
      <c r="AD32" s="52"/>
      <c r="AE32" s="52"/>
      <c r="AF32" s="52"/>
      <c r="AG32" s="52"/>
      <c r="AH32" s="52"/>
      <c r="AI32" s="52"/>
      <c r="AJ32" s="52"/>
      <c r="AK32" s="52"/>
      <c r="AL32" s="43"/>
      <c r="AM32" s="34"/>
    </row>
    <row r="33" spans="1:39" ht="30" customHeight="1" x14ac:dyDescent="0.2">
      <c r="A33" s="258"/>
      <c r="B33" s="80" t="s">
        <v>241</v>
      </c>
      <c r="C33" s="52"/>
      <c r="D33" s="52"/>
      <c r="E33" s="52"/>
      <c r="F33" s="52"/>
      <c r="G33" s="52"/>
      <c r="H33" s="52"/>
      <c r="I33" s="52"/>
      <c r="J33" s="52"/>
      <c r="K33" s="52"/>
      <c r="L33" s="52"/>
      <c r="M33" s="52"/>
      <c r="N33" s="52"/>
      <c r="O33" s="52"/>
      <c r="P33" s="52"/>
      <c r="Q33" s="52"/>
      <c r="R33" s="52"/>
      <c r="S33" s="52"/>
      <c r="T33" s="153"/>
      <c r="U33" s="52"/>
      <c r="V33" s="52"/>
      <c r="W33" s="52"/>
      <c r="X33" s="52"/>
      <c r="Y33" s="52"/>
      <c r="Z33" s="52"/>
      <c r="AA33" s="52"/>
      <c r="AB33" s="52"/>
      <c r="AC33" s="52"/>
      <c r="AD33" s="52"/>
      <c r="AE33" s="52"/>
      <c r="AF33" s="52"/>
      <c r="AG33" s="52"/>
      <c r="AH33" s="52"/>
      <c r="AI33" s="52"/>
      <c r="AJ33" s="52"/>
      <c r="AK33" s="52"/>
      <c r="AL33" s="43"/>
      <c r="AM33" s="34"/>
    </row>
    <row r="34" spans="1:39" ht="30" customHeight="1" x14ac:dyDescent="0.2">
      <c r="A34" s="258"/>
      <c r="B34" s="80" t="s">
        <v>252</v>
      </c>
      <c r="C34" s="52"/>
      <c r="D34" s="52"/>
      <c r="E34" s="52"/>
      <c r="F34" s="52"/>
      <c r="G34" s="52"/>
      <c r="H34" s="52"/>
      <c r="I34" s="52"/>
      <c r="J34" s="52"/>
      <c r="K34" s="52"/>
      <c r="L34" s="52"/>
      <c r="M34" s="52"/>
      <c r="N34" s="52"/>
      <c r="O34" s="52"/>
      <c r="P34" s="52"/>
      <c r="Q34" s="52"/>
      <c r="R34" s="52"/>
      <c r="S34" s="52"/>
      <c r="T34" s="153"/>
      <c r="U34" s="52"/>
      <c r="V34" s="52"/>
      <c r="W34" s="52"/>
      <c r="X34" s="52"/>
      <c r="Y34" s="52"/>
      <c r="Z34" s="52"/>
      <c r="AA34" s="52"/>
      <c r="AB34" s="52"/>
      <c r="AC34" s="52"/>
      <c r="AD34" s="52"/>
      <c r="AE34" s="52"/>
      <c r="AF34" s="52"/>
      <c r="AG34" s="52"/>
      <c r="AH34" s="52"/>
      <c r="AI34" s="52"/>
      <c r="AJ34" s="52"/>
      <c r="AK34" s="52"/>
      <c r="AL34" s="43"/>
      <c r="AM34" s="34"/>
    </row>
    <row r="35" spans="1:39" ht="30" customHeight="1" x14ac:dyDescent="0.2">
      <c r="A35" s="258"/>
      <c r="B35" s="80" t="s">
        <v>258</v>
      </c>
      <c r="C35" s="52"/>
      <c r="D35" s="52"/>
      <c r="E35" s="52"/>
      <c r="F35" s="52"/>
      <c r="G35" s="52"/>
      <c r="H35" s="52"/>
      <c r="I35" s="52"/>
      <c r="J35" s="52"/>
      <c r="K35" s="52"/>
      <c r="L35" s="52"/>
      <c r="M35" s="52"/>
      <c r="N35" s="52"/>
      <c r="O35" s="52"/>
      <c r="P35" s="52"/>
      <c r="Q35" s="52"/>
      <c r="R35" s="52"/>
      <c r="S35" s="52"/>
      <c r="T35" s="153"/>
      <c r="U35" s="52"/>
      <c r="V35" s="52"/>
      <c r="W35" s="52"/>
      <c r="X35" s="52"/>
      <c r="Y35" s="52"/>
      <c r="Z35" s="52"/>
      <c r="AA35" s="52"/>
      <c r="AB35" s="52"/>
      <c r="AC35" s="52"/>
      <c r="AD35" s="52"/>
      <c r="AE35" s="52"/>
      <c r="AF35" s="52"/>
      <c r="AG35" s="52"/>
      <c r="AH35" s="52"/>
      <c r="AI35" s="52"/>
      <c r="AJ35" s="52"/>
      <c r="AK35" s="52"/>
      <c r="AL35" s="43"/>
      <c r="AM35" s="34"/>
    </row>
    <row r="36" spans="1:39" ht="30" customHeight="1" x14ac:dyDescent="0.2">
      <c r="A36" s="258"/>
      <c r="B36" s="80" t="s">
        <v>267</v>
      </c>
      <c r="C36" s="52"/>
      <c r="D36" s="52"/>
      <c r="E36" s="52"/>
      <c r="F36" s="52"/>
      <c r="G36" s="52"/>
      <c r="H36" s="52"/>
      <c r="I36" s="52"/>
      <c r="J36" s="52"/>
      <c r="K36" s="52"/>
      <c r="L36" s="52"/>
      <c r="M36" s="52"/>
      <c r="N36" s="52"/>
      <c r="O36" s="52"/>
      <c r="P36" s="52"/>
      <c r="Q36" s="52"/>
      <c r="R36" s="52"/>
      <c r="S36" s="52"/>
      <c r="T36" s="153"/>
      <c r="U36" s="52"/>
      <c r="V36" s="52"/>
      <c r="W36" s="52"/>
      <c r="X36" s="52"/>
      <c r="Y36" s="52"/>
      <c r="Z36" s="52"/>
      <c r="AA36" s="52"/>
      <c r="AB36" s="52"/>
      <c r="AC36" s="52"/>
      <c r="AD36" s="52"/>
      <c r="AE36" s="52"/>
      <c r="AF36" s="52"/>
      <c r="AG36" s="52"/>
      <c r="AH36" s="52"/>
      <c r="AI36" s="52"/>
      <c r="AJ36" s="52"/>
      <c r="AK36" s="52"/>
      <c r="AL36" s="43"/>
      <c r="AM36" s="34"/>
    </row>
    <row r="37" spans="1:39" ht="30" customHeight="1" x14ac:dyDescent="0.2">
      <c r="A37" s="258"/>
      <c r="B37" s="80" t="s">
        <v>275</v>
      </c>
      <c r="C37" s="52"/>
      <c r="D37" s="52"/>
      <c r="E37" s="52"/>
      <c r="F37" s="52"/>
      <c r="G37" s="52"/>
      <c r="H37" s="52"/>
      <c r="I37" s="52"/>
      <c r="J37" s="52"/>
      <c r="K37" s="52"/>
      <c r="L37" s="52"/>
      <c r="M37" s="52"/>
      <c r="N37" s="52"/>
      <c r="O37" s="52"/>
      <c r="P37" s="52"/>
      <c r="Q37" s="52"/>
      <c r="R37" s="52"/>
      <c r="S37" s="52"/>
      <c r="T37" s="153"/>
      <c r="U37" s="52"/>
      <c r="V37" s="52"/>
      <c r="W37" s="52"/>
      <c r="X37" s="52"/>
      <c r="Y37" s="52"/>
      <c r="Z37" s="52"/>
      <c r="AA37" s="52"/>
      <c r="AB37" s="52"/>
      <c r="AC37" s="52"/>
      <c r="AD37" s="52"/>
      <c r="AE37" s="52"/>
      <c r="AF37" s="52"/>
      <c r="AG37" s="52"/>
      <c r="AH37" s="52"/>
      <c r="AI37" s="52"/>
      <c r="AJ37" s="52"/>
      <c r="AK37" s="52"/>
      <c r="AL37" s="43"/>
      <c r="AM37" s="34"/>
    </row>
    <row r="38" spans="1:39" ht="30" customHeight="1" x14ac:dyDescent="0.2">
      <c r="A38" s="258"/>
      <c r="B38" s="80" t="s">
        <v>287</v>
      </c>
      <c r="C38" s="52"/>
      <c r="D38" s="52"/>
      <c r="E38" s="52"/>
      <c r="F38" s="52"/>
      <c r="G38" s="52"/>
      <c r="H38" s="52"/>
      <c r="I38" s="52"/>
      <c r="J38" s="52"/>
      <c r="K38" s="52"/>
      <c r="L38" s="52"/>
      <c r="M38" s="52"/>
      <c r="N38" s="52"/>
      <c r="O38" s="52"/>
      <c r="P38" s="52"/>
      <c r="Q38" s="52"/>
      <c r="R38" s="52"/>
      <c r="S38" s="52"/>
      <c r="T38" s="153"/>
      <c r="U38" s="52"/>
      <c r="V38" s="52"/>
      <c r="W38" s="52"/>
      <c r="X38" s="52"/>
      <c r="Y38" s="52"/>
      <c r="Z38" s="52"/>
      <c r="AA38" s="52"/>
      <c r="AB38" s="52"/>
      <c r="AC38" s="52"/>
      <c r="AD38" s="52"/>
      <c r="AE38" s="52"/>
      <c r="AF38" s="52"/>
      <c r="AG38" s="52"/>
      <c r="AH38" s="52"/>
      <c r="AI38" s="52"/>
      <c r="AJ38" s="52"/>
      <c r="AK38" s="52"/>
      <c r="AL38" s="43"/>
      <c r="AM38" s="34"/>
    </row>
    <row r="39" spans="1:39" ht="30" customHeight="1" x14ac:dyDescent="0.2">
      <c r="A39" s="258"/>
      <c r="B39" s="80" t="s">
        <v>671</v>
      </c>
      <c r="C39" s="52"/>
      <c r="D39" s="52"/>
      <c r="E39" s="52"/>
      <c r="F39" s="52"/>
      <c r="G39" s="52"/>
      <c r="H39" s="52"/>
      <c r="I39" s="52"/>
      <c r="J39" s="52"/>
      <c r="K39" s="52"/>
      <c r="L39" s="52"/>
      <c r="M39" s="52"/>
      <c r="N39" s="52"/>
      <c r="O39" s="52"/>
      <c r="P39" s="52"/>
      <c r="Q39" s="52"/>
      <c r="R39" s="52"/>
      <c r="S39" s="52"/>
      <c r="T39" s="153"/>
      <c r="U39" s="52"/>
      <c r="V39" s="52"/>
      <c r="W39" s="52"/>
      <c r="X39" s="52"/>
      <c r="Y39" s="52"/>
      <c r="Z39" s="52"/>
      <c r="AA39" s="52"/>
      <c r="AB39" s="52"/>
      <c r="AC39" s="52"/>
      <c r="AD39" s="52"/>
      <c r="AE39" s="52"/>
      <c r="AF39" s="52"/>
      <c r="AG39" s="52"/>
      <c r="AH39" s="52"/>
      <c r="AI39" s="52"/>
      <c r="AJ39" s="52"/>
      <c r="AK39" s="52"/>
      <c r="AL39" s="43"/>
      <c r="AM39" s="34"/>
    </row>
    <row r="40" spans="1:39" ht="30" customHeight="1" x14ac:dyDescent="0.2">
      <c r="A40" s="258"/>
      <c r="B40" s="80" t="s">
        <v>672</v>
      </c>
      <c r="C40" s="52"/>
      <c r="D40" s="52"/>
      <c r="E40" s="52"/>
      <c r="F40" s="52"/>
      <c r="G40" s="52"/>
      <c r="H40" s="52"/>
      <c r="I40" s="52"/>
      <c r="J40" s="52"/>
      <c r="K40" s="52"/>
      <c r="L40" s="52"/>
      <c r="M40" s="52"/>
      <c r="N40" s="52"/>
      <c r="O40" s="52"/>
      <c r="P40" s="52"/>
      <c r="Q40" s="52"/>
      <c r="R40" s="52"/>
      <c r="S40" s="52"/>
      <c r="T40" s="153"/>
      <c r="U40" s="52"/>
      <c r="V40" s="52"/>
      <c r="W40" s="52"/>
      <c r="X40" s="52"/>
      <c r="Y40" s="52"/>
      <c r="Z40" s="52"/>
      <c r="AA40" s="52"/>
      <c r="AB40" s="52"/>
      <c r="AC40" s="52"/>
      <c r="AD40" s="52"/>
      <c r="AE40" s="52"/>
      <c r="AF40" s="52"/>
      <c r="AG40" s="52"/>
      <c r="AH40" s="52"/>
      <c r="AI40" s="52"/>
      <c r="AJ40" s="52"/>
      <c r="AK40" s="52"/>
      <c r="AL40" s="43"/>
      <c r="AM40" s="34"/>
    </row>
    <row r="41" spans="1:39" ht="30" customHeight="1" x14ac:dyDescent="0.2">
      <c r="A41" s="258" t="s">
        <v>673</v>
      </c>
      <c r="B41" s="80" t="s">
        <v>298</v>
      </c>
      <c r="C41" s="58" t="s">
        <v>674</v>
      </c>
      <c r="D41" s="58"/>
      <c r="E41" s="58"/>
      <c r="F41" s="58"/>
      <c r="G41" s="58"/>
      <c r="H41" s="58"/>
      <c r="I41" s="58"/>
      <c r="J41" s="58"/>
      <c r="K41" s="58"/>
      <c r="L41" s="58"/>
      <c r="M41" s="58"/>
      <c r="N41" s="52"/>
      <c r="O41" s="52"/>
      <c r="P41" s="52"/>
      <c r="Q41" s="52"/>
      <c r="R41" s="52"/>
      <c r="S41" s="52"/>
      <c r="T41" s="153"/>
      <c r="U41" s="58"/>
      <c r="V41" s="58"/>
      <c r="W41" s="58"/>
      <c r="X41" s="58"/>
      <c r="Y41" s="58"/>
      <c r="Z41" s="58"/>
      <c r="AA41" s="58"/>
      <c r="AB41" s="58"/>
      <c r="AC41" s="58"/>
      <c r="AD41" s="58"/>
      <c r="AE41" s="58"/>
      <c r="AF41" s="58"/>
      <c r="AG41" s="58"/>
      <c r="AH41" s="58"/>
      <c r="AI41" s="58"/>
      <c r="AJ41" s="58"/>
      <c r="AK41" s="52"/>
      <c r="AL41" s="43"/>
      <c r="AM41" s="34"/>
    </row>
    <row r="42" spans="1:39" ht="30" customHeight="1" x14ac:dyDescent="0.2">
      <c r="A42" s="258"/>
      <c r="B42" s="80" t="s">
        <v>310</v>
      </c>
      <c r="C42" s="58" t="s">
        <v>674</v>
      </c>
      <c r="D42" s="58"/>
      <c r="E42" s="58"/>
      <c r="F42" s="58"/>
      <c r="G42" s="58"/>
      <c r="H42" s="58"/>
      <c r="I42" s="58"/>
      <c r="J42" s="58"/>
      <c r="K42" s="58"/>
      <c r="L42" s="58"/>
      <c r="M42" s="58"/>
      <c r="N42" s="52"/>
      <c r="O42" s="52"/>
      <c r="P42" s="52"/>
      <c r="Q42" s="52"/>
      <c r="R42" s="52"/>
      <c r="S42" s="52"/>
      <c r="T42" s="153"/>
      <c r="U42" s="58"/>
      <c r="V42" s="58"/>
      <c r="W42" s="58"/>
      <c r="X42" s="58"/>
      <c r="Y42" s="58"/>
      <c r="Z42" s="58"/>
      <c r="AA42" s="58"/>
      <c r="AB42" s="58"/>
      <c r="AC42" s="58"/>
      <c r="AD42" s="58"/>
      <c r="AE42" s="58"/>
      <c r="AF42" s="58"/>
      <c r="AG42" s="58"/>
      <c r="AH42" s="58"/>
      <c r="AI42" s="58"/>
      <c r="AJ42" s="58"/>
      <c r="AK42" s="52"/>
      <c r="AL42" s="43"/>
      <c r="AM42" s="34"/>
    </row>
    <row r="43" spans="1:39" ht="30" customHeight="1" x14ac:dyDescent="0.2">
      <c r="A43" s="258"/>
      <c r="B43" s="80" t="s">
        <v>320</v>
      </c>
      <c r="C43" s="58" t="s">
        <v>674</v>
      </c>
      <c r="D43" s="58"/>
      <c r="E43" s="58"/>
      <c r="F43" s="58"/>
      <c r="G43" s="58"/>
      <c r="H43" s="58"/>
      <c r="I43" s="58"/>
      <c r="J43" s="58"/>
      <c r="K43" s="58"/>
      <c r="L43" s="58"/>
      <c r="M43" s="58"/>
      <c r="N43" s="52"/>
      <c r="O43" s="52"/>
      <c r="P43" s="52"/>
      <c r="Q43" s="52"/>
      <c r="R43" s="52"/>
      <c r="S43" s="52"/>
      <c r="T43" s="153"/>
      <c r="U43" s="58"/>
      <c r="V43" s="58"/>
      <c r="W43" s="58"/>
      <c r="X43" s="58"/>
      <c r="Y43" s="58"/>
      <c r="Z43" s="58"/>
      <c r="AA43" s="58"/>
      <c r="AB43" s="58"/>
      <c r="AC43" s="58"/>
      <c r="AD43" s="58"/>
      <c r="AE43" s="58"/>
      <c r="AF43" s="58"/>
      <c r="AG43" s="58"/>
      <c r="AH43" s="58"/>
      <c r="AI43" s="58"/>
      <c r="AJ43" s="58"/>
      <c r="AK43" s="52"/>
      <c r="AL43" s="43"/>
      <c r="AM43" s="34"/>
    </row>
    <row r="44" spans="1:39" ht="30" customHeight="1" x14ac:dyDescent="0.2">
      <c r="A44" s="258"/>
      <c r="B44" s="80" t="s">
        <v>331</v>
      </c>
      <c r="C44" s="58"/>
      <c r="D44" s="52"/>
      <c r="E44" s="52"/>
      <c r="F44" s="52"/>
      <c r="G44" s="52"/>
      <c r="H44" s="52"/>
      <c r="I44" s="52"/>
      <c r="J44" s="52"/>
      <c r="K44" s="52"/>
      <c r="L44" s="52"/>
      <c r="M44" s="52"/>
      <c r="N44" s="52"/>
      <c r="O44" s="52"/>
      <c r="P44" s="52"/>
      <c r="Q44" s="52"/>
      <c r="R44" s="52"/>
      <c r="S44" s="52"/>
      <c r="T44" s="153"/>
      <c r="U44" s="52"/>
      <c r="V44" s="52"/>
      <c r="W44" s="52"/>
      <c r="X44" s="52"/>
      <c r="Y44" s="52"/>
      <c r="Z44" s="52"/>
      <c r="AA44" s="52"/>
      <c r="AB44" s="52"/>
      <c r="AC44" s="52"/>
      <c r="AD44" s="52"/>
      <c r="AE44" s="52"/>
      <c r="AF44" s="52"/>
      <c r="AG44" s="52"/>
      <c r="AH44" s="52"/>
      <c r="AI44" s="52"/>
      <c r="AJ44" s="52"/>
      <c r="AK44" s="52"/>
      <c r="AL44" s="43"/>
      <c r="AM44" s="34"/>
    </row>
    <row r="45" spans="1:39" ht="30" customHeight="1" x14ac:dyDescent="0.2">
      <c r="A45" s="258"/>
      <c r="B45" s="80" t="s">
        <v>339</v>
      </c>
      <c r="C45" s="58"/>
      <c r="D45" s="52"/>
      <c r="E45" s="52"/>
      <c r="F45" s="52"/>
      <c r="G45" s="52"/>
      <c r="H45" s="52"/>
      <c r="I45" s="52"/>
      <c r="J45" s="52"/>
      <c r="K45" s="52"/>
      <c r="L45" s="52"/>
      <c r="M45" s="52"/>
      <c r="N45" s="52"/>
      <c r="O45" s="52"/>
      <c r="P45" s="52"/>
      <c r="Q45" s="52"/>
      <c r="R45" s="52"/>
      <c r="S45" s="52"/>
      <c r="T45" s="153"/>
      <c r="U45" s="52"/>
      <c r="V45" s="52"/>
      <c r="W45" s="52"/>
      <c r="X45" s="52"/>
      <c r="Y45" s="52"/>
      <c r="Z45" s="52"/>
      <c r="AA45" s="52"/>
      <c r="AB45" s="52"/>
      <c r="AC45" s="52"/>
      <c r="AD45" s="52"/>
      <c r="AE45" s="52"/>
      <c r="AF45" s="52"/>
      <c r="AG45" s="52"/>
      <c r="AH45" s="52"/>
      <c r="AI45" s="52"/>
      <c r="AJ45" s="52"/>
      <c r="AK45" s="52"/>
      <c r="AL45" s="43"/>
      <c r="AM45" s="34"/>
    </row>
    <row r="46" spans="1:39" ht="30" customHeight="1" x14ac:dyDescent="0.2">
      <c r="A46" s="258"/>
      <c r="B46" s="80" t="s">
        <v>347</v>
      </c>
      <c r="C46" s="58"/>
      <c r="D46" s="52"/>
      <c r="E46" s="52"/>
      <c r="F46" s="52"/>
      <c r="G46" s="52"/>
      <c r="H46" s="52"/>
      <c r="I46" s="52"/>
      <c r="J46" s="52"/>
      <c r="K46" s="52"/>
      <c r="L46" s="52"/>
      <c r="M46" s="52"/>
      <c r="N46" s="52"/>
      <c r="O46" s="52"/>
      <c r="P46" s="52"/>
      <c r="Q46" s="52"/>
      <c r="R46" s="52"/>
      <c r="S46" s="52"/>
      <c r="T46" s="153"/>
      <c r="U46" s="52"/>
      <c r="V46" s="52"/>
      <c r="W46" s="52"/>
      <c r="X46" s="52"/>
      <c r="Y46" s="52"/>
      <c r="Z46" s="52"/>
      <c r="AA46" s="52"/>
      <c r="AB46" s="52"/>
      <c r="AC46" s="52"/>
      <c r="AD46" s="52"/>
      <c r="AE46" s="52"/>
      <c r="AF46" s="52"/>
      <c r="AG46" s="52"/>
      <c r="AH46" s="52"/>
      <c r="AI46" s="52"/>
      <c r="AJ46" s="52"/>
      <c r="AK46" s="52"/>
      <c r="AL46" s="43"/>
      <c r="AM46" s="34"/>
    </row>
    <row r="47" spans="1:39" ht="30" customHeight="1" x14ac:dyDescent="0.2">
      <c r="A47" s="258"/>
      <c r="B47" s="80" t="s">
        <v>597</v>
      </c>
      <c r="C47" s="58"/>
      <c r="D47" s="52"/>
      <c r="E47" s="52"/>
      <c r="F47" s="52"/>
      <c r="G47" s="52"/>
      <c r="H47" s="52"/>
      <c r="I47" s="52"/>
      <c r="J47" s="52"/>
      <c r="K47" s="52"/>
      <c r="L47" s="52"/>
      <c r="M47" s="52"/>
      <c r="N47" s="52"/>
      <c r="O47" s="52"/>
      <c r="P47" s="52"/>
      <c r="Q47" s="52"/>
      <c r="R47" s="52"/>
      <c r="S47" s="52"/>
      <c r="T47" s="153"/>
      <c r="U47" s="52"/>
      <c r="V47" s="52"/>
      <c r="W47" s="52"/>
      <c r="X47" s="52"/>
      <c r="Y47" s="52"/>
      <c r="Z47" s="52"/>
      <c r="AA47" s="52"/>
      <c r="AB47" s="52"/>
      <c r="AC47" s="52"/>
      <c r="AD47" s="52"/>
      <c r="AE47" s="52"/>
      <c r="AF47" s="52"/>
      <c r="AG47" s="52"/>
      <c r="AH47" s="52"/>
      <c r="AI47" s="52"/>
      <c r="AJ47" s="52"/>
      <c r="AK47" s="52"/>
      <c r="AL47" s="43"/>
      <c r="AM47" s="34"/>
    </row>
    <row r="48" spans="1:39" ht="30" customHeight="1" x14ac:dyDescent="0.2">
      <c r="A48" s="258"/>
      <c r="B48" s="80" t="s">
        <v>642</v>
      </c>
      <c r="C48" s="58"/>
      <c r="D48" s="52"/>
      <c r="E48" s="52"/>
      <c r="F48" s="52"/>
      <c r="G48" s="52"/>
      <c r="H48" s="52"/>
      <c r="I48" s="52"/>
      <c r="J48" s="52"/>
      <c r="K48" s="52"/>
      <c r="L48" s="52"/>
      <c r="M48" s="52"/>
      <c r="N48" s="52"/>
      <c r="O48" s="52"/>
      <c r="P48" s="52"/>
      <c r="Q48" s="52"/>
      <c r="R48" s="52"/>
      <c r="S48" s="52"/>
      <c r="T48" s="153"/>
      <c r="U48" s="52"/>
      <c r="V48" s="52"/>
      <c r="W48" s="52"/>
      <c r="X48" s="52"/>
      <c r="Y48" s="52"/>
      <c r="Z48" s="52"/>
      <c r="AA48" s="52"/>
      <c r="AB48" s="52"/>
      <c r="AC48" s="52"/>
      <c r="AD48" s="52"/>
      <c r="AE48" s="52"/>
      <c r="AF48" s="52"/>
      <c r="AG48" s="52"/>
      <c r="AH48" s="52"/>
      <c r="AI48" s="52"/>
      <c r="AJ48" s="52"/>
      <c r="AK48" s="52"/>
      <c r="AL48" s="43"/>
      <c r="AM48" s="34"/>
    </row>
    <row r="49" spans="1:39" ht="30" customHeight="1" x14ac:dyDescent="0.2">
      <c r="A49" s="258"/>
      <c r="B49" s="80" t="s">
        <v>675</v>
      </c>
      <c r="C49" s="58" t="s">
        <v>674</v>
      </c>
      <c r="D49" s="52"/>
      <c r="E49" s="52"/>
      <c r="F49" s="52"/>
      <c r="G49" s="52"/>
      <c r="H49" s="52"/>
      <c r="I49" s="52"/>
      <c r="J49" s="52"/>
      <c r="K49" s="52"/>
      <c r="L49" s="52"/>
      <c r="M49" s="52"/>
      <c r="N49" s="52"/>
      <c r="O49" s="52"/>
      <c r="P49" s="52"/>
      <c r="Q49" s="52"/>
      <c r="R49" s="52"/>
      <c r="S49" s="52"/>
      <c r="T49" s="153"/>
      <c r="U49" s="52"/>
      <c r="V49" s="52"/>
      <c r="W49" s="52"/>
      <c r="X49" s="52"/>
      <c r="Y49" s="52"/>
      <c r="Z49" s="52"/>
      <c r="AA49" s="52"/>
      <c r="AB49" s="52"/>
      <c r="AC49" s="52"/>
      <c r="AD49" s="52"/>
      <c r="AE49" s="52"/>
      <c r="AF49" s="52"/>
      <c r="AG49" s="52"/>
      <c r="AH49" s="52"/>
      <c r="AI49" s="52"/>
      <c r="AJ49" s="52"/>
      <c r="AK49" s="52"/>
      <c r="AL49" s="43"/>
      <c r="AM49" s="34"/>
    </row>
    <row r="50" spans="1:39" ht="30" customHeight="1" x14ac:dyDescent="0.2">
      <c r="A50" s="258"/>
      <c r="B50" s="80" t="s">
        <v>676</v>
      </c>
      <c r="C50" s="58"/>
      <c r="D50" s="52"/>
      <c r="E50" s="52"/>
      <c r="F50" s="52"/>
      <c r="G50" s="52"/>
      <c r="H50" s="52"/>
      <c r="I50" s="52"/>
      <c r="J50" s="52"/>
      <c r="K50" s="52"/>
      <c r="L50" s="52"/>
      <c r="M50" s="52"/>
      <c r="N50" s="52"/>
      <c r="O50" s="52"/>
      <c r="P50" s="52"/>
      <c r="Q50" s="52"/>
      <c r="R50" s="52"/>
      <c r="S50" s="52"/>
      <c r="T50" s="153"/>
      <c r="U50" s="52"/>
      <c r="V50" s="52"/>
      <c r="W50" s="52"/>
      <c r="X50" s="52"/>
      <c r="Y50" s="52"/>
      <c r="Z50" s="52"/>
      <c r="AA50" s="52"/>
      <c r="AB50" s="52"/>
      <c r="AC50" s="52"/>
      <c r="AD50" s="52"/>
      <c r="AE50" s="52"/>
      <c r="AF50" s="52"/>
      <c r="AG50" s="52"/>
      <c r="AH50" s="52"/>
      <c r="AI50" s="52"/>
      <c r="AJ50" s="52"/>
      <c r="AK50" s="52"/>
      <c r="AL50" s="43"/>
      <c r="AM50" s="34"/>
    </row>
    <row r="51" spans="1:39" ht="30" customHeight="1" x14ac:dyDescent="0.2">
      <c r="A51" s="258"/>
      <c r="B51" s="80" t="s">
        <v>677</v>
      </c>
      <c r="C51" s="58"/>
      <c r="D51" s="52"/>
      <c r="E51" s="52"/>
      <c r="F51" s="52"/>
      <c r="G51" s="52"/>
      <c r="H51" s="52"/>
      <c r="I51" s="52"/>
      <c r="J51" s="52"/>
      <c r="K51" s="52"/>
      <c r="L51" s="52"/>
      <c r="M51" s="52"/>
      <c r="N51" s="52"/>
      <c r="O51" s="52"/>
      <c r="P51" s="52"/>
      <c r="Q51" s="52"/>
      <c r="R51" s="52"/>
      <c r="S51" s="52"/>
      <c r="T51" s="153"/>
      <c r="U51" s="52"/>
      <c r="V51" s="52"/>
      <c r="W51" s="52"/>
      <c r="X51" s="52"/>
      <c r="Y51" s="52"/>
      <c r="Z51" s="52"/>
      <c r="AA51" s="52"/>
      <c r="AB51" s="52"/>
      <c r="AC51" s="52"/>
      <c r="AD51" s="52"/>
      <c r="AE51" s="52"/>
      <c r="AF51" s="52"/>
      <c r="AG51" s="52"/>
      <c r="AH51" s="52"/>
      <c r="AI51" s="52"/>
      <c r="AJ51" s="52"/>
      <c r="AK51" s="52"/>
      <c r="AL51" s="43"/>
      <c r="AM51" s="34"/>
    </row>
    <row r="52" spans="1:39" ht="30" customHeight="1" x14ac:dyDescent="0.2">
      <c r="A52" s="258"/>
      <c r="B52" s="80" t="s">
        <v>678</v>
      </c>
      <c r="C52" s="58"/>
      <c r="D52" s="52"/>
      <c r="E52" s="52"/>
      <c r="F52" s="52"/>
      <c r="G52" s="52"/>
      <c r="H52" s="52"/>
      <c r="I52" s="52"/>
      <c r="J52" s="52"/>
      <c r="K52" s="52"/>
      <c r="L52" s="52"/>
      <c r="M52" s="52"/>
      <c r="N52" s="52"/>
      <c r="O52" s="52"/>
      <c r="P52" s="52"/>
      <c r="Q52" s="52"/>
      <c r="R52" s="52"/>
      <c r="S52" s="52"/>
      <c r="T52" s="153"/>
      <c r="U52" s="52"/>
      <c r="V52" s="52"/>
      <c r="W52" s="52"/>
      <c r="X52" s="52"/>
      <c r="Y52" s="52"/>
      <c r="Z52" s="52"/>
      <c r="AA52" s="52"/>
      <c r="AB52" s="52"/>
      <c r="AC52" s="52"/>
      <c r="AD52" s="52"/>
      <c r="AE52" s="52"/>
      <c r="AF52" s="52"/>
      <c r="AG52" s="52"/>
      <c r="AH52" s="52"/>
      <c r="AI52" s="52"/>
      <c r="AJ52" s="52"/>
      <c r="AK52" s="52"/>
      <c r="AL52" s="43"/>
      <c r="AM52" s="34"/>
    </row>
    <row r="53" spans="1:39" ht="30" customHeight="1" x14ac:dyDescent="0.2">
      <c r="A53" s="258"/>
      <c r="B53" s="80" t="s">
        <v>679</v>
      </c>
      <c r="C53" s="58"/>
      <c r="D53" s="52"/>
      <c r="E53" s="52"/>
      <c r="F53" s="52"/>
      <c r="G53" s="52"/>
      <c r="H53" s="52"/>
      <c r="I53" s="52"/>
      <c r="J53" s="52"/>
      <c r="K53" s="52"/>
      <c r="L53" s="52"/>
      <c r="M53" s="52"/>
      <c r="N53" s="52"/>
      <c r="O53" s="52"/>
      <c r="P53" s="52"/>
      <c r="Q53" s="52"/>
      <c r="R53" s="52"/>
      <c r="S53" s="52"/>
      <c r="T53" s="153"/>
      <c r="U53" s="52"/>
      <c r="V53" s="52"/>
      <c r="W53" s="52"/>
      <c r="X53" s="52"/>
      <c r="Y53" s="52"/>
      <c r="Z53" s="52"/>
      <c r="AA53" s="52"/>
      <c r="AB53" s="52"/>
      <c r="AC53" s="52"/>
      <c r="AD53" s="52"/>
      <c r="AE53" s="52"/>
      <c r="AF53" s="52"/>
      <c r="AG53" s="52"/>
      <c r="AH53" s="52"/>
      <c r="AI53" s="52"/>
      <c r="AJ53" s="52"/>
      <c r="AK53" s="52"/>
      <c r="AL53" s="43"/>
      <c r="AM53" s="34"/>
    </row>
    <row r="54" spans="1:39" ht="30" customHeight="1" x14ac:dyDescent="0.2">
      <c r="A54" s="258"/>
      <c r="B54" s="80" t="s">
        <v>680</v>
      </c>
      <c r="C54" s="58"/>
      <c r="D54" s="52"/>
      <c r="E54" s="52"/>
      <c r="F54" s="52"/>
      <c r="G54" s="52"/>
      <c r="H54" s="52"/>
      <c r="I54" s="52"/>
      <c r="J54" s="52"/>
      <c r="K54" s="52"/>
      <c r="L54" s="52"/>
      <c r="M54" s="52"/>
      <c r="N54" s="52"/>
      <c r="O54" s="52"/>
      <c r="P54" s="52"/>
      <c r="Q54" s="52"/>
      <c r="R54" s="52"/>
      <c r="S54" s="52"/>
      <c r="T54" s="153"/>
      <c r="U54" s="52"/>
      <c r="V54" s="52"/>
      <c r="W54" s="52"/>
      <c r="X54" s="52"/>
      <c r="Y54" s="52"/>
      <c r="Z54" s="52"/>
      <c r="AA54" s="52"/>
      <c r="AB54" s="52"/>
      <c r="AC54" s="52"/>
      <c r="AD54" s="52"/>
      <c r="AE54" s="52"/>
      <c r="AF54" s="52"/>
      <c r="AG54" s="52"/>
      <c r="AH54" s="52"/>
      <c r="AI54" s="52"/>
      <c r="AJ54" s="52"/>
      <c r="AK54" s="52"/>
      <c r="AL54" s="43"/>
      <c r="AM54" s="34"/>
    </row>
    <row r="55" spans="1:39" ht="30" customHeight="1" x14ac:dyDescent="0.2">
      <c r="A55" s="258"/>
      <c r="B55" s="80" t="s">
        <v>681</v>
      </c>
      <c r="C55" s="58"/>
      <c r="D55" s="52"/>
      <c r="E55" s="52"/>
      <c r="F55" s="52"/>
      <c r="G55" s="52"/>
      <c r="H55" s="52"/>
      <c r="I55" s="52"/>
      <c r="J55" s="52"/>
      <c r="K55" s="52"/>
      <c r="L55" s="52"/>
      <c r="M55" s="52"/>
      <c r="N55" s="52"/>
      <c r="O55" s="52"/>
      <c r="P55" s="52"/>
      <c r="Q55" s="52"/>
      <c r="R55" s="52"/>
      <c r="S55" s="52"/>
      <c r="T55" s="153"/>
      <c r="U55" s="52"/>
      <c r="V55" s="52"/>
      <c r="W55" s="52"/>
      <c r="X55" s="52"/>
      <c r="Y55" s="52"/>
      <c r="Z55" s="52"/>
      <c r="AA55" s="52"/>
      <c r="AB55" s="52"/>
      <c r="AC55" s="52"/>
      <c r="AD55" s="52"/>
      <c r="AE55" s="52"/>
      <c r="AF55" s="52"/>
      <c r="AG55" s="52"/>
      <c r="AH55" s="52"/>
      <c r="AI55" s="52"/>
      <c r="AJ55" s="52"/>
      <c r="AK55" s="52"/>
      <c r="AL55" s="43"/>
      <c r="AM55" s="34"/>
    </row>
    <row r="56" spans="1:39" ht="30" customHeight="1" x14ac:dyDescent="0.2">
      <c r="A56" s="258" t="s">
        <v>682</v>
      </c>
      <c r="B56" s="80" t="s">
        <v>357</v>
      </c>
      <c r="C56" s="58" t="s">
        <v>683</v>
      </c>
      <c r="D56" s="58"/>
      <c r="E56" s="58"/>
      <c r="F56" s="58"/>
      <c r="G56" s="58"/>
      <c r="H56" s="58"/>
      <c r="I56" s="58"/>
      <c r="J56" s="58"/>
      <c r="K56" s="58"/>
      <c r="L56" s="58"/>
      <c r="M56" s="58"/>
      <c r="N56" s="52"/>
      <c r="O56" s="52"/>
      <c r="P56" s="52"/>
      <c r="Q56" s="52"/>
      <c r="R56" s="52"/>
      <c r="S56" s="52"/>
      <c r="T56" s="153"/>
      <c r="U56" s="58"/>
      <c r="V56" s="58"/>
      <c r="W56" s="58"/>
      <c r="X56" s="58"/>
      <c r="Y56" s="58"/>
      <c r="Z56" s="58"/>
      <c r="AA56" s="58"/>
      <c r="AB56" s="58"/>
      <c r="AC56" s="58"/>
      <c r="AD56" s="58"/>
      <c r="AE56" s="58"/>
      <c r="AF56" s="58"/>
      <c r="AG56" s="58"/>
      <c r="AH56" s="58"/>
      <c r="AI56" s="58"/>
      <c r="AJ56" s="58"/>
      <c r="AK56" s="52"/>
      <c r="AL56" s="43"/>
      <c r="AM56" s="34"/>
    </row>
    <row r="57" spans="1:39" ht="30" customHeight="1" x14ac:dyDescent="0.2">
      <c r="A57" s="258"/>
      <c r="B57" s="80" t="s">
        <v>367</v>
      </c>
      <c r="C57" s="58" t="s">
        <v>683</v>
      </c>
      <c r="D57" s="58"/>
      <c r="E57" s="58"/>
      <c r="F57" s="58"/>
      <c r="G57" s="58"/>
      <c r="H57" s="58"/>
      <c r="I57" s="58"/>
      <c r="J57" s="58"/>
      <c r="K57" s="58"/>
      <c r="L57" s="58"/>
      <c r="M57" s="58"/>
      <c r="N57" s="52"/>
      <c r="O57" s="52"/>
      <c r="P57" s="52"/>
      <c r="Q57" s="52"/>
      <c r="R57" s="52"/>
      <c r="S57" s="52"/>
      <c r="T57" s="153"/>
      <c r="U57" s="58"/>
      <c r="V57" s="58"/>
      <c r="W57" s="58"/>
      <c r="X57" s="58"/>
      <c r="Y57" s="58"/>
      <c r="Z57" s="58"/>
      <c r="AA57" s="58"/>
      <c r="AB57" s="58"/>
      <c r="AC57" s="58"/>
      <c r="AD57" s="58"/>
      <c r="AE57" s="58"/>
      <c r="AF57" s="58"/>
      <c r="AG57" s="58"/>
      <c r="AH57" s="58"/>
      <c r="AI57" s="58"/>
      <c r="AJ57" s="58"/>
      <c r="AK57" s="52"/>
      <c r="AL57" s="43"/>
      <c r="AM57" s="34"/>
    </row>
    <row r="58" spans="1:39" ht="30" customHeight="1" x14ac:dyDescent="0.2">
      <c r="A58" s="258"/>
      <c r="B58" s="80" t="s">
        <v>376</v>
      </c>
      <c r="C58" s="58"/>
      <c r="D58" s="58"/>
      <c r="E58" s="58"/>
      <c r="F58" s="58"/>
      <c r="G58" s="58"/>
      <c r="H58" s="58"/>
      <c r="I58" s="58"/>
      <c r="J58" s="58"/>
      <c r="K58" s="58"/>
      <c r="L58" s="58"/>
      <c r="M58" s="58"/>
      <c r="N58" s="52"/>
      <c r="O58" s="52"/>
      <c r="P58" s="52"/>
      <c r="Q58" s="52"/>
      <c r="R58" s="52"/>
      <c r="S58" s="52"/>
      <c r="T58" s="153"/>
      <c r="U58" s="58"/>
      <c r="V58" s="58"/>
      <c r="W58" s="58"/>
      <c r="X58" s="58"/>
      <c r="Y58" s="58"/>
      <c r="Z58" s="58"/>
      <c r="AA58" s="58"/>
      <c r="AB58" s="58"/>
      <c r="AC58" s="58"/>
      <c r="AD58" s="58"/>
      <c r="AE58" s="58"/>
      <c r="AF58" s="58"/>
      <c r="AG58" s="58"/>
      <c r="AH58" s="58"/>
      <c r="AI58" s="58"/>
      <c r="AJ58" s="58"/>
      <c r="AK58" s="52"/>
      <c r="AL58" s="43"/>
      <c r="AM58" s="34"/>
    </row>
    <row r="59" spans="1:39" ht="30" customHeight="1" x14ac:dyDescent="0.2">
      <c r="A59" s="258"/>
      <c r="B59" s="80" t="s">
        <v>385</v>
      </c>
      <c r="C59" s="58"/>
      <c r="D59" s="58"/>
      <c r="E59" s="58"/>
      <c r="F59" s="58"/>
      <c r="G59" s="58"/>
      <c r="H59" s="58"/>
      <c r="I59" s="58"/>
      <c r="J59" s="58"/>
      <c r="K59" s="58"/>
      <c r="L59" s="58"/>
      <c r="M59" s="58"/>
      <c r="N59" s="52"/>
      <c r="O59" s="52"/>
      <c r="P59" s="52"/>
      <c r="Q59" s="52"/>
      <c r="R59" s="52"/>
      <c r="S59" s="52"/>
      <c r="T59" s="153"/>
      <c r="U59" s="58"/>
      <c r="V59" s="58"/>
      <c r="W59" s="58"/>
      <c r="X59" s="58"/>
      <c r="Y59" s="58"/>
      <c r="Z59" s="58"/>
      <c r="AA59" s="58"/>
      <c r="AB59" s="58"/>
      <c r="AC59" s="58"/>
      <c r="AD59" s="58"/>
      <c r="AE59" s="58"/>
      <c r="AF59" s="58"/>
      <c r="AG59" s="58"/>
      <c r="AH59" s="58"/>
      <c r="AI59" s="58"/>
      <c r="AJ59" s="58"/>
      <c r="AK59" s="52"/>
      <c r="AL59" s="43"/>
      <c r="AM59" s="34"/>
    </row>
    <row r="60" spans="1:39" ht="30" customHeight="1" x14ac:dyDescent="0.2">
      <c r="A60" s="258"/>
      <c r="B60" s="80" t="s">
        <v>395</v>
      </c>
      <c r="C60" s="58"/>
      <c r="D60" s="58"/>
      <c r="E60" s="58"/>
      <c r="F60" s="58"/>
      <c r="G60" s="58"/>
      <c r="H60" s="58"/>
      <c r="I60" s="58"/>
      <c r="J60" s="58"/>
      <c r="K60" s="58"/>
      <c r="L60" s="58"/>
      <c r="M60" s="58"/>
      <c r="N60" s="52"/>
      <c r="O60" s="52"/>
      <c r="P60" s="52"/>
      <c r="Q60" s="52"/>
      <c r="R60" s="52"/>
      <c r="S60" s="52"/>
      <c r="T60" s="153"/>
      <c r="U60" s="58"/>
      <c r="V60" s="58"/>
      <c r="W60" s="58"/>
      <c r="X60" s="58"/>
      <c r="Y60" s="58"/>
      <c r="Z60" s="58"/>
      <c r="AA60" s="58"/>
      <c r="AB60" s="58"/>
      <c r="AC60" s="58"/>
      <c r="AD60" s="58"/>
      <c r="AE60" s="58"/>
      <c r="AF60" s="58"/>
      <c r="AG60" s="58"/>
      <c r="AH60" s="58"/>
      <c r="AI60" s="58"/>
      <c r="AJ60" s="58"/>
      <c r="AK60" s="52"/>
      <c r="AL60" s="43"/>
      <c r="AM60" s="34"/>
    </row>
    <row r="61" spans="1:39" ht="30" customHeight="1" x14ac:dyDescent="0.2">
      <c r="A61" s="258"/>
      <c r="B61" s="80" t="s">
        <v>650</v>
      </c>
      <c r="C61" s="58"/>
      <c r="D61" s="58"/>
      <c r="E61" s="58"/>
      <c r="F61" s="58"/>
      <c r="G61" s="58"/>
      <c r="H61" s="58"/>
      <c r="I61" s="58"/>
      <c r="J61" s="58"/>
      <c r="K61" s="58"/>
      <c r="L61" s="58"/>
      <c r="M61" s="58"/>
      <c r="N61" s="52"/>
      <c r="O61" s="52"/>
      <c r="P61" s="52"/>
      <c r="Q61" s="52"/>
      <c r="R61" s="52"/>
      <c r="S61" s="52"/>
      <c r="T61" s="153"/>
      <c r="U61" s="58"/>
      <c r="V61" s="58"/>
      <c r="W61" s="58"/>
      <c r="X61" s="58"/>
      <c r="Y61" s="58"/>
      <c r="Z61" s="58"/>
      <c r="AA61" s="58"/>
      <c r="AB61" s="58"/>
      <c r="AC61" s="58"/>
      <c r="AD61" s="58"/>
      <c r="AE61" s="58"/>
      <c r="AF61" s="58"/>
      <c r="AG61" s="58"/>
      <c r="AH61" s="58"/>
      <c r="AI61" s="58"/>
      <c r="AJ61" s="58"/>
      <c r="AK61" s="52"/>
      <c r="AL61" s="43"/>
      <c r="AM61" s="34"/>
    </row>
    <row r="62" spans="1:39" ht="30" customHeight="1" x14ac:dyDescent="0.2">
      <c r="A62" s="258"/>
      <c r="B62" s="80" t="s">
        <v>684</v>
      </c>
      <c r="C62" s="58"/>
      <c r="D62" s="58"/>
      <c r="E62" s="58"/>
      <c r="F62" s="58"/>
      <c r="G62" s="58"/>
      <c r="H62" s="58"/>
      <c r="I62" s="58"/>
      <c r="J62" s="58"/>
      <c r="K62" s="58"/>
      <c r="L62" s="58"/>
      <c r="M62" s="58"/>
      <c r="N62" s="52"/>
      <c r="O62" s="52"/>
      <c r="P62" s="52"/>
      <c r="Q62" s="52"/>
      <c r="R62" s="52"/>
      <c r="S62" s="52"/>
      <c r="T62" s="153"/>
      <c r="U62" s="58"/>
      <c r="V62" s="58"/>
      <c r="W62" s="58"/>
      <c r="X62" s="58"/>
      <c r="Y62" s="58"/>
      <c r="Z62" s="58"/>
      <c r="AA62" s="58"/>
      <c r="AB62" s="58"/>
      <c r="AC62" s="58"/>
      <c r="AD62" s="58"/>
      <c r="AE62" s="58"/>
      <c r="AF62" s="58"/>
      <c r="AG62" s="58"/>
      <c r="AH62" s="58"/>
      <c r="AI62" s="58"/>
      <c r="AJ62" s="58"/>
      <c r="AK62" s="52"/>
      <c r="AL62" s="43"/>
      <c r="AM62" s="34"/>
    </row>
    <row r="63" spans="1:39" ht="30" customHeight="1" x14ac:dyDescent="0.2">
      <c r="A63" s="258"/>
      <c r="B63" s="80" t="s">
        <v>685</v>
      </c>
      <c r="C63" s="58" t="s">
        <v>683</v>
      </c>
      <c r="D63" s="58"/>
      <c r="E63" s="58"/>
      <c r="F63" s="58"/>
      <c r="G63" s="58"/>
      <c r="H63" s="58"/>
      <c r="I63" s="58"/>
      <c r="J63" s="58"/>
      <c r="K63" s="58"/>
      <c r="L63" s="58"/>
      <c r="M63" s="58"/>
      <c r="N63" s="52"/>
      <c r="O63" s="52"/>
      <c r="P63" s="52"/>
      <c r="Q63" s="52"/>
      <c r="R63" s="52"/>
      <c r="S63" s="52"/>
      <c r="T63" s="153"/>
      <c r="U63" s="58"/>
      <c r="V63" s="58"/>
      <c r="W63" s="58"/>
      <c r="X63" s="58"/>
      <c r="Y63" s="58"/>
      <c r="Z63" s="58"/>
      <c r="AA63" s="58"/>
      <c r="AB63" s="58"/>
      <c r="AC63" s="58"/>
      <c r="AD63" s="58"/>
      <c r="AE63" s="58"/>
      <c r="AF63" s="58"/>
      <c r="AG63" s="58"/>
      <c r="AH63" s="58"/>
      <c r="AI63" s="58"/>
      <c r="AJ63" s="58"/>
      <c r="AK63" s="52"/>
      <c r="AL63" s="43"/>
      <c r="AM63" s="34"/>
    </row>
    <row r="64" spans="1:39" ht="30" customHeight="1" x14ac:dyDescent="0.2">
      <c r="A64" s="258"/>
      <c r="B64" s="80" t="s">
        <v>686</v>
      </c>
      <c r="C64" s="52" t="s">
        <v>683</v>
      </c>
      <c r="D64" s="52"/>
      <c r="E64" s="52"/>
      <c r="F64" s="52"/>
      <c r="G64" s="52"/>
      <c r="H64" s="52"/>
      <c r="I64" s="52"/>
      <c r="J64" s="52"/>
      <c r="K64" s="52"/>
      <c r="L64" s="52"/>
      <c r="M64" s="52"/>
      <c r="N64" s="52"/>
      <c r="O64" s="52"/>
      <c r="P64" s="52"/>
      <c r="Q64" s="52"/>
      <c r="R64" s="52"/>
      <c r="S64" s="52"/>
      <c r="T64" s="153"/>
      <c r="U64" s="52"/>
      <c r="V64" s="52"/>
      <c r="W64" s="52"/>
      <c r="X64" s="52"/>
      <c r="Y64" s="52"/>
      <c r="Z64" s="52"/>
      <c r="AA64" s="52"/>
      <c r="AB64" s="52"/>
      <c r="AC64" s="52"/>
      <c r="AD64" s="52"/>
      <c r="AE64" s="52"/>
      <c r="AF64" s="52"/>
      <c r="AG64" s="52"/>
      <c r="AH64" s="52"/>
      <c r="AI64" s="52"/>
      <c r="AJ64" s="52"/>
      <c r="AK64" s="52"/>
      <c r="AL64" s="43"/>
      <c r="AM64" s="34"/>
    </row>
    <row r="65" spans="1:39" ht="30" customHeight="1" x14ac:dyDescent="0.2">
      <c r="A65" s="258"/>
      <c r="B65" s="80" t="s">
        <v>687</v>
      </c>
      <c r="C65" s="52"/>
      <c r="D65" s="52"/>
      <c r="E65" s="52"/>
      <c r="F65" s="52"/>
      <c r="G65" s="52"/>
      <c r="H65" s="52"/>
      <c r="I65" s="52"/>
      <c r="J65" s="52"/>
      <c r="K65" s="52"/>
      <c r="L65" s="52"/>
      <c r="M65" s="52"/>
      <c r="N65" s="52"/>
      <c r="O65" s="52"/>
      <c r="P65" s="52"/>
      <c r="Q65" s="52"/>
      <c r="R65" s="52"/>
      <c r="S65" s="52"/>
      <c r="T65" s="153"/>
      <c r="U65" s="52"/>
      <c r="V65" s="52"/>
      <c r="W65" s="52"/>
      <c r="X65" s="52"/>
      <c r="Y65" s="52"/>
      <c r="Z65" s="52"/>
      <c r="AA65" s="52"/>
      <c r="AB65" s="52"/>
      <c r="AC65" s="52"/>
      <c r="AD65" s="52"/>
      <c r="AE65" s="52"/>
      <c r="AF65" s="52"/>
      <c r="AG65" s="52"/>
      <c r="AH65" s="52"/>
      <c r="AI65" s="52"/>
      <c r="AJ65" s="52"/>
      <c r="AK65" s="52"/>
      <c r="AL65" s="43"/>
      <c r="AM65" s="34"/>
    </row>
    <row r="66" spans="1:39" ht="30" customHeight="1" x14ac:dyDescent="0.2">
      <c r="A66" s="258"/>
      <c r="B66" s="80" t="s">
        <v>688</v>
      </c>
      <c r="C66" s="52"/>
      <c r="D66" s="52"/>
      <c r="E66" s="52"/>
      <c r="F66" s="52"/>
      <c r="G66" s="52"/>
      <c r="H66" s="52"/>
      <c r="I66" s="52"/>
      <c r="J66" s="52"/>
      <c r="K66" s="52"/>
      <c r="L66" s="52"/>
      <c r="M66" s="52"/>
      <c r="N66" s="52"/>
      <c r="O66" s="52"/>
      <c r="P66" s="52"/>
      <c r="Q66" s="52"/>
      <c r="R66" s="52"/>
      <c r="S66" s="52"/>
      <c r="T66" s="153"/>
      <c r="U66" s="52"/>
      <c r="V66" s="52"/>
      <c r="W66" s="52"/>
      <c r="X66" s="52"/>
      <c r="Y66" s="52"/>
      <c r="Z66" s="52"/>
      <c r="AA66" s="52"/>
      <c r="AB66" s="52"/>
      <c r="AC66" s="52"/>
      <c r="AD66" s="52"/>
      <c r="AE66" s="52"/>
      <c r="AF66" s="52"/>
      <c r="AG66" s="52"/>
      <c r="AH66" s="52"/>
      <c r="AI66" s="52"/>
      <c r="AJ66" s="52"/>
      <c r="AK66" s="52"/>
      <c r="AL66" s="43"/>
      <c r="AM66" s="34"/>
    </row>
    <row r="67" spans="1:39" ht="30" customHeight="1" x14ac:dyDescent="0.2">
      <c r="A67" s="258"/>
      <c r="B67" s="80" t="s">
        <v>689</v>
      </c>
      <c r="C67" s="52"/>
      <c r="D67" s="52"/>
      <c r="E67" s="52"/>
      <c r="F67" s="52"/>
      <c r="G67" s="52"/>
      <c r="H67" s="52"/>
      <c r="I67" s="52"/>
      <c r="J67" s="52"/>
      <c r="K67" s="52"/>
      <c r="L67" s="52"/>
      <c r="M67" s="52"/>
      <c r="N67" s="52"/>
      <c r="O67" s="52"/>
      <c r="P67" s="52"/>
      <c r="Q67" s="52"/>
      <c r="R67" s="52"/>
      <c r="S67" s="52"/>
      <c r="T67" s="153"/>
      <c r="U67" s="52"/>
      <c r="V67" s="52"/>
      <c r="W67" s="52"/>
      <c r="X67" s="52"/>
      <c r="Y67" s="52"/>
      <c r="Z67" s="52"/>
      <c r="AA67" s="52"/>
      <c r="AB67" s="52"/>
      <c r="AC67" s="52"/>
      <c r="AD67" s="52"/>
      <c r="AE67" s="52"/>
      <c r="AF67" s="52"/>
      <c r="AG67" s="52"/>
      <c r="AH67" s="52"/>
      <c r="AI67" s="52"/>
      <c r="AJ67" s="52"/>
      <c r="AK67" s="52"/>
      <c r="AL67" s="43"/>
      <c r="AM67" s="34"/>
    </row>
    <row r="68" spans="1:39" ht="30" customHeight="1" x14ac:dyDescent="0.2">
      <c r="A68" s="258"/>
      <c r="B68" s="80" t="s">
        <v>690</v>
      </c>
      <c r="C68" s="52"/>
      <c r="D68" s="52"/>
      <c r="E68" s="52"/>
      <c r="F68" s="52"/>
      <c r="G68" s="52"/>
      <c r="H68" s="52"/>
      <c r="I68" s="52"/>
      <c r="J68" s="52"/>
      <c r="K68" s="52"/>
      <c r="L68" s="52"/>
      <c r="M68" s="52"/>
      <c r="N68" s="52"/>
      <c r="O68" s="52"/>
      <c r="P68" s="52"/>
      <c r="Q68" s="52"/>
      <c r="R68" s="52"/>
      <c r="S68" s="52"/>
      <c r="T68" s="153"/>
      <c r="U68" s="52"/>
      <c r="V68" s="52"/>
      <c r="W68" s="52"/>
      <c r="X68" s="52"/>
      <c r="Y68" s="52"/>
      <c r="Z68" s="52"/>
      <c r="AA68" s="52"/>
      <c r="AB68" s="52"/>
      <c r="AC68" s="52"/>
      <c r="AD68" s="52"/>
      <c r="AE68" s="52"/>
      <c r="AF68" s="52"/>
      <c r="AG68" s="52"/>
      <c r="AH68" s="52"/>
      <c r="AI68" s="52"/>
      <c r="AJ68" s="52"/>
      <c r="AK68" s="52"/>
      <c r="AL68" s="43"/>
      <c r="AM68" s="34"/>
    </row>
    <row r="69" spans="1:39" ht="30" customHeight="1" x14ac:dyDescent="0.2">
      <c r="A69" s="258"/>
      <c r="B69" s="80" t="s">
        <v>691</v>
      </c>
      <c r="C69" s="52"/>
      <c r="D69" s="52"/>
      <c r="E69" s="52"/>
      <c r="F69" s="52"/>
      <c r="G69" s="52"/>
      <c r="H69" s="52"/>
      <c r="I69" s="52"/>
      <c r="J69" s="52"/>
      <c r="K69" s="52"/>
      <c r="L69" s="52"/>
      <c r="M69" s="52"/>
      <c r="N69" s="52"/>
      <c r="O69" s="52"/>
      <c r="P69" s="52"/>
      <c r="Q69" s="52"/>
      <c r="R69" s="52"/>
      <c r="S69" s="52"/>
      <c r="T69" s="153"/>
      <c r="U69" s="52"/>
      <c r="V69" s="52"/>
      <c r="W69" s="52"/>
      <c r="X69" s="52"/>
      <c r="Y69" s="52"/>
      <c r="Z69" s="52"/>
      <c r="AA69" s="52"/>
      <c r="AB69" s="52"/>
      <c r="AC69" s="52"/>
      <c r="AD69" s="52"/>
      <c r="AE69" s="52"/>
      <c r="AF69" s="52"/>
      <c r="AG69" s="52"/>
      <c r="AH69" s="52"/>
      <c r="AI69" s="52"/>
      <c r="AJ69" s="52"/>
      <c r="AK69" s="52"/>
      <c r="AL69" s="43"/>
      <c r="AM69" s="34"/>
    </row>
    <row r="70" spans="1:39" ht="30" customHeight="1" x14ac:dyDescent="0.2">
      <c r="A70" s="258"/>
      <c r="B70" s="80" t="s">
        <v>692</v>
      </c>
      <c r="C70" s="52"/>
      <c r="D70" s="52"/>
      <c r="E70" s="52"/>
      <c r="F70" s="52"/>
      <c r="G70" s="52"/>
      <c r="H70" s="52"/>
      <c r="I70" s="52"/>
      <c r="J70" s="52"/>
      <c r="K70" s="52"/>
      <c r="L70" s="52"/>
      <c r="M70" s="52"/>
      <c r="N70" s="52"/>
      <c r="O70" s="52"/>
      <c r="P70" s="52"/>
      <c r="Q70" s="52"/>
      <c r="R70" s="52"/>
      <c r="S70" s="52"/>
      <c r="T70" s="153"/>
      <c r="U70" s="52"/>
      <c r="V70" s="52"/>
      <c r="W70" s="52"/>
      <c r="X70" s="52"/>
      <c r="Y70" s="52"/>
      <c r="Z70" s="52"/>
      <c r="AA70" s="52"/>
      <c r="AB70" s="52"/>
      <c r="AC70" s="52"/>
      <c r="AD70" s="52"/>
      <c r="AE70" s="52"/>
      <c r="AF70" s="52"/>
      <c r="AG70" s="52"/>
      <c r="AH70" s="52"/>
      <c r="AI70" s="52"/>
      <c r="AJ70" s="52"/>
      <c r="AK70" s="52"/>
      <c r="AL70" s="43"/>
      <c r="AM70" s="34"/>
    </row>
    <row r="71" spans="1:39" ht="30" customHeight="1" x14ac:dyDescent="0.2">
      <c r="A71" s="258" t="s">
        <v>693</v>
      </c>
      <c r="B71" s="80" t="s">
        <v>405</v>
      </c>
      <c r="C71" s="58" t="s">
        <v>694</v>
      </c>
      <c r="D71" s="58"/>
      <c r="E71" s="58"/>
      <c r="F71" s="58"/>
      <c r="G71" s="58"/>
      <c r="H71" s="58"/>
      <c r="I71" s="58"/>
      <c r="J71" s="58"/>
      <c r="K71" s="58"/>
      <c r="L71" s="58"/>
      <c r="M71" s="58"/>
      <c r="N71" s="52"/>
      <c r="O71" s="52"/>
      <c r="P71" s="52"/>
      <c r="Q71" s="52"/>
      <c r="R71" s="52"/>
      <c r="S71" s="52"/>
      <c r="T71" s="153"/>
      <c r="U71" s="58"/>
      <c r="V71" s="58"/>
      <c r="W71" s="58"/>
      <c r="X71" s="58"/>
      <c r="Y71" s="58"/>
      <c r="Z71" s="58"/>
      <c r="AA71" s="58"/>
      <c r="AB71" s="58"/>
      <c r="AC71" s="58"/>
      <c r="AD71" s="58"/>
      <c r="AE71" s="58"/>
      <c r="AF71" s="58"/>
      <c r="AG71" s="58"/>
      <c r="AH71" s="58"/>
      <c r="AI71" s="58"/>
      <c r="AJ71" s="58"/>
      <c r="AK71" s="52"/>
      <c r="AL71" s="43"/>
      <c r="AM71" s="34"/>
    </row>
    <row r="72" spans="1:39" ht="30" customHeight="1" x14ac:dyDescent="0.2">
      <c r="A72" s="258"/>
      <c r="B72" s="80" t="s">
        <v>417</v>
      </c>
      <c r="C72" s="58" t="s">
        <v>694</v>
      </c>
      <c r="D72" s="58"/>
      <c r="E72" s="58"/>
      <c r="F72" s="58"/>
      <c r="G72" s="58"/>
      <c r="H72" s="58"/>
      <c r="I72" s="58"/>
      <c r="J72" s="58"/>
      <c r="K72" s="58"/>
      <c r="L72" s="58"/>
      <c r="M72" s="58"/>
      <c r="N72" s="52"/>
      <c r="O72" s="52"/>
      <c r="P72" s="52"/>
      <c r="Q72" s="52"/>
      <c r="R72" s="52"/>
      <c r="S72" s="52"/>
      <c r="T72" s="153"/>
      <c r="U72" s="58"/>
      <c r="V72" s="58"/>
      <c r="W72" s="58"/>
      <c r="X72" s="58"/>
      <c r="Y72" s="58"/>
      <c r="Z72" s="58"/>
      <c r="AA72" s="58"/>
      <c r="AB72" s="58"/>
      <c r="AC72" s="58"/>
      <c r="AD72" s="58"/>
      <c r="AE72" s="58"/>
      <c r="AF72" s="58"/>
      <c r="AG72" s="58"/>
      <c r="AH72" s="58"/>
      <c r="AI72" s="58"/>
      <c r="AJ72" s="58"/>
      <c r="AK72" s="52"/>
      <c r="AL72" s="43"/>
      <c r="AM72" s="34"/>
    </row>
    <row r="73" spans="1:39" ht="30" customHeight="1" x14ac:dyDescent="0.2">
      <c r="A73" s="258"/>
      <c r="B73" s="80" t="s">
        <v>426</v>
      </c>
      <c r="C73" s="58" t="s">
        <v>694</v>
      </c>
      <c r="D73" s="58"/>
      <c r="E73" s="58"/>
      <c r="F73" s="58"/>
      <c r="G73" s="58"/>
      <c r="H73" s="58"/>
      <c r="I73" s="58"/>
      <c r="J73" s="58"/>
      <c r="K73" s="58"/>
      <c r="L73" s="58"/>
      <c r="M73" s="58"/>
      <c r="N73" s="52"/>
      <c r="O73" s="52"/>
      <c r="P73" s="52"/>
      <c r="Q73" s="52"/>
      <c r="R73" s="52"/>
      <c r="S73" s="52"/>
      <c r="T73" s="153"/>
      <c r="U73" s="58"/>
      <c r="V73" s="58"/>
      <c r="W73" s="58"/>
      <c r="X73" s="58"/>
      <c r="Y73" s="58"/>
      <c r="Z73" s="58"/>
      <c r="AA73" s="58"/>
      <c r="AB73" s="58"/>
      <c r="AC73" s="58"/>
      <c r="AD73" s="58"/>
      <c r="AE73" s="58"/>
      <c r="AF73" s="58"/>
      <c r="AG73" s="58"/>
      <c r="AH73" s="58"/>
      <c r="AI73" s="58"/>
      <c r="AJ73" s="58"/>
      <c r="AK73" s="52"/>
      <c r="AL73" s="43"/>
      <c r="AM73" s="34"/>
    </row>
    <row r="74" spans="1:39" ht="30" customHeight="1" x14ac:dyDescent="0.2">
      <c r="A74" s="258"/>
      <c r="B74" s="80" t="s">
        <v>435</v>
      </c>
      <c r="C74" s="58"/>
      <c r="D74" s="58"/>
      <c r="E74" s="58"/>
      <c r="F74" s="58"/>
      <c r="G74" s="58"/>
      <c r="H74" s="58"/>
      <c r="I74" s="58"/>
      <c r="J74" s="58"/>
      <c r="K74" s="58"/>
      <c r="L74" s="58"/>
      <c r="M74" s="58"/>
      <c r="N74" s="52"/>
      <c r="O74" s="52"/>
      <c r="P74" s="52"/>
      <c r="Q74" s="52"/>
      <c r="R74" s="52"/>
      <c r="S74" s="52"/>
      <c r="T74" s="153"/>
      <c r="U74" s="58"/>
      <c r="V74" s="58"/>
      <c r="W74" s="58"/>
      <c r="X74" s="58"/>
      <c r="Y74" s="58"/>
      <c r="Z74" s="58"/>
      <c r="AA74" s="58"/>
      <c r="AB74" s="58"/>
      <c r="AC74" s="58"/>
      <c r="AD74" s="58"/>
      <c r="AE74" s="58"/>
      <c r="AF74" s="58"/>
      <c r="AG74" s="58"/>
      <c r="AH74" s="58"/>
      <c r="AI74" s="58"/>
      <c r="AJ74" s="58"/>
      <c r="AK74" s="52"/>
      <c r="AL74" s="43"/>
      <c r="AM74" s="34"/>
    </row>
    <row r="75" spans="1:39" ht="30" customHeight="1" x14ac:dyDescent="0.2">
      <c r="A75" s="258"/>
      <c r="B75" s="80" t="s">
        <v>443</v>
      </c>
      <c r="C75" s="58"/>
      <c r="D75" s="58"/>
      <c r="E75" s="58"/>
      <c r="F75" s="58"/>
      <c r="G75" s="58"/>
      <c r="H75" s="58"/>
      <c r="I75" s="58"/>
      <c r="J75" s="58"/>
      <c r="K75" s="58"/>
      <c r="L75" s="58"/>
      <c r="M75" s="58"/>
      <c r="N75" s="52"/>
      <c r="O75" s="52"/>
      <c r="P75" s="52"/>
      <c r="Q75" s="52"/>
      <c r="R75" s="52"/>
      <c r="S75" s="52"/>
      <c r="T75" s="153"/>
      <c r="U75" s="58"/>
      <c r="V75" s="58"/>
      <c r="W75" s="58"/>
      <c r="X75" s="58"/>
      <c r="Y75" s="58"/>
      <c r="Z75" s="58"/>
      <c r="AA75" s="58"/>
      <c r="AB75" s="58"/>
      <c r="AC75" s="58"/>
      <c r="AD75" s="58"/>
      <c r="AE75" s="58"/>
      <c r="AF75" s="58"/>
      <c r="AG75" s="58"/>
      <c r="AH75" s="58"/>
      <c r="AI75" s="58"/>
      <c r="AJ75" s="58"/>
      <c r="AK75" s="52"/>
      <c r="AL75" s="43"/>
      <c r="AM75" s="34"/>
    </row>
    <row r="76" spans="1:39" ht="30" customHeight="1" x14ac:dyDescent="0.2">
      <c r="A76" s="258"/>
      <c r="B76" s="80" t="s">
        <v>695</v>
      </c>
      <c r="C76" s="58"/>
      <c r="D76" s="58"/>
      <c r="E76" s="58"/>
      <c r="F76" s="58"/>
      <c r="G76" s="58"/>
      <c r="H76" s="58"/>
      <c r="I76" s="58"/>
      <c r="J76" s="58"/>
      <c r="K76" s="58"/>
      <c r="L76" s="58"/>
      <c r="M76" s="58"/>
      <c r="N76" s="52"/>
      <c r="O76" s="52"/>
      <c r="P76" s="52"/>
      <c r="Q76" s="52"/>
      <c r="R76" s="52"/>
      <c r="S76" s="52"/>
      <c r="T76" s="153"/>
      <c r="U76" s="58"/>
      <c r="V76" s="58"/>
      <c r="W76" s="58"/>
      <c r="X76" s="58"/>
      <c r="Y76" s="58"/>
      <c r="Z76" s="58"/>
      <c r="AA76" s="58"/>
      <c r="AB76" s="58"/>
      <c r="AC76" s="58"/>
      <c r="AD76" s="58"/>
      <c r="AE76" s="58"/>
      <c r="AF76" s="58"/>
      <c r="AG76" s="58"/>
      <c r="AH76" s="58"/>
      <c r="AI76" s="58"/>
      <c r="AJ76" s="58"/>
      <c r="AK76" s="52"/>
      <c r="AL76" s="43"/>
      <c r="AM76" s="34"/>
    </row>
    <row r="77" spans="1:39" ht="30" customHeight="1" x14ac:dyDescent="0.2">
      <c r="A77" s="258"/>
      <c r="B77" s="80" t="s">
        <v>696</v>
      </c>
      <c r="C77" s="58"/>
      <c r="D77" s="58"/>
      <c r="E77" s="58"/>
      <c r="F77" s="58"/>
      <c r="G77" s="58"/>
      <c r="H77" s="58"/>
      <c r="I77" s="58"/>
      <c r="J77" s="58"/>
      <c r="K77" s="58"/>
      <c r="L77" s="58"/>
      <c r="M77" s="58"/>
      <c r="N77" s="52"/>
      <c r="O77" s="52"/>
      <c r="P77" s="52"/>
      <c r="Q77" s="52"/>
      <c r="R77" s="52"/>
      <c r="S77" s="52"/>
      <c r="T77" s="153"/>
      <c r="U77" s="58"/>
      <c r="V77" s="58"/>
      <c r="W77" s="58"/>
      <c r="X77" s="58"/>
      <c r="Y77" s="58"/>
      <c r="Z77" s="58"/>
      <c r="AA77" s="58"/>
      <c r="AB77" s="58"/>
      <c r="AC77" s="58"/>
      <c r="AD77" s="58"/>
      <c r="AE77" s="58"/>
      <c r="AF77" s="58"/>
      <c r="AG77" s="58"/>
      <c r="AH77" s="58"/>
      <c r="AI77" s="58"/>
      <c r="AJ77" s="58"/>
      <c r="AK77" s="52"/>
      <c r="AL77" s="43"/>
      <c r="AM77" s="34"/>
    </row>
    <row r="78" spans="1:39" ht="30" customHeight="1" x14ac:dyDescent="0.2">
      <c r="A78" s="258"/>
      <c r="B78" s="80" t="s">
        <v>697</v>
      </c>
      <c r="C78" s="58"/>
      <c r="D78" s="58"/>
      <c r="E78" s="58"/>
      <c r="F78" s="58"/>
      <c r="G78" s="58"/>
      <c r="H78" s="58"/>
      <c r="I78" s="58"/>
      <c r="J78" s="58"/>
      <c r="K78" s="58"/>
      <c r="L78" s="58"/>
      <c r="M78" s="58"/>
      <c r="N78" s="52"/>
      <c r="O78" s="52"/>
      <c r="P78" s="52"/>
      <c r="Q78" s="52"/>
      <c r="R78" s="52"/>
      <c r="S78" s="52"/>
      <c r="T78" s="153"/>
      <c r="U78" s="58"/>
      <c r="V78" s="58"/>
      <c r="W78" s="58"/>
      <c r="X78" s="58"/>
      <c r="Y78" s="58"/>
      <c r="Z78" s="58"/>
      <c r="AA78" s="58"/>
      <c r="AB78" s="58"/>
      <c r="AC78" s="58"/>
      <c r="AD78" s="58"/>
      <c r="AE78" s="58"/>
      <c r="AF78" s="58"/>
      <c r="AG78" s="58"/>
      <c r="AH78" s="58"/>
      <c r="AI78" s="58"/>
      <c r="AJ78" s="58"/>
      <c r="AK78" s="52"/>
      <c r="AL78" s="43"/>
      <c r="AM78" s="34"/>
    </row>
    <row r="79" spans="1:39" ht="30" customHeight="1" x14ac:dyDescent="0.2">
      <c r="A79" s="258"/>
      <c r="B79" s="80" t="s">
        <v>698</v>
      </c>
      <c r="C79" s="58"/>
      <c r="D79" s="58"/>
      <c r="E79" s="58"/>
      <c r="F79" s="58"/>
      <c r="G79" s="58"/>
      <c r="H79" s="58"/>
      <c r="I79" s="58"/>
      <c r="J79" s="58"/>
      <c r="K79" s="58"/>
      <c r="L79" s="58"/>
      <c r="M79" s="58"/>
      <c r="N79" s="52"/>
      <c r="O79" s="52"/>
      <c r="P79" s="52"/>
      <c r="Q79" s="52"/>
      <c r="R79" s="52"/>
      <c r="S79" s="52"/>
      <c r="T79" s="153"/>
      <c r="U79" s="58"/>
      <c r="V79" s="58"/>
      <c r="W79" s="58"/>
      <c r="X79" s="58"/>
      <c r="Y79" s="58"/>
      <c r="Z79" s="58"/>
      <c r="AA79" s="58"/>
      <c r="AB79" s="58"/>
      <c r="AC79" s="58"/>
      <c r="AD79" s="58"/>
      <c r="AE79" s="58"/>
      <c r="AF79" s="58"/>
      <c r="AG79" s="58"/>
      <c r="AH79" s="58"/>
      <c r="AI79" s="58"/>
      <c r="AJ79" s="58"/>
      <c r="AK79" s="52"/>
      <c r="AL79" s="43"/>
      <c r="AM79" s="34"/>
    </row>
    <row r="80" spans="1:39" ht="30" customHeight="1" x14ac:dyDescent="0.2">
      <c r="A80" s="258"/>
      <c r="B80" s="80" t="s">
        <v>699</v>
      </c>
      <c r="C80" s="58"/>
      <c r="D80" s="58"/>
      <c r="E80" s="58"/>
      <c r="F80" s="58"/>
      <c r="G80" s="58"/>
      <c r="H80" s="58"/>
      <c r="I80" s="58"/>
      <c r="J80" s="58"/>
      <c r="K80" s="58"/>
      <c r="L80" s="58"/>
      <c r="M80" s="58"/>
      <c r="N80" s="52"/>
      <c r="O80" s="52"/>
      <c r="P80" s="52"/>
      <c r="Q80" s="52"/>
      <c r="R80" s="52"/>
      <c r="S80" s="52"/>
      <c r="T80" s="153"/>
      <c r="U80" s="58"/>
      <c r="V80" s="58"/>
      <c r="W80" s="58"/>
      <c r="X80" s="58"/>
      <c r="Y80" s="58"/>
      <c r="Z80" s="58"/>
      <c r="AA80" s="58"/>
      <c r="AB80" s="58"/>
      <c r="AC80" s="58"/>
      <c r="AD80" s="58"/>
      <c r="AE80" s="58"/>
      <c r="AF80" s="58"/>
      <c r="AG80" s="58"/>
      <c r="AH80" s="58"/>
      <c r="AI80" s="58"/>
      <c r="AJ80" s="58"/>
      <c r="AK80" s="52"/>
      <c r="AL80" s="43"/>
      <c r="AM80" s="34"/>
    </row>
    <row r="81" spans="1:39" ht="30" customHeight="1" x14ac:dyDescent="0.2">
      <c r="A81" s="258"/>
      <c r="B81" s="80" t="s">
        <v>700</v>
      </c>
      <c r="C81" s="58"/>
      <c r="D81" s="58"/>
      <c r="E81" s="58"/>
      <c r="F81" s="58"/>
      <c r="G81" s="58"/>
      <c r="H81" s="58"/>
      <c r="I81" s="58"/>
      <c r="J81" s="58"/>
      <c r="K81" s="58"/>
      <c r="L81" s="58"/>
      <c r="M81" s="58"/>
      <c r="N81" s="52"/>
      <c r="O81" s="52"/>
      <c r="P81" s="52"/>
      <c r="Q81" s="52"/>
      <c r="R81" s="52"/>
      <c r="S81" s="52"/>
      <c r="T81" s="153"/>
      <c r="U81" s="58"/>
      <c r="V81" s="58"/>
      <c r="W81" s="58"/>
      <c r="X81" s="58"/>
      <c r="Y81" s="58"/>
      <c r="Z81" s="58"/>
      <c r="AA81" s="58"/>
      <c r="AB81" s="58"/>
      <c r="AC81" s="58"/>
      <c r="AD81" s="58"/>
      <c r="AE81" s="58"/>
      <c r="AF81" s="58"/>
      <c r="AG81" s="58"/>
      <c r="AH81" s="58"/>
      <c r="AI81" s="58"/>
      <c r="AJ81" s="58"/>
      <c r="AK81" s="52"/>
      <c r="AL81" s="43"/>
      <c r="AM81" s="34"/>
    </row>
    <row r="82" spans="1:39" ht="30" customHeight="1" x14ac:dyDescent="0.2">
      <c r="A82" s="258"/>
      <c r="B82" s="80" t="s">
        <v>701</v>
      </c>
      <c r="C82" s="58"/>
      <c r="D82" s="58"/>
      <c r="E82" s="58"/>
      <c r="F82" s="58"/>
      <c r="G82" s="58"/>
      <c r="H82" s="58"/>
      <c r="I82" s="58"/>
      <c r="J82" s="58"/>
      <c r="K82" s="58"/>
      <c r="L82" s="58"/>
      <c r="M82" s="58"/>
      <c r="N82" s="52"/>
      <c r="O82" s="52"/>
      <c r="P82" s="52"/>
      <c r="Q82" s="52"/>
      <c r="R82" s="52"/>
      <c r="S82" s="52"/>
      <c r="T82" s="153"/>
      <c r="U82" s="58"/>
      <c r="V82" s="58"/>
      <c r="W82" s="58"/>
      <c r="X82" s="58"/>
      <c r="Y82" s="58"/>
      <c r="Z82" s="58"/>
      <c r="AA82" s="58"/>
      <c r="AB82" s="58"/>
      <c r="AC82" s="58"/>
      <c r="AD82" s="58"/>
      <c r="AE82" s="58"/>
      <c r="AF82" s="58"/>
      <c r="AG82" s="58"/>
      <c r="AH82" s="58"/>
      <c r="AI82" s="58"/>
      <c r="AJ82" s="58"/>
      <c r="AK82" s="52"/>
      <c r="AL82" s="43"/>
      <c r="AM82" s="34"/>
    </row>
    <row r="83" spans="1:39" ht="30" customHeight="1" x14ac:dyDescent="0.2">
      <c r="A83" s="258"/>
      <c r="B83" s="80" t="s">
        <v>702</v>
      </c>
      <c r="C83" s="58"/>
      <c r="D83" s="58"/>
      <c r="E83" s="58"/>
      <c r="F83" s="58"/>
      <c r="G83" s="58"/>
      <c r="H83" s="58"/>
      <c r="I83" s="58"/>
      <c r="J83" s="58"/>
      <c r="K83" s="58"/>
      <c r="L83" s="58"/>
      <c r="M83" s="58"/>
      <c r="N83" s="52"/>
      <c r="O83" s="52"/>
      <c r="P83" s="52"/>
      <c r="Q83" s="52"/>
      <c r="R83" s="52"/>
      <c r="S83" s="52"/>
      <c r="T83" s="153"/>
      <c r="U83" s="58"/>
      <c r="V83" s="58"/>
      <c r="W83" s="58"/>
      <c r="X83" s="58"/>
      <c r="Y83" s="58"/>
      <c r="Z83" s="58"/>
      <c r="AA83" s="58"/>
      <c r="AB83" s="58"/>
      <c r="AC83" s="58"/>
      <c r="AD83" s="58"/>
      <c r="AE83" s="58"/>
      <c r="AF83" s="58"/>
      <c r="AG83" s="58"/>
      <c r="AH83" s="58"/>
      <c r="AI83" s="58"/>
      <c r="AJ83" s="58"/>
      <c r="AK83" s="52"/>
      <c r="AL83" s="43"/>
      <c r="AM83" s="34"/>
    </row>
    <row r="84" spans="1:39" ht="30" customHeight="1" x14ac:dyDescent="0.2">
      <c r="A84" s="258"/>
      <c r="B84" s="80" t="s">
        <v>703</v>
      </c>
      <c r="C84" s="58"/>
      <c r="D84" s="58"/>
      <c r="E84" s="58"/>
      <c r="F84" s="58"/>
      <c r="G84" s="58"/>
      <c r="H84" s="58"/>
      <c r="I84" s="58"/>
      <c r="J84" s="58"/>
      <c r="K84" s="58"/>
      <c r="L84" s="58"/>
      <c r="M84" s="58"/>
      <c r="N84" s="52"/>
      <c r="O84" s="52"/>
      <c r="P84" s="52"/>
      <c r="Q84" s="52"/>
      <c r="R84" s="52"/>
      <c r="S84" s="52"/>
      <c r="T84" s="153"/>
      <c r="U84" s="58"/>
      <c r="V84" s="58"/>
      <c r="W84" s="58"/>
      <c r="X84" s="58"/>
      <c r="Y84" s="58"/>
      <c r="Z84" s="58"/>
      <c r="AA84" s="58"/>
      <c r="AB84" s="58"/>
      <c r="AC84" s="58"/>
      <c r="AD84" s="58"/>
      <c r="AE84" s="58"/>
      <c r="AF84" s="58"/>
      <c r="AG84" s="58"/>
      <c r="AH84" s="58"/>
      <c r="AI84" s="58"/>
      <c r="AJ84" s="58"/>
      <c r="AK84" s="52"/>
      <c r="AL84" s="43"/>
      <c r="AM84" s="34"/>
    </row>
    <row r="85" spans="1:39" ht="30" customHeight="1" x14ac:dyDescent="0.2">
      <c r="A85" s="258"/>
      <c r="B85" s="80" t="s">
        <v>704</v>
      </c>
      <c r="C85" s="58"/>
      <c r="D85" s="58"/>
      <c r="E85" s="58"/>
      <c r="F85" s="58"/>
      <c r="G85" s="58"/>
      <c r="H85" s="58"/>
      <c r="I85" s="58"/>
      <c r="J85" s="58"/>
      <c r="K85" s="58"/>
      <c r="L85" s="58"/>
      <c r="M85" s="58"/>
      <c r="N85" s="52"/>
      <c r="O85" s="52"/>
      <c r="P85" s="52"/>
      <c r="Q85" s="52"/>
      <c r="R85" s="52"/>
      <c r="S85" s="52"/>
      <c r="T85" s="153"/>
      <c r="U85" s="58"/>
      <c r="V85" s="58"/>
      <c r="W85" s="58"/>
      <c r="X85" s="58"/>
      <c r="Y85" s="58"/>
      <c r="Z85" s="58"/>
      <c r="AA85" s="58"/>
      <c r="AB85" s="58"/>
      <c r="AC85" s="58"/>
      <c r="AD85" s="58"/>
      <c r="AE85" s="58"/>
      <c r="AF85" s="58"/>
      <c r="AG85" s="58"/>
      <c r="AH85" s="58"/>
      <c r="AI85" s="58"/>
      <c r="AJ85" s="58"/>
      <c r="AK85" s="52"/>
      <c r="AL85" s="43"/>
      <c r="AM85" s="34"/>
    </row>
    <row r="86" spans="1:39" ht="30" customHeight="1" x14ac:dyDescent="0.2">
      <c r="A86" s="258" t="s">
        <v>705</v>
      </c>
      <c r="B86" s="80" t="s">
        <v>706</v>
      </c>
      <c r="C86" s="58" t="s">
        <v>707</v>
      </c>
      <c r="D86" s="58"/>
      <c r="E86" s="58"/>
      <c r="F86" s="58"/>
      <c r="G86" s="58"/>
      <c r="H86" s="58"/>
      <c r="I86" s="58"/>
      <c r="J86" s="58"/>
      <c r="K86" s="58"/>
      <c r="L86" s="58"/>
      <c r="M86" s="58"/>
      <c r="N86" s="52"/>
      <c r="O86" s="52"/>
      <c r="P86" s="52"/>
      <c r="Q86" s="52"/>
      <c r="R86" s="52"/>
      <c r="S86" s="52"/>
      <c r="T86" s="153"/>
      <c r="U86" s="58"/>
      <c r="V86" s="58"/>
      <c r="W86" s="58"/>
      <c r="X86" s="58"/>
      <c r="Y86" s="58"/>
      <c r="Z86" s="58"/>
      <c r="AA86" s="58"/>
      <c r="AB86" s="58"/>
      <c r="AC86" s="58"/>
      <c r="AD86" s="58"/>
      <c r="AE86" s="58"/>
      <c r="AF86" s="58"/>
      <c r="AG86" s="58"/>
      <c r="AH86" s="58"/>
      <c r="AI86" s="58"/>
      <c r="AJ86" s="58"/>
      <c r="AK86" s="52"/>
      <c r="AL86" s="43"/>
      <c r="AM86" s="34"/>
    </row>
    <row r="87" spans="1:39" ht="30" customHeight="1" x14ac:dyDescent="0.2">
      <c r="A87" s="258"/>
      <c r="B87" s="80" t="s">
        <v>708</v>
      </c>
      <c r="C87" s="58" t="s">
        <v>707</v>
      </c>
      <c r="D87" s="58"/>
      <c r="E87" s="58"/>
      <c r="F87" s="58"/>
      <c r="G87" s="58"/>
      <c r="H87" s="58"/>
      <c r="I87" s="58"/>
      <c r="J87" s="58"/>
      <c r="K87" s="58"/>
      <c r="L87" s="58"/>
      <c r="M87" s="58"/>
      <c r="N87" s="52"/>
      <c r="O87" s="52"/>
      <c r="P87" s="52"/>
      <c r="Q87" s="52"/>
      <c r="R87" s="52"/>
      <c r="S87" s="52"/>
      <c r="T87" s="153"/>
      <c r="U87" s="58"/>
      <c r="V87" s="58"/>
      <c r="W87" s="58"/>
      <c r="X87" s="58"/>
      <c r="Y87" s="58"/>
      <c r="Z87" s="58"/>
      <c r="AA87" s="58"/>
      <c r="AB87" s="58"/>
      <c r="AC87" s="58"/>
      <c r="AD87" s="58"/>
      <c r="AE87" s="58"/>
      <c r="AF87" s="58"/>
      <c r="AG87" s="58"/>
      <c r="AH87" s="58"/>
      <c r="AI87" s="58"/>
      <c r="AJ87" s="58"/>
      <c r="AK87" s="52"/>
      <c r="AL87" s="43"/>
      <c r="AM87" s="34"/>
    </row>
    <row r="88" spans="1:39" ht="30" customHeight="1" x14ac:dyDescent="0.2">
      <c r="A88" s="258"/>
      <c r="B88" s="80" t="s">
        <v>709</v>
      </c>
      <c r="C88" s="58" t="s">
        <v>707</v>
      </c>
      <c r="D88" s="58"/>
      <c r="E88" s="58"/>
      <c r="F88" s="58"/>
      <c r="G88" s="58"/>
      <c r="H88" s="58"/>
      <c r="I88" s="58"/>
      <c r="J88" s="58"/>
      <c r="K88" s="58"/>
      <c r="L88" s="58"/>
      <c r="M88" s="58"/>
      <c r="N88" s="52"/>
      <c r="O88" s="52"/>
      <c r="P88" s="52"/>
      <c r="Q88" s="52"/>
      <c r="R88" s="52"/>
      <c r="S88" s="52"/>
      <c r="T88" s="153"/>
      <c r="U88" s="58"/>
      <c r="V88" s="58"/>
      <c r="W88" s="58"/>
      <c r="X88" s="58"/>
      <c r="Y88" s="58"/>
      <c r="Z88" s="58"/>
      <c r="AA88" s="58"/>
      <c r="AB88" s="58"/>
      <c r="AC88" s="58"/>
      <c r="AD88" s="58"/>
      <c r="AE88" s="58"/>
      <c r="AF88" s="58"/>
      <c r="AG88" s="58"/>
      <c r="AH88" s="58"/>
      <c r="AI88" s="58"/>
      <c r="AJ88" s="58"/>
      <c r="AK88" s="52"/>
      <c r="AL88" s="43"/>
      <c r="AM88" s="34"/>
    </row>
    <row r="89" spans="1:39" ht="30" customHeight="1" x14ac:dyDescent="0.2">
      <c r="A89" s="258"/>
      <c r="B89" s="80" t="s">
        <v>710</v>
      </c>
      <c r="C89" s="58"/>
      <c r="D89" s="58"/>
      <c r="E89" s="58"/>
      <c r="F89" s="58"/>
      <c r="G89" s="58"/>
      <c r="H89" s="58"/>
      <c r="I89" s="58"/>
      <c r="J89" s="58"/>
      <c r="K89" s="58"/>
      <c r="L89" s="58"/>
      <c r="M89" s="58"/>
      <c r="N89" s="52"/>
      <c r="O89" s="52"/>
      <c r="P89" s="52"/>
      <c r="Q89" s="52"/>
      <c r="R89" s="52"/>
      <c r="S89" s="52"/>
      <c r="T89" s="153"/>
      <c r="U89" s="58"/>
      <c r="V89" s="58"/>
      <c r="W89" s="58"/>
      <c r="X89" s="58"/>
      <c r="Y89" s="58"/>
      <c r="Z89" s="58"/>
      <c r="AA89" s="58"/>
      <c r="AB89" s="58"/>
      <c r="AC89" s="58"/>
      <c r="AD89" s="58"/>
      <c r="AE89" s="58"/>
      <c r="AF89" s="58"/>
      <c r="AG89" s="58"/>
      <c r="AH89" s="58"/>
      <c r="AI89" s="58"/>
      <c r="AJ89" s="58"/>
      <c r="AK89" s="52"/>
      <c r="AL89" s="43"/>
      <c r="AM89" s="34"/>
    </row>
    <row r="90" spans="1:39" ht="30" customHeight="1" x14ac:dyDescent="0.2">
      <c r="A90" s="258"/>
      <c r="B90" s="80" t="s">
        <v>711</v>
      </c>
      <c r="C90" s="58"/>
      <c r="D90" s="58"/>
      <c r="E90" s="58"/>
      <c r="F90" s="58"/>
      <c r="G90" s="58"/>
      <c r="H90" s="58"/>
      <c r="I90" s="58"/>
      <c r="J90" s="58"/>
      <c r="K90" s="58"/>
      <c r="L90" s="58"/>
      <c r="M90" s="58"/>
      <c r="N90" s="52"/>
      <c r="O90" s="52"/>
      <c r="P90" s="52"/>
      <c r="Q90" s="52"/>
      <c r="R90" s="52"/>
      <c r="S90" s="52"/>
      <c r="T90" s="153"/>
      <c r="U90" s="58"/>
      <c r="V90" s="58"/>
      <c r="W90" s="58"/>
      <c r="X90" s="58"/>
      <c r="Y90" s="58"/>
      <c r="Z90" s="58"/>
      <c r="AA90" s="58"/>
      <c r="AB90" s="58"/>
      <c r="AC90" s="58"/>
      <c r="AD90" s="58"/>
      <c r="AE90" s="58"/>
      <c r="AF90" s="58"/>
      <c r="AG90" s="58"/>
      <c r="AH90" s="58"/>
      <c r="AI90" s="58"/>
      <c r="AJ90" s="58"/>
      <c r="AK90" s="52"/>
      <c r="AL90" s="43"/>
      <c r="AM90" s="34"/>
    </row>
    <row r="91" spans="1:39" ht="30" customHeight="1" x14ac:dyDescent="0.2">
      <c r="A91" s="258"/>
      <c r="B91" s="80" t="s">
        <v>712</v>
      </c>
      <c r="C91" s="58"/>
      <c r="D91" s="58"/>
      <c r="E91" s="58"/>
      <c r="F91" s="58"/>
      <c r="G91" s="58"/>
      <c r="H91" s="58"/>
      <c r="I91" s="58"/>
      <c r="J91" s="58"/>
      <c r="K91" s="58"/>
      <c r="L91" s="58"/>
      <c r="M91" s="58"/>
      <c r="N91" s="52"/>
      <c r="O91" s="52"/>
      <c r="P91" s="52"/>
      <c r="Q91" s="52"/>
      <c r="R91" s="52"/>
      <c r="S91" s="52"/>
      <c r="T91" s="153"/>
      <c r="U91" s="58"/>
      <c r="V91" s="58"/>
      <c r="W91" s="58"/>
      <c r="X91" s="58"/>
      <c r="Y91" s="58"/>
      <c r="Z91" s="58"/>
      <c r="AA91" s="58"/>
      <c r="AB91" s="58"/>
      <c r="AC91" s="58"/>
      <c r="AD91" s="58"/>
      <c r="AE91" s="58"/>
      <c r="AF91" s="58"/>
      <c r="AG91" s="58"/>
      <c r="AH91" s="58"/>
      <c r="AI91" s="58"/>
      <c r="AJ91" s="58"/>
      <c r="AK91" s="52"/>
      <c r="AL91" s="43"/>
      <c r="AM91" s="34"/>
    </row>
    <row r="92" spans="1:39" ht="30" customHeight="1" x14ac:dyDescent="0.2">
      <c r="A92" s="258"/>
      <c r="B92" s="80" t="s">
        <v>713</v>
      </c>
      <c r="C92" s="58"/>
      <c r="D92" s="58"/>
      <c r="E92" s="58"/>
      <c r="F92" s="58"/>
      <c r="G92" s="58"/>
      <c r="H92" s="58"/>
      <c r="I92" s="58"/>
      <c r="J92" s="58"/>
      <c r="K92" s="58"/>
      <c r="L92" s="58"/>
      <c r="M92" s="58"/>
      <c r="N92" s="52"/>
      <c r="O92" s="52"/>
      <c r="P92" s="52"/>
      <c r="Q92" s="52"/>
      <c r="R92" s="52"/>
      <c r="S92" s="52"/>
      <c r="T92" s="153"/>
      <c r="U92" s="58"/>
      <c r="V92" s="58"/>
      <c r="W92" s="58"/>
      <c r="X92" s="58"/>
      <c r="Y92" s="58"/>
      <c r="Z92" s="58"/>
      <c r="AA92" s="58"/>
      <c r="AB92" s="58"/>
      <c r="AC92" s="58"/>
      <c r="AD92" s="58"/>
      <c r="AE92" s="58"/>
      <c r="AF92" s="58"/>
      <c r="AG92" s="58"/>
      <c r="AH92" s="58"/>
      <c r="AI92" s="58"/>
      <c r="AJ92" s="58"/>
      <c r="AK92" s="52"/>
      <c r="AL92" s="43"/>
      <c r="AM92" s="34"/>
    </row>
    <row r="93" spans="1:39" ht="30" customHeight="1" x14ac:dyDescent="0.2">
      <c r="A93" s="258"/>
      <c r="B93" s="80" t="s">
        <v>714</v>
      </c>
      <c r="C93" s="58"/>
      <c r="D93" s="58"/>
      <c r="E93" s="58"/>
      <c r="F93" s="58"/>
      <c r="G93" s="58"/>
      <c r="H93" s="58"/>
      <c r="I93" s="58"/>
      <c r="J93" s="58"/>
      <c r="K93" s="58"/>
      <c r="L93" s="58"/>
      <c r="M93" s="58"/>
      <c r="N93" s="52"/>
      <c r="O93" s="52"/>
      <c r="P93" s="52"/>
      <c r="Q93" s="52"/>
      <c r="R93" s="52"/>
      <c r="S93" s="52"/>
      <c r="T93" s="153"/>
      <c r="U93" s="58"/>
      <c r="V93" s="58"/>
      <c r="W93" s="58"/>
      <c r="X93" s="58"/>
      <c r="Y93" s="58"/>
      <c r="Z93" s="58"/>
      <c r="AA93" s="58"/>
      <c r="AB93" s="58"/>
      <c r="AC93" s="58"/>
      <c r="AD93" s="58"/>
      <c r="AE93" s="58"/>
      <c r="AF93" s="58"/>
      <c r="AG93" s="58"/>
      <c r="AH93" s="58"/>
      <c r="AI93" s="58"/>
      <c r="AJ93" s="58"/>
      <c r="AK93" s="52"/>
      <c r="AL93" s="43"/>
      <c r="AM93" s="34"/>
    </row>
    <row r="94" spans="1:39" ht="30" customHeight="1" x14ac:dyDescent="0.2">
      <c r="A94" s="258"/>
      <c r="B94" s="80" t="s">
        <v>715</v>
      </c>
      <c r="C94" s="58"/>
      <c r="D94" s="58"/>
      <c r="E94" s="58"/>
      <c r="F94" s="58"/>
      <c r="G94" s="58"/>
      <c r="H94" s="58"/>
      <c r="I94" s="58"/>
      <c r="J94" s="58"/>
      <c r="K94" s="58"/>
      <c r="L94" s="58"/>
      <c r="M94" s="58"/>
      <c r="N94" s="52"/>
      <c r="O94" s="52"/>
      <c r="P94" s="52"/>
      <c r="Q94" s="52"/>
      <c r="R94" s="52"/>
      <c r="S94" s="52"/>
      <c r="T94" s="153"/>
      <c r="U94" s="58"/>
      <c r="V94" s="58"/>
      <c r="W94" s="58"/>
      <c r="X94" s="58"/>
      <c r="Y94" s="58"/>
      <c r="Z94" s="58"/>
      <c r="AA94" s="58"/>
      <c r="AB94" s="58"/>
      <c r="AC94" s="58"/>
      <c r="AD94" s="58"/>
      <c r="AE94" s="58"/>
      <c r="AF94" s="58"/>
      <c r="AG94" s="58"/>
      <c r="AH94" s="58"/>
      <c r="AI94" s="58"/>
      <c r="AJ94" s="58"/>
      <c r="AK94" s="52"/>
      <c r="AL94" s="43"/>
      <c r="AM94" s="34"/>
    </row>
    <row r="95" spans="1:39" ht="30" customHeight="1" x14ac:dyDescent="0.2">
      <c r="A95" s="258"/>
      <c r="B95" s="80" t="s">
        <v>716</v>
      </c>
      <c r="C95" s="58"/>
      <c r="D95" s="58"/>
      <c r="E95" s="58"/>
      <c r="F95" s="58"/>
      <c r="G95" s="58"/>
      <c r="H95" s="58"/>
      <c r="I95" s="58"/>
      <c r="J95" s="58"/>
      <c r="K95" s="58"/>
      <c r="L95" s="58"/>
      <c r="M95" s="58"/>
      <c r="N95" s="52"/>
      <c r="O95" s="52"/>
      <c r="P95" s="52"/>
      <c r="Q95" s="52"/>
      <c r="R95" s="52"/>
      <c r="S95" s="52"/>
      <c r="T95" s="153"/>
      <c r="U95" s="58"/>
      <c r="V95" s="58"/>
      <c r="W95" s="58"/>
      <c r="X95" s="58"/>
      <c r="Y95" s="58"/>
      <c r="Z95" s="58"/>
      <c r="AA95" s="58"/>
      <c r="AB95" s="58"/>
      <c r="AC95" s="58"/>
      <c r="AD95" s="58"/>
      <c r="AE95" s="58"/>
      <c r="AF95" s="58"/>
      <c r="AG95" s="58"/>
      <c r="AH95" s="58"/>
      <c r="AI95" s="58"/>
      <c r="AJ95" s="58"/>
      <c r="AK95" s="52"/>
      <c r="AL95" s="43"/>
      <c r="AM95" s="34"/>
    </row>
    <row r="96" spans="1:39" ht="30" customHeight="1" x14ac:dyDescent="0.2">
      <c r="A96" s="258"/>
      <c r="B96" s="80" t="s">
        <v>717</v>
      </c>
      <c r="C96" s="58"/>
      <c r="D96" s="58"/>
      <c r="E96" s="58"/>
      <c r="F96" s="58"/>
      <c r="G96" s="58"/>
      <c r="H96" s="58"/>
      <c r="I96" s="58"/>
      <c r="J96" s="58"/>
      <c r="K96" s="58"/>
      <c r="L96" s="58"/>
      <c r="M96" s="58"/>
      <c r="N96" s="52"/>
      <c r="O96" s="52"/>
      <c r="P96" s="52"/>
      <c r="Q96" s="52"/>
      <c r="R96" s="52"/>
      <c r="S96" s="52"/>
      <c r="T96" s="153"/>
      <c r="U96" s="58"/>
      <c r="V96" s="58"/>
      <c r="W96" s="58"/>
      <c r="X96" s="58"/>
      <c r="Y96" s="58"/>
      <c r="Z96" s="58"/>
      <c r="AA96" s="58"/>
      <c r="AB96" s="58"/>
      <c r="AC96" s="58"/>
      <c r="AD96" s="58"/>
      <c r="AE96" s="58"/>
      <c r="AF96" s="58"/>
      <c r="AG96" s="58"/>
      <c r="AH96" s="58"/>
      <c r="AI96" s="58"/>
      <c r="AJ96" s="58"/>
      <c r="AK96" s="52"/>
      <c r="AL96" s="43"/>
      <c r="AM96" s="34"/>
    </row>
    <row r="97" spans="1:39" ht="30" customHeight="1" x14ac:dyDescent="0.2">
      <c r="A97" s="258"/>
      <c r="B97" s="80" t="s">
        <v>718</v>
      </c>
      <c r="C97" s="58"/>
      <c r="D97" s="58"/>
      <c r="E97" s="58"/>
      <c r="F97" s="58"/>
      <c r="G97" s="58"/>
      <c r="H97" s="58"/>
      <c r="I97" s="58"/>
      <c r="J97" s="58"/>
      <c r="K97" s="58"/>
      <c r="L97" s="58"/>
      <c r="M97" s="58"/>
      <c r="N97" s="52"/>
      <c r="O97" s="52"/>
      <c r="P97" s="52"/>
      <c r="Q97" s="52"/>
      <c r="R97" s="52"/>
      <c r="S97" s="52"/>
      <c r="T97" s="153"/>
      <c r="U97" s="58"/>
      <c r="V97" s="58"/>
      <c r="W97" s="58"/>
      <c r="X97" s="58"/>
      <c r="Y97" s="58"/>
      <c r="Z97" s="58"/>
      <c r="AA97" s="58"/>
      <c r="AB97" s="58"/>
      <c r="AC97" s="58"/>
      <c r="AD97" s="58"/>
      <c r="AE97" s="58"/>
      <c r="AF97" s="58"/>
      <c r="AG97" s="58"/>
      <c r="AH97" s="58"/>
      <c r="AI97" s="58"/>
      <c r="AJ97" s="58"/>
      <c r="AK97" s="52"/>
      <c r="AL97" s="43"/>
      <c r="AM97" s="34"/>
    </row>
    <row r="98" spans="1:39" ht="30" customHeight="1" x14ac:dyDescent="0.2">
      <c r="A98" s="258"/>
      <c r="B98" s="80" t="s">
        <v>719</v>
      </c>
      <c r="C98" s="58"/>
      <c r="D98" s="58"/>
      <c r="E98" s="58"/>
      <c r="F98" s="58"/>
      <c r="G98" s="58"/>
      <c r="H98" s="58"/>
      <c r="I98" s="58"/>
      <c r="J98" s="58"/>
      <c r="K98" s="58"/>
      <c r="L98" s="58"/>
      <c r="M98" s="58"/>
      <c r="N98" s="52"/>
      <c r="O98" s="52"/>
      <c r="P98" s="52"/>
      <c r="Q98" s="52"/>
      <c r="R98" s="52"/>
      <c r="S98" s="52"/>
      <c r="T98" s="153"/>
      <c r="U98" s="58"/>
      <c r="V98" s="58"/>
      <c r="W98" s="58"/>
      <c r="X98" s="58"/>
      <c r="Y98" s="58"/>
      <c r="Z98" s="58"/>
      <c r="AA98" s="58"/>
      <c r="AB98" s="58"/>
      <c r="AC98" s="58"/>
      <c r="AD98" s="58"/>
      <c r="AE98" s="58"/>
      <c r="AF98" s="58"/>
      <c r="AG98" s="58"/>
      <c r="AH98" s="58"/>
      <c r="AI98" s="58"/>
      <c r="AJ98" s="58"/>
      <c r="AK98" s="52"/>
      <c r="AL98" s="43"/>
      <c r="AM98" s="34"/>
    </row>
    <row r="99" spans="1:39" ht="30" customHeight="1" x14ac:dyDescent="0.2">
      <c r="A99" s="258"/>
      <c r="B99" s="80" t="s">
        <v>720</v>
      </c>
      <c r="C99" s="58"/>
      <c r="D99" s="58"/>
      <c r="E99" s="58"/>
      <c r="F99" s="58"/>
      <c r="G99" s="58"/>
      <c r="H99" s="58"/>
      <c r="I99" s="58"/>
      <c r="J99" s="58"/>
      <c r="K99" s="58"/>
      <c r="L99" s="58"/>
      <c r="M99" s="58"/>
      <c r="N99" s="52"/>
      <c r="O99" s="52"/>
      <c r="P99" s="52"/>
      <c r="Q99" s="52"/>
      <c r="R99" s="52"/>
      <c r="S99" s="52"/>
      <c r="T99" s="153"/>
      <c r="U99" s="58"/>
      <c r="V99" s="58"/>
      <c r="W99" s="58"/>
      <c r="X99" s="58"/>
      <c r="Y99" s="58"/>
      <c r="Z99" s="58"/>
      <c r="AA99" s="58"/>
      <c r="AB99" s="58"/>
      <c r="AC99" s="58"/>
      <c r="AD99" s="58"/>
      <c r="AE99" s="58"/>
      <c r="AF99" s="58"/>
      <c r="AG99" s="58"/>
      <c r="AH99" s="58"/>
      <c r="AI99" s="58"/>
      <c r="AJ99" s="58"/>
      <c r="AK99" s="52"/>
      <c r="AL99" s="43"/>
      <c r="AM99" s="34"/>
    </row>
    <row r="100" spans="1:39" ht="30" customHeight="1" x14ac:dyDescent="0.2">
      <c r="A100" s="258"/>
      <c r="B100" s="80" t="s">
        <v>721</v>
      </c>
      <c r="C100" s="58"/>
      <c r="D100" s="58"/>
      <c r="E100" s="58"/>
      <c r="F100" s="58"/>
      <c r="G100" s="58"/>
      <c r="H100" s="58"/>
      <c r="I100" s="58"/>
      <c r="J100" s="58"/>
      <c r="K100" s="58"/>
      <c r="L100" s="58"/>
      <c r="M100" s="58"/>
      <c r="N100" s="52"/>
      <c r="O100" s="52"/>
      <c r="P100" s="52"/>
      <c r="Q100" s="52"/>
      <c r="R100" s="52"/>
      <c r="S100" s="52"/>
      <c r="T100" s="153"/>
      <c r="U100" s="58"/>
      <c r="V100" s="58"/>
      <c r="W100" s="58"/>
      <c r="X100" s="58"/>
      <c r="Y100" s="58"/>
      <c r="Z100" s="58"/>
      <c r="AA100" s="58"/>
      <c r="AB100" s="58"/>
      <c r="AC100" s="58"/>
      <c r="AD100" s="58"/>
      <c r="AE100" s="58"/>
      <c r="AF100" s="58"/>
      <c r="AG100" s="58"/>
      <c r="AH100" s="58"/>
      <c r="AI100" s="58"/>
      <c r="AJ100" s="58"/>
      <c r="AK100" s="52"/>
      <c r="AL100" s="43"/>
      <c r="AM100" s="34"/>
    </row>
    <row r="101" spans="1:39" ht="30" customHeight="1" x14ac:dyDescent="0.2">
      <c r="A101" s="258" t="s">
        <v>722</v>
      </c>
      <c r="B101" s="80" t="s">
        <v>723</v>
      </c>
      <c r="C101" s="58" t="s">
        <v>724</v>
      </c>
      <c r="D101" s="58"/>
      <c r="E101" s="58"/>
      <c r="F101" s="58"/>
      <c r="G101" s="58"/>
      <c r="H101" s="58"/>
      <c r="I101" s="58"/>
      <c r="J101" s="58"/>
      <c r="K101" s="58"/>
      <c r="L101" s="58"/>
      <c r="M101" s="58"/>
      <c r="N101" s="52"/>
      <c r="O101" s="52"/>
      <c r="P101" s="52"/>
      <c r="Q101" s="52"/>
      <c r="R101" s="52"/>
      <c r="S101" s="52"/>
      <c r="T101" s="153"/>
      <c r="U101" s="58"/>
      <c r="V101" s="58"/>
      <c r="W101" s="58"/>
      <c r="X101" s="58"/>
      <c r="Y101" s="58"/>
      <c r="Z101" s="58"/>
      <c r="AA101" s="58"/>
      <c r="AB101" s="58"/>
      <c r="AC101" s="58"/>
      <c r="AD101" s="58"/>
      <c r="AE101" s="58"/>
      <c r="AF101" s="58"/>
      <c r="AG101" s="58"/>
      <c r="AH101" s="58"/>
      <c r="AI101" s="58"/>
      <c r="AJ101" s="58"/>
      <c r="AK101" s="52"/>
      <c r="AL101" s="43"/>
      <c r="AM101" s="34"/>
    </row>
    <row r="102" spans="1:39" ht="30" customHeight="1" x14ac:dyDescent="0.2">
      <c r="A102" s="258"/>
      <c r="B102" s="80" t="s">
        <v>725</v>
      </c>
      <c r="C102" s="58" t="s">
        <v>724</v>
      </c>
      <c r="D102" s="58"/>
      <c r="E102" s="58"/>
      <c r="F102" s="58"/>
      <c r="G102" s="58"/>
      <c r="H102" s="58"/>
      <c r="I102" s="58"/>
      <c r="J102" s="58"/>
      <c r="K102" s="58"/>
      <c r="L102" s="58"/>
      <c r="M102" s="58"/>
      <c r="N102" s="52"/>
      <c r="O102" s="52"/>
      <c r="P102" s="52"/>
      <c r="Q102" s="52"/>
      <c r="R102" s="52"/>
      <c r="S102" s="52"/>
      <c r="T102" s="153"/>
      <c r="U102" s="58"/>
      <c r="V102" s="58"/>
      <c r="W102" s="58"/>
      <c r="X102" s="58"/>
      <c r="Y102" s="58"/>
      <c r="Z102" s="58"/>
      <c r="AA102" s="58"/>
      <c r="AB102" s="58"/>
      <c r="AC102" s="58"/>
      <c r="AD102" s="58"/>
      <c r="AE102" s="58"/>
      <c r="AF102" s="58"/>
      <c r="AG102" s="58"/>
      <c r="AH102" s="58"/>
      <c r="AI102" s="58"/>
      <c r="AJ102" s="58"/>
      <c r="AK102" s="52"/>
      <c r="AL102" s="43"/>
      <c r="AM102" s="34"/>
    </row>
    <row r="103" spans="1:39" ht="30" customHeight="1" x14ac:dyDescent="0.2">
      <c r="A103" s="258"/>
      <c r="B103" s="80" t="s">
        <v>726</v>
      </c>
      <c r="C103" s="58" t="s">
        <v>724</v>
      </c>
      <c r="D103" s="58"/>
      <c r="E103" s="58"/>
      <c r="F103" s="58"/>
      <c r="G103" s="58"/>
      <c r="H103" s="58"/>
      <c r="I103" s="58"/>
      <c r="J103" s="58"/>
      <c r="K103" s="58"/>
      <c r="L103" s="58"/>
      <c r="M103" s="58"/>
      <c r="N103" s="52"/>
      <c r="O103" s="52"/>
      <c r="P103" s="52"/>
      <c r="Q103" s="52"/>
      <c r="R103" s="52"/>
      <c r="S103" s="52"/>
      <c r="T103" s="153"/>
      <c r="U103" s="58"/>
      <c r="V103" s="58"/>
      <c r="W103" s="58"/>
      <c r="X103" s="58"/>
      <c r="Y103" s="58"/>
      <c r="Z103" s="58"/>
      <c r="AA103" s="58"/>
      <c r="AB103" s="58"/>
      <c r="AC103" s="58"/>
      <c r="AD103" s="58"/>
      <c r="AE103" s="58"/>
      <c r="AF103" s="58"/>
      <c r="AG103" s="58"/>
      <c r="AH103" s="58"/>
      <c r="AI103" s="58"/>
      <c r="AJ103" s="58"/>
      <c r="AK103" s="52"/>
      <c r="AL103" s="43"/>
      <c r="AM103" s="34"/>
    </row>
    <row r="104" spans="1:39" ht="30" customHeight="1" x14ac:dyDescent="0.2">
      <c r="A104" s="258"/>
      <c r="B104" s="80" t="s">
        <v>727</v>
      </c>
      <c r="C104" s="58"/>
      <c r="D104" s="58"/>
      <c r="E104" s="58"/>
      <c r="F104" s="58"/>
      <c r="G104" s="58"/>
      <c r="H104" s="58"/>
      <c r="I104" s="58"/>
      <c r="J104" s="58"/>
      <c r="K104" s="58"/>
      <c r="L104" s="58"/>
      <c r="M104" s="58"/>
      <c r="N104" s="52"/>
      <c r="O104" s="52"/>
      <c r="P104" s="52"/>
      <c r="Q104" s="52"/>
      <c r="R104" s="52"/>
      <c r="S104" s="52"/>
      <c r="T104" s="153"/>
      <c r="U104" s="58"/>
      <c r="V104" s="58"/>
      <c r="W104" s="58"/>
      <c r="X104" s="58"/>
      <c r="Y104" s="58"/>
      <c r="Z104" s="58"/>
      <c r="AA104" s="58"/>
      <c r="AB104" s="58"/>
      <c r="AC104" s="58"/>
      <c r="AD104" s="58"/>
      <c r="AE104" s="58"/>
      <c r="AF104" s="58"/>
      <c r="AG104" s="58"/>
      <c r="AH104" s="58"/>
      <c r="AI104" s="58"/>
      <c r="AJ104" s="58"/>
      <c r="AK104" s="52"/>
      <c r="AL104" s="43"/>
      <c r="AM104" s="34"/>
    </row>
    <row r="105" spans="1:39" ht="30" customHeight="1" x14ac:dyDescent="0.2">
      <c r="A105" s="258"/>
      <c r="B105" s="80" t="s">
        <v>728</v>
      </c>
      <c r="C105" s="58"/>
      <c r="D105" s="58"/>
      <c r="E105" s="58"/>
      <c r="F105" s="58"/>
      <c r="G105" s="58"/>
      <c r="H105" s="58"/>
      <c r="I105" s="58"/>
      <c r="J105" s="58"/>
      <c r="K105" s="58"/>
      <c r="L105" s="58"/>
      <c r="M105" s="58"/>
      <c r="N105" s="52"/>
      <c r="O105" s="52"/>
      <c r="P105" s="52"/>
      <c r="Q105" s="52"/>
      <c r="R105" s="52"/>
      <c r="S105" s="52"/>
      <c r="T105" s="153"/>
      <c r="U105" s="58"/>
      <c r="V105" s="58"/>
      <c r="W105" s="58"/>
      <c r="X105" s="58"/>
      <c r="Y105" s="58"/>
      <c r="Z105" s="58"/>
      <c r="AA105" s="58"/>
      <c r="AB105" s="58"/>
      <c r="AC105" s="58"/>
      <c r="AD105" s="58"/>
      <c r="AE105" s="58"/>
      <c r="AF105" s="58"/>
      <c r="AG105" s="58"/>
      <c r="AH105" s="58"/>
      <c r="AI105" s="58"/>
      <c r="AJ105" s="58"/>
      <c r="AK105" s="52"/>
      <c r="AL105" s="43"/>
      <c r="AM105" s="34"/>
    </row>
    <row r="106" spans="1:39" ht="30" customHeight="1" x14ac:dyDescent="0.2">
      <c r="A106" s="258"/>
      <c r="B106" s="80" t="s">
        <v>729</v>
      </c>
      <c r="C106" s="58"/>
      <c r="D106" s="58"/>
      <c r="E106" s="58"/>
      <c r="F106" s="58"/>
      <c r="G106" s="58"/>
      <c r="H106" s="58"/>
      <c r="I106" s="58"/>
      <c r="J106" s="58"/>
      <c r="K106" s="58"/>
      <c r="L106" s="58"/>
      <c r="M106" s="58"/>
      <c r="N106" s="52"/>
      <c r="O106" s="52"/>
      <c r="P106" s="52"/>
      <c r="Q106" s="52"/>
      <c r="R106" s="52"/>
      <c r="S106" s="52"/>
      <c r="T106" s="153"/>
      <c r="U106" s="58"/>
      <c r="V106" s="58"/>
      <c r="W106" s="58"/>
      <c r="X106" s="58"/>
      <c r="Y106" s="58"/>
      <c r="Z106" s="58"/>
      <c r="AA106" s="58"/>
      <c r="AB106" s="58"/>
      <c r="AC106" s="58"/>
      <c r="AD106" s="58"/>
      <c r="AE106" s="58"/>
      <c r="AF106" s="58"/>
      <c r="AG106" s="58"/>
      <c r="AH106" s="58"/>
      <c r="AI106" s="58"/>
      <c r="AJ106" s="58"/>
      <c r="AK106" s="52"/>
      <c r="AL106" s="43"/>
      <c r="AM106" s="34"/>
    </row>
    <row r="107" spans="1:39" ht="30" customHeight="1" x14ac:dyDescent="0.2">
      <c r="A107" s="258"/>
      <c r="B107" s="80" t="s">
        <v>730</v>
      </c>
      <c r="C107" s="58"/>
      <c r="D107" s="58"/>
      <c r="E107" s="58"/>
      <c r="F107" s="58"/>
      <c r="G107" s="58"/>
      <c r="H107" s="58"/>
      <c r="I107" s="58"/>
      <c r="J107" s="58"/>
      <c r="K107" s="58"/>
      <c r="L107" s="58"/>
      <c r="M107" s="58"/>
      <c r="N107" s="52"/>
      <c r="O107" s="52"/>
      <c r="P107" s="52"/>
      <c r="Q107" s="52"/>
      <c r="R107" s="52"/>
      <c r="S107" s="52"/>
      <c r="T107" s="153"/>
      <c r="U107" s="58"/>
      <c r="V107" s="58"/>
      <c r="W107" s="58"/>
      <c r="X107" s="58"/>
      <c r="Y107" s="58"/>
      <c r="Z107" s="58"/>
      <c r="AA107" s="58"/>
      <c r="AB107" s="58"/>
      <c r="AC107" s="58"/>
      <c r="AD107" s="58"/>
      <c r="AE107" s="58"/>
      <c r="AF107" s="58"/>
      <c r="AG107" s="58"/>
      <c r="AH107" s="58"/>
      <c r="AI107" s="58"/>
      <c r="AJ107" s="58"/>
      <c r="AK107" s="52"/>
      <c r="AL107" s="43"/>
      <c r="AM107" s="34"/>
    </row>
    <row r="108" spans="1:39" ht="30" customHeight="1" x14ac:dyDescent="0.2">
      <c r="A108" s="258"/>
      <c r="B108" s="80" t="s">
        <v>731</v>
      </c>
      <c r="C108" s="58"/>
      <c r="D108" s="58"/>
      <c r="E108" s="58"/>
      <c r="F108" s="58"/>
      <c r="G108" s="58"/>
      <c r="H108" s="58"/>
      <c r="I108" s="58"/>
      <c r="J108" s="58"/>
      <c r="K108" s="58"/>
      <c r="L108" s="58"/>
      <c r="M108" s="58"/>
      <c r="N108" s="52"/>
      <c r="O108" s="52"/>
      <c r="P108" s="52"/>
      <c r="Q108" s="52"/>
      <c r="R108" s="52"/>
      <c r="S108" s="52"/>
      <c r="T108" s="153"/>
      <c r="U108" s="58"/>
      <c r="V108" s="58"/>
      <c r="W108" s="58"/>
      <c r="X108" s="58"/>
      <c r="Y108" s="58"/>
      <c r="Z108" s="58"/>
      <c r="AA108" s="58"/>
      <c r="AB108" s="58"/>
      <c r="AC108" s="58"/>
      <c r="AD108" s="58"/>
      <c r="AE108" s="58"/>
      <c r="AF108" s="58"/>
      <c r="AG108" s="58"/>
      <c r="AH108" s="58"/>
      <c r="AI108" s="58"/>
      <c r="AJ108" s="58"/>
      <c r="AK108" s="52"/>
      <c r="AL108" s="43"/>
      <c r="AM108" s="34"/>
    </row>
    <row r="109" spans="1:39" ht="30" customHeight="1" x14ac:dyDescent="0.2">
      <c r="A109" s="258"/>
      <c r="B109" s="80" t="s">
        <v>732</v>
      </c>
      <c r="C109" s="58"/>
      <c r="D109" s="58"/>
      <c r="E109" s="58"/>
      <c r="F109" s="58"/>
      <c r="G109" s="58"/>
      <c r="H109" s="58"/>
      <c r="I109" s="58"/>
      <c r="J109" s="58"/>
      <c r="K109" s="58"/>
      <c r="L109" s="58"/>
      <c r="M109" s="58"/>
      <c r="N109" s="52"/>
      <c r="O109" s="52"/>
      <c r="P109" s="52"/>
      <c r="Q109" s="52"/>
      <c r="R109" s="52"/>
      <c r="S109" s="52"/>
      <c r="T109" s="153"/>
      <c r="U109" s="58"/>
      <c r="V109" s="58"/>
      <c r="W109" s="58"/>
      <c r="X109" s="58"/>
      <c r="Y109" s="58"/>
      <c r="Z109" s="58"/>
      <c r="AA109" s="58"/>
      <c r="AB109" s="58"/>
      <c r="AC109" s="58"/>
      <c r="AD109" s="58"/>
      <c r="AE109" s="58"/>
      <c r="AF109" s="58"/>
      <c r="AG109" s="58"/>
      <c r="AH109" s="58"/>
      <c r="AI109" s="58"/>
      <c r="AJ109" s="58"/>
      <c r="AK109" s="52"/>
      <c r="AL109" s="43"/>
      <c r="AM109" s="34"/>
    </row>
    <row r="110" spans="1:39" ht="30" customHeight="1" x14ac:dyDescent="0.2">
      <c r="A110" s="258"/>
      <c r="B110" s="80" t="s">
        <v>733</v>
      </c>
      <c r="C110" s="58"/>
      <c r="D110" s="58"/>
      <c r="E110" s="58"/>
      <c r="F110" s="58"/>
      <c r="G110" s="58"/>
      <c r="H110" s="58"/>
      <c r="I110" s="58"/>
      <c r="J110" s="58"/>
      <c r="K110" s="58"/>
      <c r="L110" s="58"/>
      <c r="M110" s="58"/>
      <c r="N110" s="52"/>
      <c r="O110" s="52"/>
      <c r="P110" s="52"/>
      <c r="Q110" s="52"/>
      <c r="R110" s="52"/>
      <c r="S110" s="52"/>
      <c r="T110" s="153"/>
      <c r="U110" s="58"/>
      <c r="V110" s="58"/>
      <c r="W110" s="58"/>
      <c r="X110" s="58"/>
      <c r="Y110" s="58"/>
      <c r="Z110" s="58"/>
      <c r="AA110" s="58"/>
      <c r="AB110" s="58"/>
      <c r="AC110" s="58"/>
      <c r="AD110" s="58"/>
      <c r="AE110" s="58"/>
      <c r="AF110" s="58"/>
      <c r="AG110" s="58"/>
      <c r="AH110" s="58"/>
      <c r="AI110" s="58"/>
      <c r="AJ110" s="58"/>
      <c r="AK110" s="52"/>
      <c r="AL110" s="43"/>
      <c r="AM110" s="34"/>
    </row>
    <row r="111" spans="1:39" ht="30" customHeight="1" x14ac:dyDescent="0.2">
      <c r="A111" s="258"/>
      <c r="B111" s="80" t="s">
        <v>734</v>
      </c>
      <c r="C111" s="58"/>
      <c r="D111" s="58"/>
      <c r="E111" s="58"/>
      <c r="F111" s="58"/>
      <c r="G111" s="58"/>
      <c r="H111" s="58"/>
      <c r="I111" s="58"/>
      <c r="J111" s="58"/>
      <c r="K111" s="58"/>
      <c r="L111" s="58"/>
      <c r="M111" s="58"/>
      <c r="N111" s="52"/>
      <c r="O111" s="52"/>
      <c r="P111" s="52"/>
      <c r="Q111" s="52"/>
      <c r="R111" s="52"/>
      <c r="S111" s="52"/>
      <c r="T111" s="153"/>
      <c r="U111" s="58"/>
      <c r="V111" s="58"/>
      <c r="W111" s="58"/>
      <c r="X111" s="58"/>
      <c r="Y111" s="58"/>
      <c r="Z111" s="58"/>
      <c r="AA111" s="58"/>
      <c r="AB111" s="58"/>
      <c r="AC111" s="58"/>
      <c r="AD111" s="58"/>
      <c r="AE111" s="58"/>
      <c r="AF111" s="58"/>
      <c r="AG111" s="58"/>
      <c r="AH111" s="58"/>
      <c r="AI111" s="58"/>
      <c r="AJ111" s="58"/>
      <c r="AK111" s="52"/>
      <c r="AL111" s="43"/>
      <c r="AM111" s="34"/>
    </row>
    <row r="112" spans="1:39" ht="30" customHeight="1" x14ac:dyDescent="0.2">
      <c r="A112" s="258"/>
      <c r="B112" s="80" t="s">
        <v>735</v>
      </c>
      <c r="C112" s="58"/>
      <c r="D112" s="58"/>
      <c r="E112" s="58"/>
      <c r="F112" s="58"/>
      <c r="G112" s="58"/>
      <c r="H112" s="58"/>
      <c r="I112" s="58"/>
      <c r="J112" s="58"/>
      <c r="K112" s="58"/>
      <c r="L112" s="58"/>
      <c r="M112" s="58"/>
      <c r="N112" s="52"/>
      <c r="O112" s="52"/>
      <c r="P112" s="52"/>
      <c r="Q112" s="52"/>
      <c r="R112" s="52"/>
      <c r="S112" s="52"/>
      <c r="T112" s="153"/>
      <c r="U112" s="58"/>
      <c r="V112" s="58"/>
      <c r="W112" s="58"/>
      <c r="X112" s="58"/>
      <c r="Y112" s="58"/>
      <c r="Z112" s="58"/>
      <c r="AA112" s="58"/>
      <c r="AB112" s="58"/>
      <c r="AC112" s="58"/>
      <c r="AD112" s="58"/>
      <c r="AE112" s="58"/>
      <c r="AF112" s="58"/>
      <c r="AG112" s="58"/>
      <c r="AH112" s="58"/>
      <c r="AI112" s="58"/>
      <c r="AJ112" s="58"/>
      <c r="AK112" s="52"/>
      <c r="AL112" s="43"/>
      <c r="AM112" s="34"/>
    </row>
    <row r="113" spans="1:39" ht="30" customHeight="1" x14ac:dyDescent="0.2">
      <c r="A113" s="258"/>
      <c r="B113" s="80" t="s">
        <v>736</v>
      </c>
      <c r="C113" s="58"/>
      <c r="D113" s="58"/>
      <c r="E113" s="58"/>
      <c r="F113" s="58"/>
      <c r="G113" s="58"/>
      <c r="H113" s="58"/>
      <c r="I113" s="58"/>
      <c r="J113" s="58"/>
      <c r="K113" s="58"/>
      <c r="L113" s="58"/>
      <c r="M113" s="58"/>
      <c r="N113" s="52"/>
      <c r="O113" s="52"/>
      <c r="P113" s="52"/>
      <c r="Q113" s="52"/>
      <c r="R113" s="52"/>
      <c r="S113" s="52"/>
      <c r="T113" s="153"/>
      <c r="U113" s="58"/>
      <c r="V113" s="58"/>
      <c r="W113" s="58"/>
      <c r="X113" s="58"/>
      <c r="Y113" s="58"/>
      <c r="Z113" s="58"/>
      <c r="AA113" s="58"/>
      <c r="AB113" s="58"/>
      <c r="AC113" s="58"/>
      <c r="AD113" s="58"/>
      <c r="AE113" s="58"/>
      <c r="AF113" s="58"/>
      <c r="AG113" s="58"/>
      <c r="AH113" s="58"/>
      <c r="AI113" s="58"/>
      <c r="AJ113" s="58"/>
      <c r="AK113" s="52"/>
      <c r="AL113" s="43"/>
      <c r="AM113" s="34"/>
    </row>
    <row r="114" spans="1:39" ht="30" customHeight="1" x14ac:dyDescent="0.2">
      <c r="A114" s="258"/>
      <c r="B114" s="80" t="s">
        <v>737</v>
      </c>
      <c r="C114" s="58"/>
      <c r="D114" s="58"/>
      <c r="E114" s="58"/>
      <c r="F114" s="58"/>
      <c r="G114" s="58"/>
      <c r="H114" s="58"/>
      <c r="I114" s="58"/>
      <c r="J114" s="58"/>
      <c r="K114" s="58"/>
      <c r="L114" s="58"/>
      <c r="M114" s="58"/>
      <c r="N114" s="52"/>
      <c r="O114" s="52"/>
      <c r="P114" s="52"/>
      <c r="Q114" s="52"/>
      <c r="R114" s="52"/>
      <c r="S114" s="52"/>
      <c r="T114" s="153"/>
      <c r="U114" s="58"/>
      <c r="V114" s="58"/>
      <c r="W114" s="58"/>
      <c r="X114" s="58"/>
      <c r="Y114" s="58"/>
      <c r="Z114" s="58"/>
      <c r="AA114" s="58"/>
      <c r="AB114" s="58"/>
      <c r="AC114" s="58"/>
      <c r="AD114" s="58"/>
      <c r="AE114" s="58"/>
      <c r="AF114" s="58"/>
      <c r="AG114" s="58"/>
      <c r="AH114" s="58"/>
      <c r="AI114" s="58"/>
      <c r="AJ114" s="58"/>
      <c r="AK114" s="52"/>
      <c r="AL114" s="43"/>
      <c r="AM114" s="34"/>
    </row>
    <row r="115" spans="1:39" ht="30" customHeight="1" x14ac:dyDescent="0.2">
      <c r="A115" s="258"/>
      <c r="B115" s="80" t="s">
        <v>738</v>
      </c>
      <c r="C115" s="58"/>
      <c r="D115" s="58"/>
      <c r="E115" s="58"/>
      <c r="F115" s="58"/>
      <c r="G115" s="58"/>
      <c r="H115" s="58"/>
      <c r="I115" s="58"/>
      <c r="J115" s="58"/>
      <c r="K115" s="58"/>
      <c r="L115" s="58"/>
      <c r="M115" s="58"/>
      <c r="N115" s="52"/>
      <c r="O115" s="52"/>
      <c r="P115" s="52"/>
      <c r="Q115" s="52"/>
      <c r="R115" s="52"/>
      <c r="S115" s="52"/>
      <c r="T115" s="153"/>
      <c r="U115" s="58"/>
      <c r="V115" s="58"/>
      <c r="W115" s="58"/>
      <c r="X115" s="58"/>
      <c r="Y115" s="58"/>
      <c r="Z115" s="58"/>
      <c r="AA115" s="58"/>
      <c r="AB115" s="58"/>
      <c r="AC115" s="58"/>
      <c r="AD115" s="58"/>
      <c r="AE115" s="58"/>
      <c r="AF115" s="58"/>
      <c r="AG115" s="58"/>
      <c r="AH115" s="58"/>
      <c r="AI115" s="58"/>
      <c r="AJ115" s="58"/>
      <c r="AK115" s="52"/>
      <c r="AL115" s="43"/>
      <c r="AM115" s="34"/>
    </row>
    <row r="116" spans="1:39" ht="30" customHeight="1" x14ac:dyDescent="0.2">
      <c r="A116" s="258" t="s">
        <v>739</v>
      </c>
      <c r="B116" s="80" t="s">
        <v>740</v>
      </c>
      <c r="C116" s="58" t="s">
        <v>741</v>
      </c>
      <c r="D116" s="58"/>
      <c r="E116" s="58"/>
      <c r="F116" s="58"/>
      <c r="G116" s="58"/>
      <c r="H116" s="58"/>
      <c r="I116" s="58"/>
      <c r="J116" s="58"/>
      <c r="K116" s="58"/>
      <c r="L116" s="58"/>
      <c r="M116" s="58"/>
      <c r="N116" s="52"/>
      <c r="O116" s="52"/>
      <c r="P116" s="52"/>
      <c r="Q116" s="52"/>
      <c r="R116" s="52"/>
      <c r="S116" s="52"/>
      <c r="T116" s="153"/>
      <c r="U116" s="58"/>
      <c r="V116" s="58"/>
      <c r="W116" s="58"/>
      <c r="X116" s="58"/>
      <c r="Y116" s="58"/>
      <c r="Z116" s="58"/>
      <c r="AA116" s="58"/>
      <c r="AB116" s="58"/>
      <c r="AC116" s="58"/>
      <c r="AD116" s="58"/>
      <c r="AE116" s="58"/>
      <c r="AF116" s="58"/>
      <c r="AG116" s="58"/>
      <c r="AH116" s="58"/>
      <c r="AI116" s="58"/>
      <c r="AJ116" s="58"/>
      <c r="AK116" s="52"/>
      <c r="AL116" s="43"/>
      <c r="AM116" s="34"/>
    </row>
    <row r="117" spans="1:39" ht="30" customHeight="1" x14ac:dyDescent="0.2">
      <c r="A117" s="258"/>
      <c r="B117" s="80" t="s">
        <v>742</v>
      </c>
      <c r="C117" s="58" t="s">
        <v>741</v>
      </c>
      <c r="D117" s="58"/>
      <c r="E117" s="58"/>
      <c r="F117" s="58"/>
      <c r="G117" s="58"/>
      <c r="H117" s="58"/>
      <c r="I117" s="58"/>
      <c r="J117" s="58"/>
      <c r="K117" s="58"/>
      <c r="L117" s="58"/>
      <c r="M117" s="58"/>
      <c r="N117" s="52"/>
      <c r="O117" s="52"/>
      <c r="P117" s="52"/>
      <c r="Q117" s="52"/>
      <c r="R117" s="52"/>
      <c r="S117" s="52"/>
      <c r="T117" s="153"/>
      <c r="U117" s="58"/>
      <c r="V117" s="58"/>
      <c r="W117" s="58"/>
      <c r="X117" s="58"/>
      <c r="Y117" s="58"/>
      <c r="Z117" s="58"/>
      <c r="AA117" s="58"/>
      <c r="AB117" s="58"/>
      <c r="AC117" s="58"/>
      <c r="AD117" s="58"/>
      <c r="AE117" s="58"/>
      <c r="AF117" s="58"/>
      <c r="AG117" s="58"/>
      <c r="AH117" s="58"/>
      <c r="AI117" s="58"/>
      <c r="AJ117" s="58"/>
      <c r="AK117" s="52"/>
      <c r="AL117" s="43"/>
      <c r="AM117" s="34"/>
    </row>
    <row r="118" spans="1:39" ht="30" customHeight="1" x14ac:dyDescent="0.2">
      <c r="A118" s="258"/>
      <c r="B118" s="80" t="s">
        <v>743</v>
      </c>
      <c r="C118" s="58" t="s">
        <v>741</v>
      </c>
      <c r="D118" s="58"/>
      <c r="E118" s="58"/>
      <c r="F118" s="58"/>
      <c r="G118" s="58"/>
      <c r="H118" s="58"/>
      <c r="I118" s="58"/>
      <c r="J118" s="58"/>
      <c r="K118" s="58"/>
      <c r="L118" s="58"/>
      <c r="M118" s="58"/>
      <c r="N118" s="52"/>
      <c r="O118" s="52"/>
      <c r="P118" s="52"/>
      <c r="Q118" s="52"/>
      <c r="R118" s="52"/>
      <c r="S118" s="52"/>
      <c r="T118" s="153"/>
      <c r="U118" s="58"/>
      <c r="V118" s="58"/>
      <c r="W118" s="58"/>
      <c r="X118" s="58"/>
      <c r="Y118" s="58"/>
      <c r="Z118" s="58"/>
      <c r="AA118" s="58"/>
      <c r="AB118" s="58"/>
      <c r="AC118" s="58"/>
      <c r="AD118" s="58"/>
      <c r="AE118" s="58"/>
      <c r="AF118" s="58"/>
      <c r="AG118" s="58"/>
      <c r="AH118" s="58"/>
      <c r="AI118" s="58"/>
      <c r="AJ118" s="58"/>
      <c r="AK118" s="52"/>
      <c r="AL118" s="43"/>
      <c r="AM118" s="34"/>
    </row>
    <row r="119" spans="1:39" ht="30" customHeight="1" x14ac:dyDescent="0.2">
      <c r="A119" s="258"/>
      <c r="B119" s="80" t="s">
        <v>744</v>
      </c>
      <c r="C119" s="58"/>
      <c r="D119" s="58"/>
      <c r="E119" s="58"/>
      <c r="F119" s="58"/>
      <c r="G119" s="58"/>
      <c r="H119" s="58"/>
      <c r="I119" s="58"/>
      <c r="J119" s="58"/>
      <c r="K119" s="58"/>
      <c r="L119" s="58"/>
      <c r="M119" s="58"/>
      <c r="N119" s="52"/>
      <c r="O119" s="52"/>
      <c r="P119" s="52"/>
      <c r="Q119" s="52"/>
      <c r="R119" s="52"/>
      <c r="S119" s="52"/>
      <c r="T119" s="153"/>
      <c r="U119" s="58"/>
      <c r="V119" s="58"/>
      <c r="W119" s="58"/>
      <c r="X119" s="58"/>
      <c r="Y119" s="58"/>
      <c r="Z119" s="58"/>
      <c r="AA119" s="58"/>
      <c r="AB119" s="58"/>
      <c r="AC119" s="58"/>
      <c r="AD119" s="58"/>
      <c r="AE119" s="58"/>
      <c r="AF119" s="58"/>
      <c r="AG119" s="58"/>
      <c r="AH119" s="58"/>
      <c r="AI119" s="58"/>
      <c r="AJ119" s="58"/>
      <c r="AK119" s="52"/>
      <c r="AL119" s="43"/>
      <c r="AM119" s="34"/>
    </row>
    <row r="120" spans="1:39" ht="30" customHeight="1" x14ac:dyDescent="0.2">
      <c r="A120" s="258"/>
      <c r="B120" s="80" t="s">
        <v>745</v>
      </c>
      <c r="C120" s="58"/>
      <c r="D120" s="58"/>
      <c r="E120" s="58"/>
      <c r="F120" s="58"/>
      <c r="G120" s="58"/>
      <c r="H120" s="58"/>
      <c r="I120" s="58"/>
      <c r="J120" s="58"/>
      <c r="K120" s="58"/>
      <c r="L120" s="58"/>
      <c r="M120" s="58"/>
      <c r="N120" s="52"/>
      <c r="O120" s="52"/>
      <c r="P120" s="52"/>
      <c r="Q120" s="52"/>
      <c r="R120" s="52"/>
      <c r="S120" s="52"/>
      <c r="T120" s="153"/>
      <c r="U120" s="58"/>
      <c r="V120" s="58"/>
      <c r="W120" s="58"/>
      <c r="X120" s="58"/>
      <c r="Y120" s="58"/>
      <c r="Z120" s="58"/>
      <c r="AA120" s="58"/>
      <c r="AB120" s="58"/>
      <c r="AC120" s="58"/>
      <c r="AD120" s="58"/>
      <c r="AE120" s="58"/>
      <c r="AF120" s="58"/>
      <c r="AG120" s="58"/>
      <c r="AH120" s="58"/>
      <c r="AI120" s="58"/>
      <c r="AJ120" s="58"/>
      <c r="AK120" s="52"/>
      <c r="AL120" s="43"/>
      <c r="AM120" s="34"/>
    </row>
    <row r="121" spans="1:39" ht="30" customHeight="1" x14ac:dyDescent="0.2">
      <c r="A121" s="258"/>
      <c r="B121" s="80" t="s">
        <v>746</v>
      </c>
      <c r="C121" s="58"/>
      <c r="D121" s="58"/>
      <c r="E121" s="58"/>
      <c r="F121" s="58"/>
      <c r="G121" s="58"/>
      <c r="H121" s="58"/>
      <c r="I121" s="58"/>
      <c r="J121" s="58"/>
      <c r="K121" s="58"/>
      <c r="L121" s="58"/>
      <c r="M121" s="58"/>
      <c r="N121" s="52"/>
      <c r="O121" s="52"/>
      <c r="P121" s="52"/>
      <c r="Q121" s="52"/>
      <c r="R121" s="52"/>
      <c r="S121" s="52"/>
      <c r="T121" s="153"/>
      <c r="U121" s="58"/>
      <c r="V121" s="58"/>
      <c r="W121" s="58"/>
      <c r="X121" s="58"/>
      <c r="Y121" s="58"/>
      <c r="Z121" s="58"/>
      <c r="AA121" s="58"/>
      <c r="AB121" s="58"/>
      <c r="AC121" s="58"/>
      <c r="AD121" s="58"/>
      <c r="AE121" s="58"/>
      <c r="AF121" s="58"/>
      <c r="AG121" s="58"/>
      <c r="AH121" s="58"/>
      <c r="AI121" s="58"/>
      <c r="AJ121" s="58"/>
      <c r="AK121" s="52"/>
      <c r="AL121" s="43"/>
      <c r="AM121" s="34"/>
    </row>
    <row r="122" spans="1:39" ht="30" customHeight="1" x14ac:dyDescent="0.2">
      <c r="A122" s="258"/>
      <c r="B122" s="80" t="s">
        <v>747</v>
      </c>
      <c r="C122" s="58"/>
      <c r="D122" s="58"/>
      <c r="E122" s="58"/>
      <c r="F122" s="58"/>
      <c r="G122" s="58"/>
      <c r="H122" s="58"/>
      <c r="I122" s="58"/>
      <c r="J122" s="58"/>
      <c r="K122" s="58"/>
      <c r="L122" s="58"/>
      <c r="M122" s="58"/>
      <c r="N122" s="52"/>
      <c r="O122" s="52"/>
      <c r="P122" s="52"/>
      <c r="Q122" s="52"/>
      <c r="R122" s="52"/>
      <c r="S122" s="52"/>
      <c r="T122" s="153"/>
      <c r="U122" s="58"/>
      <c r="V122" s="58"/>
      <c r="W122" s="58"/>
      <c r="X122" s="58"/>
      <c r="Y122" s="58"/>
      <c r="Z122" s="58"/>
      <c r="AA122" s="58"/>
      <c r="AB122" s="58"/>
      <c r="AC122" s="58"/>
      <c r="AD122" s="58"/>
      <c r="AE122" s="58"/>
      <c r="AF122" s="58"/>
      <c r="AG122" s="58"/>
      <c r="AH122" s="58"/>
      <c r="AI122" s="58"/>
      <c r="AJ122" s="58"/>
      <c r="AK122" s="52"/>
      <c r="AL122" s="43"/>
      <c r="AM122" s="34"/>
    </row>
    <row r="123" spans="1:39" ht="30" customHeight="1" x14ac:dyDescent="0.2">
      <c r="A123" s="258"/>
      <c r="B123" s="80" t="s">
        <v>748</v>
      </c>
      <c r="C123" s="58"/>
      <c r="D123" s="58"/>
      <c r="E123" s="58"/>
      <c r="F123" s="58"/>
      <c r="G123" s="58"/>
      <c r="H123" s="58"/>
      <c r="I123" s="58"/>
      <c r="J123" s="58"/>
      <c r="K123" s="58"/>
      <c r="L123" s="58"/>
      <c r="M123" s="58"/>
      <c r="N123" s="52"/>
      <c r="O123" s="52"/>
      <c r="P123" s="52"/>
      <c r="Q123" s="52"/>
      <c r="R123" s="52"/>
      <c r="S123" s="52"/>
      <c r="T123" s="153"/>
      <c r="U123" s="58"/>
      <c r="V123" s="58"/>
      <c r="W123" s="58"/>
      <c r="X123" s="58"/>
      <c r="Y123" s="58"/>
      <c r="Z123" s="58"/>
      <c r="AA123" s="58"/>
      <c r="AB123" s="58"/>
      <c r="AC123" s="58"/>
      <c r="AD123" s="58"/>
      <c r="AE123" s="58"/>
      <c r="AF123" s="58"/>
      <c r="AG123" s="58"/>
      <c r="AH123" s="58"/>
      <c r="AI123" s="58"/>
      <c r="AJ123" s="58"/>
      <c r="AK123" s="52"/>
      <c r="AL123" s="43"/>
      <c r="AM123" s="34"/>
    </row>
    <row r="124" spans="1:39" ht="30" customHeight="1" x14ac:dyDescent="0.2">
      <c r="A124" s="258"/>
      <c r="B124" s="80" t="s">
        <v>749</v>
      </c>
      <c r="C124" s="58"/>
      <c r="D124" s="58"/>
      <c r="E124" s="58"/>
      <c r="F124" s="58"/>
      <c r="G124" s="58"/>
      <c r="H124" s="58"/>
      <c r="I124" s="58"/>
      <c r="J124" s="58"/>
      <c r="K124" s="58"/>
      <c r="L124" s="58"/>
      <c r="M124" s="58"/>
      <c r="N124" s="52"/>
      <c r="O124" s="52"/>
      <c r="P124" s="52"/>
      <c r="Q124" s="52"/>
      <c r="R124" s="52"/>
      <c r="S124" s="52"/>
      <c r="T124" s="153"/>
      <c r="U124" s="58"/>
      <c r="V124" s="58"/>
      <c r="W124" s="58"/>
      <c r="X124" s="58"/>
      <c r="Y124" s="58"/>
      <c r="Z124" s="58"/>
      <c r="AA124" s="58"/>
      <c r="AB124" s="58"/>
      <c r="AC124" s="58"/>
      <c r="AD124" s="58"/>
      <c r="AE124" s="58"/>
      <c r="AF124" s="58"/>
      <c r="AG124" s="58"/>
      <c r="AH124" s="58"/>
      <c r="AI124" s="58"/>
      <c r="AJ124" s="58"/>
      <c r="AK124" s="52"/>
      <c r="AL124" s="43"/>
      <c r="AM124" s="34"/>
    </row>
    <row r="125" spans="1:39" ht="30" customHeight="1" x14ac:dyDescent="0.2">
      <c r="A125" s="258"/>
      <c r="B125" s="80" t="s">
        <v>750</v>
      </c>
      <c r="C125" s="58"/>
      <c r="D125" s="58"/>
      <c r="E125" s="58"/>
      <c r="F125" s="58"/>
      <c r="G125" s="58"/>
      <c r="H125" s="58"/>
      <c r="I125" s="58"/>
      <c r="J125" s="58"/>
      <c r="K125" s="58"/>
      <c r="L125" s="58"/>
      <c r="M125" s="58"/>
      <c r="N125" s="52"/>
      <c r="O125" s="52"/>
      <c r="P125" s="52"/>
      <c r="Q125" s="52"/>
      <c r="R125" s="52"/>
      <c r="S125" s="52"/>
      <c r="T125" s="153"/>
      <c r="U125" s="58"/>
      <c r="V125" s="58"/>
      <c r="W125" s="58"/>
      <c r="X125" s="58"/>
      <c r="Y125" s="58"/>
      <c r="Z125" s="58"/>
      <c r="AA125" s="58"/>
      <c r="AB125" s="58"/>
      <c r="AC125" s="58"/>
      <c r="AD125" s="58"/>
      <c r="AE125" s="58"/>
      <c r="AF125" s="58"/>
      <c r="AG125" s="58"/>
      <c r="AH125" s="58"/>
      <c r="AI125" s="58"/>
      <c r="AJ125" s="58"/>
      <c r="AK125" s="52"/>
      <c r="AL125" s="43"/>
      <c r="AM125" s="34"/>
    </row>
    <row r="126" spans="1:39" ht="30" customHeight="1" x14ac:dyDescent="0.2">
      <c r="A126" s="258"/>
      <c r="B126" s="80" t="s">
        <v>751</v>
      </c>
      <c r="C126" s="58"/>
      <c r="D126" s="58"/>
      <c r="E126" s="58"/>
      <c r="F126" s="58"/>
      <c r="G126" s="58"/>
      <c r="H126" s="58"/>
      <c r="I126" s="58"/>
      <c r="J126" s="58"/>
      <c r="K126" s="58"/>
      <c r="L126" s="58"/>
      <c r="M126" s="58"/>
      <c r="N126" s="52"/>
      <c r="O126" s="52"/>
      <c r="P126" s="52"/>
      <c r="Q126" s="52"/>
      <c r="R126" s="52"/>
      <c r="S126" s="52"/>
      <c r="T126" s="153"/>
      <c r="U126" s="58"/>
      <c r="V126" s="58"/>
      <c r="W126" s="58"/>
      <c r="X126" s="58"/>
      <c r="Y126" s="58"/>
      <c r="Z126" s="58"/>
      <c r="AA126" s="58"/>
      <c r="AB126" s="58"/>
      <c r="AC126" s="58"/>
      <c r="AD126" s="58"/>
      <c r="AE126" s="58"/>
      <c r="AF126" s="58"/>
      <c r="AG126" s="58"/>
      <c r="AH126" s="58"/>
      <c r="AI126" s="58"/>
      <c r="AJ126" s="58"/>
      <c r="AK126" s="52"/>
      <c r="AL126" s="43"/>
      <c r="AM126" s="34"/>
    </row>
    <row r="127" spans="1:39" ht="30" customHeight="1" x14ac:dyDescent="0.2">
      <c r="A127" s="258"/>
      <c r="B127" s="80" t="s">
        <v>752</v>
      </c>
      <c r="C127" s="58"/>
      <c r="D127" s="58"/>
      <c r="E127" s="58"/>
      <c r="F127" s="58"/>
      <c r="G127" s="58"/>
      <c r="H127" s="58"/>
      <c r="I127" s="58"/>
      <c r="J127" s="58"/>
      <c r="K127" s="58"/>
      <c r="L127" s="58"/>
      <c r="M127" s="58"/>
      <c r="N127" s="52"/>
      <c r="O127" s="52"/>
      <c r="P127" s="52"/>
      <c r="Q127" s="52"/>
      <c r="R127" s="52"/>
      <c r="S127" s="52"/>
      <c r="T127" s="153"/>
      <c r="U127" s="58"/>
      <c r="V127" s="58"/>
      <c r="W127" s="58"/>
      <c r="X127" s="58"/>
      <c r="Y127" s="58"/>
      <c r="Z127" s="58"/>
      <c r="AA127" s="58"/>
      <c r="AB127" s="58"/>
      <c r="AC127" s="58"/>
      <c r="AD127" s="58"/>
      <c r="AE127" s="58"/>
      <c r="AF127" s="58"/>
      <c r="AG127" s="58"/>
      <c r="AH127" s="58"/>
      <c r="AI127" s="58"/>
      <c r="AJ127" s="58"/>
      <c r="AK127" s="52"/>
      <c r="AL127" s="43"/>
      <c r="AM127" s="34"/>
    </row>
    <row r="128" spans="1:39" ht="30" customHeight="1" x14ac:dyDescent="0.2">
      <c r="A128" s="258"/>
      <c r="B128" s="80" t="s">
        <v>753</v>
      </c>
      <c r="C128" s="58"/>
      <c r="D128" s="58"/>
      <c r="E128" s="58"/>
      <c r="F128" s="58"/>
      <c r="G128" s="58"/>
      <c r="H128" s="58"/>
      <c r="I128" s="58"/>
      <c r="J128" s="58"/>
      <c r="K128" s="58"/>
      <c r="L128" s="58"/>
      <c r="M128" s="58"/>
      <c r="N128" s="52"/>
      <c r="O128" s="52"/>
      <c r="P128" s="52"/>
      <c r="Q128" s="52"/>
      <c r="R128" s="52"/>
      <c r="S128" s="52"/>
      <c r="T128" s="153"/>
      <c r="U128" s="58"/>
      <c r="V128" s="58"/>
      <c r="W128" s="58"/>
      <c r="X128" s="58"/>
      <c r="Y128" s="58"/>
      <c r="Z128" s="58"/>
      <c r="AA128" s="58"/>
      <c r="AB128" s="58"/>
      <c r="AC128" s="58"/>
      <c r="AD128" s="58"/>
      <c r="AE128" s="58"/>
      <c r="AF128" s="58"/>
      <c r="AG128" s="58"/>
      <c r="AH128" s="58"/>
      <c r="AI128" s="58"/>
      <c r="AJ128" s="58"/>
      <c r="AK128" s="52"/>
      <c r="AL128" s="43"/>
      <c r="AM128" s="34"/>
    </row>
    <row r="129" spans="1:39" ht="30" customHeight="1" x14ac:dyDescent="0.2">
      <c r="A129" s="258"/>
      <c r="B129" s="80" t="s">
        <v>754</v>
      </c>
      <c r="C129" s="58"/>
      <c r="D129" s="58"/>
      <c r="E129" s="58"/>
      <c r="F129" s="58"/>
      <c r="G129" s="58"/>
      <c r="H129" s="58"/>
      <c r="I129" s="58"/>
      <c r="J129" s="58"/>
      <c r="K129" s="58"/>
      <c r="L129" s="58"/>
      <c r="M129" s="58"/>
      <c r="N129" s="52"/>
      <c r="O129" s="52"/>
      <c r="P129" s="52"/>
      <c r="Q129" s="52"/>
      <c r="R129" s="52"/>
      <c r="S129" s="52"/>
      <c r="T129" s="153"/>
      <c r="U129" s="58"/>
      <c r="V129" s="58"/>
      <c r="W129" s="58"/>
      <c r="X129" s="58"/>
      <c r="Y129" s="58"/>
      <c r="Z129" s="58"/>
      <c r="AA129" s="58"/>
      <c r="AB129" s="58"/>
      <c r="AC129" s="58"/>
      <c r="AD129" s="58"/>
      <c r="AE129" s="58"/>
      <c r="AF129" s="58"/>
      <c r="AG129" s="58"/>
      <c r="AH129" s="58"/>
      <c r="AI129" s="58"/>
      <c r="AJ129" s="58"/>
      <c r="AK129" s="52"/>
      <c r="AL129" s="43"/>
      <c r="AM129" s="34"/>
    </row>
    <row r="130" spans="1:39" ht="30" customHeight="1" x14ac:dyDescent="0.2">
      <c r="A130" s="258"/>
      <c r="B130" s="80" t="s">
        <v>755</v>
      </c>
      <c r="C130" s="58"/>
      <c r="D130" s="58"/>
      <c r="E130" s="58"/>
      <c r="F130" s="58"/>
      <c r="G130" s="58"/>
      <c r="H130" s="58"/>
      <c r="I130" s="58"/>
      <c r="J130" s="58"/>
      <c r="K130" s="58"/>
      <c r="L130" s="58"/>
      <c r="M130" s="58"/>
      <c r="N130" s="52"/>
      <c r="O130" s="52"/>
      <c r="P130" s="52"/>
      <c r="Q130" s="52"/>
      <c r="R130" s="52"/>
      <c r="S130" s="52"/>
      <c r="T130" s="153"/>
      <c r="U130" s="58"/>
      <c r="V130" s="58"/>
      <c r="W130" s="58"/>
      <c r="X130" s="58"/>
      <c r="Y130" s="58"/>
      <c r="Z130" s="58"/>
      <c r="AA130" s="58"/>
      <c r="AB130" s="58"/>
      <c r="AC130" s="58"/>
      <c r="AD130" s="58"/>
      <c r="AE130" s="58"/>
      <c r="AF130" s="58"/>
      <c r="AG130" s="58"/>
      <c r="AH130" s="58"/>
      <c r="AI130" s="58"/>
      <c r="AJ130" s="58"/>
      <c r="AK130" s="52"/>
      <c r="AL130" s="43"/>
      <c r="AM130" s="34"/>
    </row>
    <row r="131" spans="1:39" ht="30" customHeight="1" x14ac:dyDescent="0.2">
      <c r="A131" s="258" t="s">
        <v>756</v>
      </c>
      <c r="B131" s="80" t="s">
        <v>757</v>
      </c>
      <c r="C131" s="58" t="s">
        <v>758</v>
      </c>
      <c r="D131" s="58"/>
      <c r="E131" s="58"/>
      <c r="F131" s="58"/>
      <c r="G131" s="58"/>
      <c r="H131" s="58"/>
      <c r="I131" s="58"/>
      <c r="J131" s="58"/>
      <c r="K131" s="58"/>
      <c r="L131" s="58"/>
      <c r="M131" s="58"/>
      <c r="N131" s="52"/>
      <c r="O131" s="52"/>
      <c r="P131" s="52"/>
      <c r="Q131" s="52"/>
      <c r="R131" s="52"/>
      <c r="S131" s="52"/>
      <c r="T131" s="153"/>
      <c r="U131" s="58"/>
      <c r="V131" s="58"/>
      <c r="W131" s="58"/>
      <c r="X131" s="58"/>
      <c r="Y131" s="58"/>
      <c r="Z131" s="58"/>
      <c r="AA131" s="58"/>
      <c r="AB131" s="58"/>
      <c r="AC131" s="58"/>
      <c r="AD131" s="58"/>
      <c r="AE131" s="58"/>
      <c r="AF131" s="58"/>
      <c r="AG131" s="58"/>
      <c r="AH131" s="58"/>
      <c r="AI131" s="58"/>
      <c r="AJ131" s="58"/>
      <c r="AK131" s="52"/>
      <c r="AL131" s="43"/>
      <c r="AM131" s="34"/>
    </row>
    <row r="132" spans="1:39" ht="30" customHeight="1" x14ac:dyDescent="0.2">
      <c r="A132" s="258"/>
      <c r="B132" s="80" t="s">
        <v>759</v>
      </c>
      <c r="C132" s="58" t="s">
        <v>758</v>
      </c>
      <c r="D132" s="58"/>
      <c r="E132" s="58"/>
      <c r="F132" s="58"/>
      <c r="G132" s="58"/>
      <c r="H132" s="58"/>
      <c r="I132" s="58"/>
      <c r="J132" s="58"/>
      <c r="K132" s="58"/>
      <c r="L132" s="58"/>
      <c r="M132" s="58"/>
      <c r="N132" s="52"/>
      <c r="O132" s="52"/>
      <c r="P132" s="52"/>
      <c r="Q132" s="52"/>
      <c r="R132" s="52"/>
      <c r="S132" s="52"/>
      <c r="T132" s="153"/>
      <c r="U132" s="58"/>
      <c r="V132" s="58"/>
      <c r="W132" s="58"/>
      <c r="X132" s="58"/>
      <c r="Y132" s="58"/>
      <c r="Z132" s="58"/>
      <c r="AA132" s="58"/>
      <c r="AB132" s="58"/>
      <c r="AC132" s="58"/>
      <c r="AD132" s="58"/>
      <c r="AE132" s="58"/>
      <c r="AF132" s="58"/>
      <c r="AG132" s="58"/>
      <c r="AH132" s="58"/>
      <c r="AI132" s="58"/>
      <c r="AJ132" s="58"/>
      <c r="AK132" s="52"/>
      <c r="AL132" s="43"/>
      <c r="AM132" s="34"/>
    </row>
    <row r="133" spans="1:39" ht="30" customHeight="1" x14ac:dyDescent="0.2">
      <c r="A133" s="258"/>
      <c r="B133" s="80" t="s">
        <v>760</v>
      </c>
      <c r="C133" s="58" t="s">
        <v>758</v>
      </c>
      <c r="D133" s="58"/>
      <c r="E133" s="58"/>
      <c r="F133" s="58"/>
      <c r="G133" s="58"/>
      <c r="H133" s="58"/>
      <c r="I133" s="58"/>
      <c r="J133" s="58"/>
      <c r="K133" s="58"/>
      <c r="L133" s="58"/>
      <c r="M133" s="58"/>
      <c r="N133" s="52"/>
      <c r="O133" s="52"/>
      <c r="P133" s="52"/>
      <c r="Q133" s="52"/>
      <c r="R133" s="52"/>
      <c r="S133" s="52"/>
      <c r="T133" s="153"/>
      <c r="U133" s="58"/>
      <c r="V133" s="58"/>
      <c r="W133" s="58"/>
      <c r="X133" s="58"/>
      <c r="Y133" s="58"/>
      <c r="Z133" s="58"/>
      <c r="AA133" s="58"/>
      <c r="AB133" s="58"/>
      <c r="AC133" s="58"/>
      <c r="AD133" s="58"/>
      <c r="AE133" s="58"/>
      <c r="AF133" s="58"/>
      <c r="AG133" s="58"/>
      <c r="AH133" s="58"/>
      <c r="AI133" s="58"/>
      <c r="AJ133" s="58"/>
      <c r="AK133" s="52"/>
      <c r="AL133" s="43"/>
      <c r="AM133" s="34"/>
    </row>
    <row r="134" spans="1:39" ht="30" customHeight="1" x14ac:dyDescent="0.2">
      <c r="A134" s="258"/>
      <c r="B134" s="80" t="s">
        <v>761</v>
      </c>
      <c r="C134" s="58"/>
      <c r="D134" s="58"/>
      <c r="E134" s="58"/>
      <c r="F134" s="58"/>
      <c r="G134" s="58"/>
      <c r="H134" s="58"/>
      <c r="I134" s="58"/>
      <c r="J134" s="58"/>
      <c r="K134" s="58"/>
      <c r="L134" s="58"/>
      <c r="M134" s="58"/>
      <c r="N134" s="52"/>
      <c r="O134" s="52"/>
      <c r="P134" s="52"/>
      <c r="Q134" s="52"/>
      <c r="R134" s="52"/>
      <c r="S134" s="52"/>
      <c r="T134" s="153"/>
      <c r="U134" s="58"/>
      <c r="V134" s="58"/>
      <c r="W134" s="58"/>
      <c r="X134" s="58"/>
      <c r="Y134" s="58"/>
      <c r="Z134" s="58"/>
      <c r="AA134" s="58"/>
      <c r="AB134" s="58"/>
      <c r="AC134" s="58"/>
      <c r="AD134" s="58"/>
      <c r="AE134" s="58"/>
      <c r="AF134" s="58"/>
      <c r="AG134" s="58"/>
      <c r="AH134" s="58"/>
      <c r="AI134" s="58"/>
      <c r="AJ134" s="58"/>
      <c r="AK134" s="52"/>
      <c r="AL134" s="43"/>
      <c r="AM134" s="34"/>
    </row>
    <row r="135" spans="1:39" ht="30" customHeight="1" x14ac:dyDescent="0.2">
      <c r="A135" s="258"/>
      <c r="B135" s="80" t="s">
        <v>762</v>
      </c>
      <c r="C135" s="58"/>
      <c r="D135" s="58"/>
      <c r="E135" s="58"/>
      <c r="F135" s="58"/>
      <c r="G135" s="58"/>
      <c r="H135" s="58"/>
      <c r="I135" s="58"/>
      <c r="J135" s="58"/>
      <c r="K135" s="58"/>
      <c r="L135" s="58"/>
      <c r="M135" s="58"/>
      <c r="N135" s="52"/>
      <c r="O135" s="52"/>
      <c r="P135" s="52"/>
      <c r="Q135" s="52"/>
      <c r="R135" s="52"/>
      <c r="S135" s="52"/>
      <c r="T135" s="153"/>
      <c r="U135" s="58"/>
      <c r="V135" s="58"/>
      <c r="W135" s="58"/>
      <c r="X135" s="58"/>
      <c r="Y135" s="58"/>
      <c r="Z135" s="58"/>
      <c r="AA135" s="58"/>
      <c r="AB135" s="58"/>
      <c r="AC135" s="58"/>
      <c r="AD135" s="58"/>
      <c r="AE135" s="58"/>
      <c r="AF135" s="58"/>
      <c r="AG135" s="58"/>
      <c r="AH135" s="58"/>
      <c r="AI135" s="58"/>
      <c r="AJ135" s="58"/>
      <c r="AK135" s="52"/>
      <c r="AL135" s="43"/>
      <c r="AM135" s="34"/>
    </row>
    <row r="136" spans="1:39" ht="30" customHeight="1" x14ac:dyDescent="0.2">
      <c r="A136" s="258"/>
      <c r="B136" s="80" t="s">
        <v>763</v>
      </c>
      <c r="C136" s="58"/>
      <c r="D136" s="58"/>
      <c r="E136" s="58"/>
      <c r="F136" s="58"/>
      <c r="G136" s="58"/>
      <c r="H136" s="58"/>
      <c r="I136" s="58"/>
      <c r="J136" s="58"/>
      <c r="K136" s="58"/>
      <c r="L136" s="58"/>
      <c r="M136" s="58"/>
      <c r="N136" s="52"/>
      <c r="O136" s="52"/>
      <c r="P136" s="52"/>
      <c r="Q136" s="52"/>
      <c r="R136" s="52"/>
      <c r="S136" s="52"/>
      <c r="T136" s="153"/>
      <c r="U136" s="58"/>
      <c r="V136" s="58"/>
      <c r="W136" s="58"/>
      <c r="X136" s="58"/>
      <c r="Y136" s="58"/>
      <c r="Z136" s="58"/>
      <c r="AA136" s="58"/>
      <c r="AB136" s="58"/>
      <c r="AC136" s="58"/>
      <c r="AD136" s="58"/>
      <c r="AE136" s="58"/>
      <c r="AF136" s="58"/>
      <c r="AG136" s="58"/>
      <c r="AH136" s="58"/>
      <c r="AI136" s="58"/>
      <c r="AJ136" s="58"/>
      <c r="AK136" s="52"/>
      <c r="AL136" s="43"/>
      <c r="AM136" s="34"/>
    </row>
    <row r="137" spans="1:39" ht="30" customHeight="1" x14ac:dyDescent="0.2">
      <c r="A137" s="258"/>
      <c r="B137" s="80" t="s">
        <v>764</v>
      </c>
      <c r="C137" s="58"/>
      <c r="D137" s="58"/>
      <c r="E137" s="58"/>
      <c r="F137" s="58"/>
      <c r="G137" s="58"/>
      <c r="H137" s="58"/>
      <c r="I137" s="58"/>
      <c r="J137" s="58"/>
      <c r="K137" s="58"/>
      <c r="L137" s="58"/>
      <c r="M137" s="58"/>
      <c r="N137" s="52"/>
      <c r="O137" s="52"/>
      <c r="P137" s="52"/>
      <c r="Q137" s="52"/>
      <c r="R137" s="52"/>
      <c r="S137" s="52"/>
      <c r="T137" s="153"/>
      <c r="U137" s="58"/>
      <c r="V137" s="58"/>
      <c r="W137" s="58"/>
      <c r="X137" s="58"/>
      <c r="Y137" s="58"/>
      <c r="Z137" s="58"/>
      <c r="AA137" s="58"/>
      <c r="AB137" s="58"/>
      <c r="AC137" s="58"/>
      <c r="AD137" s="58"/>
      <c r="AE137" s="58"/>
      <c r="AF137" s="58"/>
      <c r="AG137" s="58"/>
      <c r="AH137" s="58"/>
      <c r="AI137" s="58"/>
      <c r="AJ137" s="58"/>
      <c r="AK137" s="52"/>
      <c r="AL137" s="43"/>
      <c r="AM137" s="34"/>
    </row>
    <row r="138" spans="1:39" ht="30" customHeight="1" x14ac:dyDescent="0.2">
      <c r="A138" s="258"/>
      <c r="B138" s="80" t="s">
        <v>765</v>
      </c>
      <c r="C138" s="58"/>
      <c r="D138" s="58"/>
      <c r="E138" s="58"/>
      <c r="F138" s="58"/>
      <c r="G138" s="58"/>
      <c r="H138" s="58"/>
      <c r="I138" s="58"/>
      <c r="J138" s="58"/>
      <c r="K138" s="58"/>
      <c r="L138" s="58"/>
      <c r="M138" s="58"/>
      <c r="N138" s="52"/>
      <c r="O138" s="52"/>
      <c r="P138" s="52"/>
      <c r="Q138" s="52"/>
      <c r="R138" s="52"/>
      <c r="S138" s="52"/>
      <c r="T138" s="153"/>
      <c r="U138" s="58"/>
      <c r="V138" s="58"/>
      <c r="W138" s="58"/>
      <c r="X138" s="58"/>
      <c r="Y138" s="58"/>
      <c r="Z138" s="58"/>
      <c r="AA138" s="58"/>
      <c r="AB138" s="58"/>
      <c r="AC138" s="58"/>
      <c r="AD138" s="58"/>
      <c r="AE138" s="58"/>
      <c r="AF138" s="58"/>
      <c r="AG138" s="58"/>
      <c r="AH138" s="58"/>
      <c r="AI138" s="58"/>
      <c r="AJ138" s="58"/>
      <c r="AK138" s="52"/>
      <c r="AL138" s="43"/>
      <c r="AM138" s="34"/>
    </row>
    <row r="139" spans="1:39" ht="30" customHeight="1" x14ac:dyDescent="0.2">
      <c r="A139" s="258"/>
      <c r="B139" s="80" t="s">
        <v>766</v>
      </c>
      <c r="C139" s="58"/>
      <c r="D139" s="58"/>
      <c r="E139" s="58"/>
      <c r="F139" s="58"/>
      <c r="G139" s="58"/>
      <c r="H139" s="58"/>
      <c r="I139" s="58"/>
      <c r="J139" s="58"/>
      <c r="K139" s="58"/>
      <c r="L139" s="58"/>
      <c r="M139" s="58"/>
      <c r="N139" s="52"/>
      <c r="O139" s="52"/>
      <c r="P139" s="52"/>
      <c r="Q139" s="52"/>
      <c r="R139" s="52"/>
      <c r="S139" s="52"/>
      <c r="T139" s="153"/>
      <c r="U139" s="58"/>
      <c r="V139" s="58"/>
      <c r="W139" s="58"/>
      <c r="X139" s="58"/>
      <c r="Y139" s="58"/>
      <c r="Z139" s="58"/>
      <c r="AA139" s="58"/>
      <c r="AB139" s="58"/>
      <c r="AC139" s="58"/>
      <c r="AD139" s="58"/>
      <c r="AE139" s="58"/>
      <c r="AF139" s="58"/>
      <c r="AG139" s="58"/>
      <c r="AH139" s="58"/>
      <c r="AI139" s="58"/>
      <c r="AJ139" s="58"/>
      <c r="AK139" s="52"/>
      <c r="AL139" s="43"/>
      <c r="AM139" s="34"/>
    </row>
    <row r="140" spans="1:39" ht="30" customHeight="1" x14ac:dyDescent="0.2">
      <c r="A140" s="258"/>
      <c r="B140" s="80" t="s">
        <v>767</v>
      </c>
      <c r="C140" s="58"/>
      <c r="D140" s="58"/>
      <c r="E140" s="58"/>
      <c r="F140" s="58"/>
      <c r="G140" s="58"/>
      <c r="H140" s="58"/>
      <c r="I140" s="58"/>
      <c r="J140" s="58"/>
      <c r="K140" s="58"/>
      <c r="L140" s="58"/>
      <c r="M140" s="58"/>
      <c r="N140" s="52"/>
      <c r="O140" s="52"/>
      <c r="P140" s="52"/>
      <c r="Q140" s="52"/>
      <c r="R140" s="52"/>
      <c r="S140" s="52"/>
      <c r="T140" s="153"/>
      <c r="U140" s="58"/>
      <c r="V140" s="58"/>
      <c r="W140" s="58"/>
      <c r="X140" s="58"/>
      <c r="Y140" s="58"/>
      <c r="Z140" s="58"/>
      <c r="AA140" s="58"/>
      <c r="AB140" s="58"/>
      <c r="AC140" s="58"/>
      <c r="AD140" s="58"/>
      <c r="AE140" s="58"/>
      <c r="AF140" s="58"/>
      <c r="AG140" s="58"/>
      <c r="AH140" s="58"/>
      <c r="AI140" s="58"/>
      <c r="AJ140" s="58"/>
      <c r="AK140" s="52"/>
      <c r="AL140" s="43"/>
      <c r="AM140" s="34"/>
    </row>
    <row r="141" spans="1:39" ht="30" customHeight="1" x14ac:dyDescent="0.2">
      <c r="A141" s="258"/>
      <c r="B141" s="80" t="s">
        <v>768</v>
      </c>
      <c r="C141" s="58"/>
      <c r="D141" s="58"/>
      <c r="E141" s="58"/>
      <c r="F141" s="58"/>
      <c r="G141" s="58"/>
      <c r="H141" s="58"/>
      <c r="I141" s="58"/>
      <c r="J141" s="58"/>
      <c r="K141" s="58"/>
      <c r="L141" s="58"/>
      <c r="M141" s="58"/>
      <c r="N141" s="52"/>
      <c r="O141" s="52"/>
      <c r="P141" s="52"/>
      <c r="Q141" s="52"/>
      <c r="R141" s="52"/>
      <c r="S141" s="52"/>
      <c r="T141" s="153"/>
      <c r="U141" s="58"/>
      <c r="V141" s="58"/>
      <c r="W141" s="58"/>
      <c r="X141" s="58"/>
      <c r="Y141" s="58"/>
      <c r="Z141" s="58"/>
      <c r="AA141" s="58"/>
      <c r="AB141" s="58"/>
      <c r="AC141" s="58"/>
      <c r="AD141" s="58"/>
      <c r="AE141" s="58"/>
      <c r="AF141" s="58"/>
      <c r="AG141" s="58"/>
      <c r="AH141" s="58"/>
      <c r="AI141" s="58"/>
      <c r="AJ141" s="58"/>
      <c r="AK141" s="52"/>
      <c r="AL141" s="43"/>
      <c r="AM141" s="34"/>
    </row>
    <row r="142" spans="1:39" ht="30" customHeight="1" x14ac:dyDescent="0.2">
      <c r="A142" s="258"/>
      <c r="B142" s="80" t="s">
        <v>769</v>
      </c>
      <c r="C142" s="58"/>
      <c r="D142" s="58"/>
      <c r="E142" s="58"/>
      <c r="F142" s="58"/>
      <c r="G142" s="58"/>
      <c r="H142" s="58"/>
      <c r="I142" s="58"/>
      <c r="J142" s="58"/>
      <c r="K142" s="58"/>
      <c r="L142" s="58"/>
      <c r="M142" s="58"/>
      <c r="N142" s="52"/>
      <c r="O142" s="52"/>
      <c r="P142" s="52"/>
      <c r="Q142" s="52"/>
      <c r="R142" s="52"/>
      <c r="S142" s="52"/>
      <c r="T142" s="153"/>
      <c r="U142" s="58"/>
      <c r="V142" s="58"/>
      <c r="W142" s="58"/>
      <c r="X142" s="58"/>
      <c r="Y142" s="58"/>
      <c r="Z142" s="58"/>
      <c r="AA142" s="58"/>
      <c r="AB142" s="58"/>
      <c r="AC142" s="58"/>
      <c r="AD142" s="58"/>
      <c r="AE142" s="58"/>
      <c r="AF142" s="58"/>
      <c r="AG142" s="58"/>
      <c r="AH142" s="58"/>
      <c r="AI142" s="58"/>
      <c r="AJ142" s="58"/>
      <c r="AK142" s="52"/>
      <c r="AL142" s="43"/>
      <c r="AM142" s="34"/>
    </row>
    <row r="143" spans="1:39" ht="30" customHeight="1" x14ac:dyDescent="0.2">
      <c r="A143" s="258"/>
      <c r="B143" s="80" t="s">
        <v>770</v>
      </c>
      <c r="C143" s="58"/>
      <c r="D143" s="58"/>
      <c r="E143" s="58"/>
      <c r="F143" s="58"/>
      <c r="G143" s="58"/>
      <c r="H143" s="58"/>
      <c r="I143" s="58"/>
      <c r="J143" s="58"/>
      <c r="K143" s="58"/>
      <c r="L143" s="58"/>
      <c r="M143" s="58"/>
      <c r="N143" s="52"/>
      <c r="O143" s="52"/>
      <c r="P143" s="52"/>
      <c r="Q143" s="52"/>
      <c r="R143" s="52"/>
      <c r="S143" s="52"/>
      <c r="T143" s="153"/>
      <c r="U143" s="58"/>
      <c r="V143" s="58"/>
      <c r="W143" s="58"/>
      <c r="X143" s="58"/>
      <c r="Y143" s="58"/>
      <c r="Z143" s="58"/>
      <c r="AA143" s="58"/>
      <c r="AB143" s="58"/>
      <c r="AC143" s="58"/>
      <c r="AD143" s="58"/>
      <c r="AE143" s="58"/>
      <c r="AF143" s="58"/>
      <c r="AG143" s="58"/>
      <c r="AH143" s="58"/>
      <c r="AI143" s="58"/>
      <c r="AJ143" s="58"/>
      <c r="AK143" s="52"/>
      <c r="AL143" s="43"/>
      <c r="AM143" s="34"/>
    </row>
    <row r="144" spans="1:39" ht="30" customHeight="1" x14ac:dyDescent="0.2">
      <c r="A144" s="258"/>
      <c r="B144" s="80" t="s">
        <v>771</v>
      </c>
      <c r="C144" s="58"/>
      <c r="D144" s="58"/>
      <c r="E144" s="58"/>
      <c r="F144" s="58"/>
      <c r="G144" s="58"/>
      <c r="H144" s="58"/>
      <c r="I144" s="58"/>
      <c r="J144" s="58"/>
      <c r="K144" s="58"/>
      <c r="L144" s="58"/>
      <c r="M144" s="58"/>
      <c r="N144" s="52"/>
      <c r="O144" s="52"/>
      <c r="P144" s="52"/>
      <c r="Q144" s="52"/>
      <c r="R144" s="52"/>
      <c r="S144" s="52"/>
      <c r="T144" s="153"/>
      <c r="U144" s="58"/>
      <c r="V144" s="58"/>
      <c r="W144" s="58"/>
      <c r="X144" s="58"/>
      <c r="Y144" s="58"/>
      <c r="Z144" s="58"/>
      <c r="AA144" s="58"/>
      <c r="AB144" s="58"/>
      <c r="AC144" s="58"/>
      <c r="AD144" s="58"/>
      <c r="AE144" s="58"/>
      <c r="AF144" s="58"/>
      <c r="AG144" s="58"/>
      <c r="AH144" s="58"/>
      <c r="AI144" s="58"/>
      <c r="AJ144" s="58"/>
      <c r="AK144" s="52"/>
      <c r="AL144" s="43"/>
      <c r="AM144" s="34"/>
    </row>
    <row r="145" spans="1:39" ht="30" customHeight="1" x14ac:dyDescent="0.2">
      <c r="A145" s="258"/>
      <c r="B145" s="80" t="s">
        <v>772</v>
      </c>
      <c r="C145" s="58"/>
      <c r="D145" s="58"/>
      <c r="E145" s="58"/>
      <c r="F145" s="58"/>
      <c r="G145" s="58"/>
      <c r="H145" s="58"/>
      <c r="I145" s="58"/>
      <c r="J145" s="58"/>
      <c r="K145" s="58"/>
      <c r="L145" s="58"/>
      <c r="M145" s="58"/>
      <c r="N145" s="52"/>
      <c r="O145" s="52"/>
      <c r="P145" s="52"/>
      <c r="Q145" s="52"/>
      <c r="R145" s="52"/>
      <c r="S145" s="52"/>
      <c r="T145" s="153"/>
      <c r="U145" s="58"/>
      <c r="V145" s="58"/>
      <c r="W145" s="58"/>
      <c r="X145" s="58"/>
      <c r="Y145" s="58"/>
      <c r="Z145" s="58"/>
      <c r="AA145" s="58"/>
      <c r="AB145" s="58"/>
      <c r="AC145" s="58"/>
      <c r="AD145" s="58"/>
      <c r="AE145" s="58"/>
      <c r="AF145" s="58"/>
      <c r="AG145" s="58"/>
      <c r="AH145" s="58"/>
      <c r="AI145" s="58"/>
      <c r="AJ145" s="58"/>
      <c r="AK145" s="52"/>
      <c r="AL145" s="43"/>
      <c r="AM145" s="34"/>
    </row>
    <row r="146" spans="1:39" ht="30" customHeight="1" x14ac:dyDescent="0.2">
      <c r="A146" s="258" t="s">
        <v>773</v>
      </c>
      <c r="B146" s="80" t="s">
        <v>774</v>
      </c>
      <c r="C146" s="58" t="s">
        <v>775</v>
      </c>
      <c r="D146" s="58"/>
      <c r="E146" s="58"/>
      <c r="F146" s="58"/>
      <c r="G146" s="58"/>
      <c r="H146" s="58"/>
      <c r="I146" s="58"/>
      <c r="J146" s="58"/>
      <c r="K146" s="58"/>
      <c r="L146" s="58"/>
      <c r="M146" s="58"/>
      <c r="N146" s="52"/>
      <c r="O146" s="52"/>
      <c r="P146" s="52"/>
      <c r="Q146" s="52"/>
      <c r="R146" s="52"/>
      <c r="S146" s="52"/>
      <c r="T146" s="153"/>
      <c r="U146" s="58"/>
      <c r="V146" s="58"/>
      <c r="W146" s="58"/>
      <c r="X146" s="58"/>
      <c r="Y146" s="58"/>
      <c r="Z146" s="58"/>
      <c r="AA146" s="58"/>
      <c r="AB146" s="58"/>
      <c r="AC146" s="58"/>
      <c r="AD146" s="58"/>
      <c r="AE146" s="58"/>
      <c r="AF146" s="58"/>
      <c r="AG146" s="58"/>
      <c r="AH146" s="58"/>
      <c r="AI146" s="58"/>
      <c r="AJ146" s="58"/>
      <c r="AK146" s="52"/>
      <c r="AL146" s="43"/>
      <c r="AM146" s="34"/>
    </row>
    <row r="147" spans="1:39" ht="30" customHeight="1" x14ac:dyDescent="0.2">
      <c r="A147" s="258"/>
      <c r="B147" s="80" t="s">
        <v>776</v>
      </c>
      <c r="C147" s="58" t="s">
        <v>775</v>
      </c>
      <c r="D147" s="58"/>
      <c r="E147" s="58"/>
      <c r="F147" s="58"/>
      <c r="G147" s="58"/>
      <c r="H147" s="58"/>
      <c r="I147" s="58"/>
      <c r="J147" s="58"/>
      <c r="K147" s="58"/>
      <c r="L147" s="58"/>
      <c r="M147" s="58"/>
      <c r="N147" s="52"/>
      <c r="O147" s="52"/>
      <c r="P147" s="52"/>
      <c r="Q147" s="52"/>
      <c r="R147" s="52"/>
      <c r="S147" s="52"/>
      <c r="T147" s="153"/>
      <c r="U147" s="58"/>
      <c r="V147" s="58"/>
      <c r="W147" s="58"/>
      <c r="X147" s="58"/>
      <c r="Y147" s="58"/>
      <c r="Z147" s="58"/>
      <c r="AA147" s="58"/>
      <c r="AB147" s="58"/>
      <c r="AC147" s="58"/>
      <c r="AD147" s="58"/>
      <c r="AE147" s="58"/>
      <c r="AF147" s="58"/>
      <c r="AG147" s="58"/>
      <c r="AH147" s="58"/>
      <c r="AI147" s="58"/>
      <c r="AJ147" s="58"/>
      <c r="AK147" s="52"/>
      <c r="AL147" s="43"/>
      <c r="AM147" s="34"/>
    </row>
    <row r="148" spans="1:39" ht="30" customHeight="1" x14ac:dyDescent="0.2">
      <c r="A148" s="258"/>
      <c r="B148" s="80" t="s">
        <v>777</v>
      </c>
      <c r="C148" s="58" t="s">
        <v>775</v>
      </c>
      <c r="D148" s="58"/>
      <c r="E148" s="58"/>
      <c r="F148" s="58"/>
      <c r="G148" s="58"/>
      <c r="H148" s="58"/>
      <c r="I148" s="58"/>
      <c r="J148" s="58"/>
      <c r="K148" s="58"/>
      <c r="L148" s="58"/>
      <c r="M148" s="58"/>
      <c r="N148" s="52"/>
      <c r="O148" s="52"/>
      <c r="P148" s="52"/>
      <c r="Q148" s="52"/>
      <c r="R148" s="52"/>
      <c r="S148" s="52"/>
      <c r="T148" s="153"/>
      <c r="U148" s="58"/>
      <c r="V148" s="58"/>
      <c r="W148" s="58"/>
      <c r="X148" s="58"/>
      <c r="Y148" s="58"/>
      <c r="Z148" s="58"/>
      <c r="AA148" s="58"/>
      <c r="AB148" s="58"/>
      <c r="AC148" s="58"/>
      <c r="AD148" s="58"/>
      <c r="AE148" s="58"/>
      <c r="AF148" s="58"/>
      <c r="AG148" s="58"/>
      <c r="AH148" s="58"/>
      <c r="AI148" s="58"/>
      <c r="AJ148" s="58"/>
      <c r="AK148" s="52"/>
      <c r="AL148" s="43"/>
      <c r="AM148" s="34"/>
    </row>
    <row r="149" spans="1:39" ht="30" customHeight="1" x14ac:dyDescent="0.2">
      <c r="A149" s="258"/>
      <c r="B149" s="80" t="s">
        <v>778</v>
      </c>
      <c r="C149" s="58"/>
      <c r="D149" s="58"/>
      <c r="E149" s="58"/>
      <c r="F149" s="58"/>
      <c r="G149" s="58"/>
      <c r="H149" s="58"/>
      <c r="I149" s="58"/>
      <c r="J149" s="58"/>
      <c r="K149" s="58"/>
      <c r="L149" s="58"/>
      <c r="M149" s="58"/>
      <c r="N149" s="52"/>
      <c r="O149" s="52"/>
      <c r="P149" s="52"/>
      <c r="Q149" s="52"/>
      <c r="R149" s="52"/>
      <c r="S149" s="52"/>
      <c r="T149" s="153"/>
      <c r="U149" s="58"/>
      <c r="V149" s="58"/>
      <c r="W149" s="58"/>
      <c r="X149" s="58"/>
      <c r="Y149" s="58"/>
      <c r="Z149" s="58"/>
      <c r="AA149" s="58"/>
      <c r="AB149" s="58"/>
      <c r="AC149" s="58"/>
      <c r="AD149" s="58"/>
      <c r="AE149" s="58"/>
      <c r="AF149" s="58"/>
      <c r="AG149" s="58"/>
      <c r="AH149" s="58"/>
      <c r="AI149" s="58"/>
      <c r="AJ149" s="58"/>
      <c r="AK149" s="52"/>
      <c r="AL149" s="43"/>
      <c r="AM149" s="34"/>
    </row>
    <row r="150" spans="1:39" ht="30" customHeight="1" x14ac:dyDescent="0.2">
      <c r="A150" s="258"/>
      <c r="B150" s="80" t="s">
        <v>779</v>
      </c>
      <c r="C150" s="58"/>
      <c r="D150" s="58"/>
      <c r="E150" s="58"/>
      <c r="F150" s="58"/>
      <c r="G150" s="58"/>
      <c r="H150" s="58"/>
      <c r="I150" s="58"/>
      <c r="J150" s="58"/>
      <c r="K150" s="58"/>
      <c r="L150" s="58"/>
      <c r="M150" s="58"/>
      <c r="N150" s="52"/>
      <c r="O150" s="52"/>
      <c r="P150" s="52"/>
      <c r="Q150" s="52"/>
      <c r="R150" s="52"/>
      <c r="S150" s="52"/>
      <c r="T150" s="153"/>
      <c r="U150" s="58"/>
      <c r="V150" s="58"/>
      <c r="W150" s="58"/>
      <c r="X150" s="58"/>
      <c r="Y150" s="58"/>
      <c r="Z150" s="58"/>
      <c r="AA150" s="58"/>
      <c r="AB150" s="58"/>
      <c r="AC150" s="58"/>
      <c r="AD150" s="58"/>
      <c r="AE150" s="58"/>
      <c r="AF150" s="58"/>
      <c r="AG150" s="58"/>
      <c r="AH150" s="58"/>
      <c r="AI150" s="58"/>
      <c r="AJ150" s="58"/>
      <c r="AK150" s="52"/>
      <c r="AL150" s="43"/>
      <c r="AM150" s="34"/>
    </row>
    <row r="151" spans="1:39" ht="30" customHeight="1" x14ac:dyDescent="0.2">
      <c r="A151" s="258"/>
      <c r="B151" s="80" t="s">
        <v>780</v>
      </c>
      <c r="C151" s="58"/>
      <c r="D151" s="58"/>
      <c r="E151" s="58"/>
      <c r="F151" s="58"/>
      <c r="G151" s="58"/>
      <c r="H151" s="58"/>
      <c r="I151" s="58"/>
      <c r="J151" s="58"/>
      <c r="K151" s="58"/>
      <c r="L151" s="58"/>
      <c r="M151" s="58"/>
      <c r="N151" s="52"/>
      <c r="O151" s="52"/>
      <c r="P151" s="52"/>
      <c r="Q151" s="52"/>
      <c r="R151" s="52"/>
      <c r="S151" s="52"/>
      <c r="T151" s="153"/>
      <c r="U151" s="58"/>
      <c r="V151" s="58"/>
      <c r="W151" s="58"/>
      <c r="X151" s="58"/>
      <c r="Y151" s="58"/>
      <c r="Z151" s="58"/>
      <c r="AA151" s="58"/>
      <c r="AB151" s="58"/>
      <c r="AC151" s="58"/>
      <c r="AD151" s="58"/>
      <c r="AE151" s="58"/>
      <c r="AF151" s="58"/>
      <c r="AG151" s="58"/>
      <c r="AH151" s="58"/>
      <c r="AI151" s="58"/>
      <c r="AJ151" s="58"/>
      <c r="AK151" s="52"/>
      <c r="AL151" s="43"/>
      <c r="AM151" s="34"/>
    </row>
    <row r="152" spans="1:39" ht="30" customHeight="1" x14ac:dyDescent="0.2">
      <c r="A152" s="258"/>
      <c r="B152" s="80" t="s">
        <v>781</v>
      </c>
      <c r="C152" s="58"/>
      <c r="D152" s="58"/>
      <c r="E152" s="58"/>
      <c r="F152" s="58"/>
      <c r="G152" s="58"/>
      <c r="H152" s="58"/>
      <c r="I152" s="58"/>
      <c r="J152" s="58"/>
      <c r="K152" s="58"/>
      <c r="L152" s="58"/>
      <c r="M152" s="58"/>
      <c r="N152" s="52"/>
      <c r="O152" s="52"/>
      <c r="P152" s="52"/>
      <c r="Q152" s="52"/>
      <c r="R152" s="52"/>
      <c r="S152" s="52"/>
      <c r="T152" s="153"/>
      <c r="U152" s="58"/>
      <c r="V152" s="58"/>
      <c r="W152" s="58"/>
      <c r="X152" s="58"/>
      <c r="Y152" s="58"/>
      <c r="Z152" s="58"/>
      <c r="AA152" s="58"/>
      <c r="AB152" s="58"/>
      <c r="AC152" s="58"/>
      <c r="AD152" s="58"/>
      <c r="AE152" s="58"/>
      <c r="AF152" s="58"/>
      <c r="AG152" s="58"/>
      <c r="AH152" s="58"/>
      <c r="AI152" s="58"/>
      <c r="AJ152" s="58"/>
      <c r="AK152" s="52"/>
      <c r="AL152" s="43"/>
      <c r="AM152" s="34"/>
    </row>
    <row r="153" spans="1:39" ht="30" customHeight="1" x14ac:dyDescent="0.2">
      <c r="A153" s="258"/>
      <c r="B153" s="80" t="s">
        <v>782</v>
      </c>
      <c r="C153" s="58"/>
      <c r="D153" s="58"/>
      <c r="E153" s="58"/>
      <c r="F153" s="58"/>
      <c r="G153" s="58"/>
      <c r="H153" s="58"/>
      <c r="I153" s="58"/>
      <c r="J153" s="58"/>
      <c r="K153" s="58"/>
      <c r="L153" s="58"/>
      <c r="M153" s="58"/>
      <c r="N153" s="52"/>
      <c r="O153" s="52"/>
      <c r="P153" s="52"/>
      <c r="Q153" s="52"/>
      <c r="R153" s="52"/>
      <c r="S153" s="52"/>
      <c r="T153" s="153"/>
      <c r="U153" s="58"/>
      <c r="V153" s="58"/>
      <c r="W153" s="58"/>
      <c r="X153" s="58"/>
      <c r="Y153" s="58"/>
      <c r="Z153" s="58"/>
      <c r="AA153" s="58"/>
      <c r="AB153" s="58"/>
      <c r="AC153" s="58"/>
      <c r="AD153" s="58"/>
      <c r="AE153" s="58"/>
      <c r="AF153" s="58"/>
      <c r="AG153" s="58"/>
      <c r="AH153" s="58"/>
      <c r="AI153" s="58"/>
      <c r="AJ153" s="58"/>
      <c r="AK153" s="52"/>
      <c r="AL153" s="43"/>
      <c r="AM153" s="34"/>
    </row>
    <row r="154" spans="1:39" ht="30" customHeight="1" x14ac:dyDescent="0.2">
      <c r="A154" s="258"/>
      <c r="B154" s="80" t="s">
        <v>783</v>
      </c>
      <c r="C154" s="58"/>
      <c r="D154" s="58"/>
      <c r="E154" s="58"/>
      <c r="F154" s="58"/>
      <c r="G154" s="58"/>
      <c r="H154" s="58"/>
      <c r="I154" s="58"/>
      <c r="J154" s="58"/>
      <c r="K154" s="58"/>
      <c r="L154" s="58"/>
      <c r="M154" s="58"/>
      <c r="N154" s="52"/>
      <c r="O154" s="52"/>
      <c r="P154" s="52"/>
      <c r="Q154" s="52"/>
      <c r="R154" s="52"/>
      <c r="S154" s="52"/>
      <c r="T154" s="153"/>
      <c r="U154" s="58"/>
      <c r="V154" s="58"/>
      <c r="W154" s="58"/>
      <c r="X154" s="58"/>
      <c r="Y154" s="58"/>
      <c r="Z154" s="58"/>
      <c r="AA154" s="58"/>
      <c r="AB154" s="58"/>
      <c r="AC154" s="58"/>
      <c r="AD154" s="58"/>
      <c r="AE154" s="58"/>
      <c r="AF154" s="58"/>
      <c r="AG154" s="58"/>
      <c r="AH154" s="58"/>
      <c r="AI154" s="58"/>
      <c r="AJ154" s="58"/>
      <c r="AK154" s="52"/>
      <c r="AL154" s="43"/>
      <c r="AM154" s="34"/>
    </row>
    <row r="155" spans="1:39" ht="30" customHeight="1" x14ac:dyDescent="0.2">
      <c r="A155" s="258"/>
      <c r="B155" s="80" t="s">
        <v>784</v>
      </c>
      <c r="C155" s="58"/>
      <c r="D155" s="58"/>
      <c r="E155" s="58"/>
      <c r="F155" s="58"/>
      <c r="G155" s="58"/>
      <c r="H155" s="58"/>
      <c r="I155" s="58"/>
      <c r="J155" s="58"/>
      <c r="K155" s="58"/>
      <c r="L155" s="58"/>
      <c r="M155" s="58"/>
      <c r="N155" s="52"/>
      <c r="O155" s="52"/>
      <c r="P155" s="52"/>
      <c r="Q155" s="52"/>
      <c r="R155" s="52"/>
      <c r="S155" s="52"/>
      <c r="T155" s="153"/>
      <c r="U155" s="58"/>
      <c r="V155" s="58"/>
      <c r="W155" s="58"/>
      <c r="X155" s="58"/>
      <c r="Y155" s="58"/>
      <c r="Z155" s="58"/>
      <c r="AA155" s="58"/>
      <c r="AB155" s="58"/>
      <c r="AC155" s="58"/>
      <c r="AD155" s="58"/>
      <c r="AE155" s="58"/>
      <c r="AF155" s="58"/>
      <c r="AG155" s="58"/>
      <c r="AH155" s="58"/>
      <c r="AI155" s="58"/>
      <c r="AJ155" s="58"/>
      <c r="AK155" s="52"/>
      <c r="AL155" s="43"/>
      <c r="AM155" s="34"/>
    </row>
    <row r="156" spans="1:39" ht="30" customHeight="1" x14ac:dyDescent="0.2">
      <c r="A156" s="258"/>
      <c r="B156" s="80" t="s">
        <v>785</v>
      </c>
      <c r="C156" s="58"/>
      <c r="D156" s="58"/>
      <c r="E156" s="58"/>
      <c r="F156" s="58"/>
      <c r="G156" s="58"/>
      <c r="H156" s="58"/>
      <c r="I156" s="58"/>
      <c r="J156" s="58"/>
      <c r="K156" s="58"/>
      <c r="L156" s="58"/>
      <c r="M156" s="58"/>
      <c r="N156" s="52"/>
      <c r="O156" s="52"/>
      <c r="P156" s="52"/>
      <c r="Q156" s="52"/>
      <c r="R156" s="52"/>
      <c r="S156" s="52"/>
      <c r="T156" s="153"/>
      <c r="U156" s="58"/>
      <c r="V156" s="58"/>
      <c r="W156" s="58"/>
      <c r="X156" s="58"/>
      <c r="Y156" s="58"/>
      <c r="Z156" s="58"/>
      <c r="AA156" s="58"/>
      <c r="AB156" s="58"/>
      <c r="AC156" s="58"/>
      <c r="AD156" s="58"/>
      <c r="AE156" s="58"/>
      <c r="AF156" s="58"/>
      <c r="AG156" s="58"/>
      <c r="AH156" s="58"/>
      <c r="AI156" s="58"/>
      <c r="AJ156" s="58"/>
      <c r="AK156" s="52"/>
      <c r="AL156" s="43"/>
      <c r="AM156" s="34"/>
    </row>
    <row r="157" spans="1:39" ht="30" customHeight="1" x14ac:dyDescent="0.2">
      <c r="A157" s="258"/>
      <c r="B157" s="80" t="s">
        <v>786</v>
      </c>
      <c r="C157" s="58"/>
      <c r="D157" s="58"/>
      <c r="E157" s="58"/>
      <c r="F157" s="58"/>
      <c r="G157" s="58"/>
      <c r="H157" s="58"/>
      <c r="I157" s="58"/>
      <c r="J157" s="58"/>
      <c r="K157" s="58"/>
      <c r="L157" s="58"/>
      <c r="M157" s="58"/>
      <c r="N157" s="52"/>
      <c r="O157" s="52"/>
      <c r="P157" s="52"/>
      <c r="Q157" s="52"/>
      <c r="R157" s="52"/>
      <c r="S157" s="52"/>
      <c r="T157" s="153"/>
      <c r="U157" s="58"/>
      <c r="V157" s="58"/>
      <c r="W157" s="58"/>
      <c r="X157" s="58"/>
      <c r="Y157" s="58"/>
      <c r="Z157" s="58"/>
      <c r="AA157" s="58"/>
      <c r="AB157" s="58"/>
      <c r="AC157" s="58"/>
      <c r="AD157" s="58"/>
      <c r="AE157" s="58"/>
      <c r="AF157" s="58"/>
      <c r="AG157" s="58"/>
      <c r="AH157" s="58"/>
      <c r="AI157" s="58"/>
      <c r="AJ157" s="58"/>
      <c r="AK157" s="52"/>
      <c r="AL157" s="43"/>
      <c r="AM157" s="34"/>
    </row>
    <row r="158" spans="1:39" ht="30" customHeight="1" x14ac:dyDescent="0.2">
      <c r="A158" s="258"/>
      <c r="B158" s="80" t="s">
        <v>787</v>
      </c>
      <c r="C158" s="58"/>
      <c r="D158" s="58"/>
      <c r="E158" s="58"/>
      <c r="F158" s="58"/>
      <c r="G158" s="58"/>
      <c r="H158" s="58"/>
      <c r="I158" s="58"/>
      <c r="J158" s="58"/>
      <c r="K158" s="58"/>
      <c r="L158" s="58"/>
      <c r="M158" s="58"/>
      <c r="N158" s="52"/>
      <c r="O158" s="52"/>
      <c r="P158" s="52"/>
      <c r="Q158" s="52"/>
      <c r="R158" s="52"/>
      <c r="S158" s="52"/>
      <c r="T158" s="153"/>
      <c r="U158" s="58"/>
      <c r="V158" s="58"/>
      <c r="W158" s="58"/>
      <c r="X158" s="58"/>
      <c r="Y158" s="58"/>
      <c r="Z158" s="58"/>
      <c r="AA158" s="58"/>
      <c r="AB158" s="58"/>
      <c r="AC158" s="58"/>
      <c r="AD158" s="58"/>
      <c r="AE158" s="58"/>
      <c r="AF158" s="58"/>
      <c r="AG158" s="58"/>
      <c r="AH158" s="58"/>
      <c r="AI158" s="58"/>
      <c r="AJ158" s="58"/>
      <c r="AK158" s="52"/>
      <c r="AL158" s="43"/>
      <c r="AM158" s="34"/>
    </row>
    <row r="159" spans="1:39" ht="30" customHeight="1" x14ac:dyDescent="0.2">
      <c r="A159" s="258"/>
      <c r="B159" s="80" t="s">
        <v>788</v>
      </c>
      <c r="C159" s="58"/>
      <c r="D159" s="58"/>
      <c r="E159" s="58"/>
      <c r="F159" s="58"/>
      <c r="G159" s="58"/>
      <c r="H159" s="58"/>
      <c r="I159" s="58"/>
      <c r="J159" s="58"/>
      <c r="K159" s="58"/>
      <c r="L159" s="58"/>
      <c r="M159" s="58"/>
      <c r="N159" s="52"/>
      <c r="O159" s="52"/>
      <c r="P159" s="52"/>
      <c r="Q159" s="52"/>
      <c r="R159" s="52"/>
      <c r="S159" s="52"/>
      <c r="T159" s="153"/>
      <c r="U159" s="58"/>
      <c r="V159" s="58"/>
      <c r="W159" s="58"/>
      <c r="X159" s="58"/>
      <c r="Y159" s="58"/>
      <c r="Z159" s="58"/>
      <c r="AA159" s="58"/>
      <c r="AB159" s="58"/>
      <c r="AC159" s="58"/>
      <c r="AD159" s="58"/>
      <c r="AE159" s="58"/>
      <c r="AF159" s="58"/>
      <c r="AG159" s="58"/>
      <c r="AH159" s="58"/>
      <c r="AI159" s="58"/>
      <c r="AJ159" s="58"/>
      <c r="AK159" s="52"/>
      <c r="AL159" s="43"/>
      <c r="AM159" s="34"/>
    </row>
    <row r="160" spans="1:39" ht="30" customHeight="1" x14ac:dyDescent="0.2">
      <c r="A160" s="258"/>
      <c r="B160" s="80" t="s">
        <v>789</v>
      </c>
      <c r="C160" s="58"/>
      <c r="D160" s="58"/>
      <c r="E160" s="58"/>
      <c r="F160" s="58"/>
      <c r="G160" s="58"/>
      <c r="H160" s="58"/>
      <c r="I160" s="58"/>
      <c r="J160" s="58"/>
      <c r="K160" s="58"/>
      <c r="L160" s="58"/>
      <c r="M160" s="58"/>
      <c r="N160" s="52"/>
      <c r="O160" s="52"/>
      <c r="P160" s="52"/>
      <c r="Q160" s="52"/>
      <c r="R160" s="52"/>
      <c r="S160" s="52"/>
      <c r="T160" s="153"/>
      <c r="U160" s="58"/>
      <c r="V160" s="58"/>
      <c r="W160" s="58"/>
      <c r="X160" s="58"/>
      <c r="Y160" s="58"/>
      <c r="Z160" s="58"/>
      <c r="AA160" s="58"/>
      <c r="AB160" s="58"/>
      <c r="AC160" s="58"/>
      <c r="AD160" s="58"/>
      <c r="AE160" s="58"/>
      <c r="AF160" s="58"/>
      <c r="AG160" s="58"/>
      <c r="AH160" s="58"/>
      <c r="AI160" s="58"/>
      <c r="AJ160" s="58"/>
      <c r="AK160" s="52"/>
      <c r="AL160" s="43"/>
      <c r="AM160" s="34"/>
    </row>
    <row r="161" spans="1:39" x14ac:dyDescent="0.2">
      <c r="AM161" s="34"/>
    </row>
    <row r="162" spans="1:39" x14ac:dyDescent="0.2">
      <c r="B162" s="69"/>
      <c r="AL162" s="70"/>
      <c r="AM162" s="34"/>
    </row>
    <row r="163" spans="1:39" x14ac:dyDescent="0.2">
      <c r="AL163" s="70"/>
      <c r="AM163" s="34"/>
    </row>
    <row r="164" spans="1:39" ht="26.25" customHeight="1" x14ac:dyDescent="0.2">
      <c r="A164" s="250" t="s">
        <v>453</v>
      </c>
      <c r="B164" s="250"/>
      <c r="C164" s="250"/>
      <c r="D164" s="250"/>
      <c r="E164" s="250"/>
      <c r="F164" s="250"/>
      <c r="G164" s="250"/>
      <c r="H164" s="250"/>
      <c r="I164" s="250"/>
      <c r="J164" s="250"/>
      <c r="K164" s="250"/>
      <c r="L164" s="250"/>
      <c r="M164" s="250"/>
      <c r="N164" s="250"/>
      <c r="AM164" s="34"/>
    </row>
    <row r="165" spans="1:39" ht="26.25" customHeight="1" x14ac:dyDescent="0.2">
      <c r="A165" s="71"/>
      <c r="B165" s="72"/>
      <c r="C165" s="72"/>
      <c r="D165" s="73"/>
      <c r="E165" s="73"/>
      <c r="F165" s="73"/>
      <c r="G165" s="73"/>
      <c r="H165" s="73"/>
      <c r="I165" s="73"/>
      <c r="J165" s="73"/>
      <c r="K165" s="73"/>
      <c r="L165" s="73"/>
      <c r="M165" s="73"/>
      <c r="N165" s="73"/>
      <c r="O165" s="73"/>
      <c r="AM165" s="34"/>
    </row>
    <row r="166" spans="1:39" ht="43.5" customHeight="1" x14ac:dyDescent="0.2">
      <c r="A166" s="74" t="s">
        <v>454</v>
      </c>
      <c r="B166" s="75"/>
      <c r="C166" s="76">
        <f>COUNTA(C170:C178,C182:C190,C194:C202,C206:C214)</f>
        <v>3</v>
      </c>
      <c r="AM166" s="34"/>
    </row>
    <row r="167" spans="1:39" x14ac:dyDescent="0.2">
      <c r="AM167" s="34"/>
    </row>
    <row r="168" spans="1:39" ht="15.75" customHeight="1" x14ac:dyDescent="0.2">
      <c r="A168" s="251" t="s">
        <v>455</v>
      </c>
      <c r="B168" s="252" t="s">
        <v>123</v>
      </c>
      <c r="C168" s="252" t="s">
        <v>2</v>
      </c>
      <c r="D168" s="252" t="s">
        <v>4</v>
      </c>
      <c r="E168" s="253" t="s">
        <v>6</v>
      </c>
      <c r="F168" s="252" t="s">
        <v>8</v>
      </c>
      <c r="G168" s="252"/>
      <c r="H168" s="252" t="s">
        <v>10</v>
      </c>
      <c r="I168" s="252" t="s">
        <v>14</v>
      </c>
      <c r="J168" s="254" t="s">
        <v>12</v>
      </c>
      <c r="K168" s="254" t="s">
        <v>124</v>
      </c>
      <c r="L168" s="254"/>
      <c r="M168" s="254" t="s">
        <v>20</v>
      </c>
      <c r="N168" s="254" t="s">
        <v>22</v>
      </c>
      <c r="O168" s="77"/>
      <c r="AM168" s="34"/>
    </row>
    <row r="169" spans="1:39" ht="17" x14ac:dyDescent="0.2">
      <c r="A169" s="251"/>
      <c r="B169" s="252"/>
      <c r="C169" s="252"/>
      <c r="D169" s="252"/>
      <c r="E169" s="253"/>
      <c r="F169" s="78" t="s">
        <v>126</v>
      </c>
      <c r="G169" s="78" t="s">
        <v>127</v>
      </c>
      <c r="H169" s="252"/>
      <c r="I169" s="252"/>
      <c r="J169" s="254"/>
      <c r="K169" s="79" t="s">
        <v>128</v>
      </c>
      <c r="L169" s="79" t="s">
        <v>456</v>
      </c>
      <c r="M169" s="254"/>
      <c r="N169" s="254"/>
      <c r="O169" s="30"/>
      <c r="AM169" s="34"/>
    </row>
    <row r="170" spans="1:39" x14ac:dyDescent="0.2">
      <c r="A170" s="80" t="s">
        <v>463</v>
      </c>
      <c r="B170" s="80"/>
      <c r="C170" s="58" t="s">
        <v>464</v>
      </c>
      <c r="D170" s="58"/>
      <c r="E170" s="58"/>
      <c r="F170" s="58"/>
      <c r="G170" s="58"/>
      <c r="H170" s="58"/>
      <c r="I170" s="58"/>
      <c r="J170" s="52"/>
      <c r="K170" s="52"/>
      <c r="L170" s="52"/>
      <c r="M170" s="52"/>
      <c r="N170" s="52"/>
      <c r="O170" s="30"/>
      <c r="AM170" s="34"/>
    </row>
    <row r="171" spans="1:39" x14ac:dyDescent="0.2">
      <c r="A171" s="80"/>
      <c r="B171" s="80"/>
      <c r="C171" s="58"/>
      <c r="D171" s="58"/>
      <c r="E171" s="58"/>
      <c r="F171" s="58"/>
      <c r="G171" s="58"/>
      <c r="H171" s="58"/>
      <c r="I171" s="58"/>
      <c r="J171" s="58"/>
      <c r="K171" s="58"/>
      <c r="L171" s="58"/>
      <c r="M171" s="58"/>
      <c r="N171" s="52"/>
      <c r="O171" s="30"/>
      <c r="AM171" s="34"/>
    </row>
    <row r="172" spans="1:39" x14ac:dyDescent="0.2">
      <c r="A172" s="80"/>
      <c r="B172" s="80"/>
      <c r="C172" s="58"/>
      <c r="D172" s="58"/>
      <c r="E172" s="58"/>
      <c r="F172" s="58"/>
      <c r="G172" s="58"/>
      <c r="H172" s="58"/>
      <c r="I172" s="58"/>
      <c r="J172" s="58"/>
      <c r="K172" s="58"/>
      <c r="L172" s="58"/>
      <c r="M172" s="58"/>
      <c r="N172" s="52"/>
      <c r="O172" s="30"/>
      <c r="AM172" s="34"/>
    </row>
    <row r="173" spans="1:39" x14ac:dyDescent="0.2">
      <c r="A173" s="80"/>
      <c r="B173" s="80"/>
      <c r="C173" s="58"/>
      <c r="D173" s="58"/>
      <c r="E173" s="58"/>
      <c r="F173" s="58"/>
      <c r="G173" s="58"/>
      <c r="H173" s="58"/>
      <c r="I173" s="58"/>
      <c r="J173" s="58"/>
      <c r="K173" s="58"/>
      <c r="L173" s="58"/>
      <c r="M173" s="58"/>
      <c r="N173" s="52"/>
      <c r="O173" s="30"/>
      <c r="AM173" s="34"/>
    </row>
    <row r="174" spans="1:39" x14ac:dyDescent="0.2">
      <c r="A174" s="80"/>
      <c r="B174" s="80"/>
      <c r="C174" s="58"/>
      <c r="D174" s="58"/>
      <c r="E174" s="58"/>
      <c r="F174" s="58"/>
      <c r="G174" s="58"/>
      <c r="H174" s="58"/>
      <c r="I174" s="58"/>
      <c r="J174" s="58"/>
      <c r="K174" s="58"/>
      <c r="L174" s="58"/>
      <c r="M174" s="58"/>
      <c r="N174" s="52"/>
      <c r="O174" s="30"/>
      <c r="AM174" s="34"/>
    </row>
    <row r="175" spans="1:39" x14ac:dyDescent="0.2">
      <c r="A175" s="80"/>
      <c r="B175" s="80"/>
      <c r="C175" s="58"/>
      <c r="D175" s="58"/>
      <c r="E175" s="58"/>
      <c r="F175" s="58"/>
      <c r="G175" s="58"/>
      <c r="H175" s="58"/>
      <c r="I175" s="58"/>
      <c r="J175" s="58"/>
      <c r="K175" s="58"/>
      <c r="L175" s="58"/>
      <c r="M175" s="58"/>
      <c r="N175" s="52"/>
      <c r="O175" s="30"/>
      <c r="AM175" s="34"/>
    </row>
    <row r="176" spans="1:39" x14ac:dyDescent="0.2">
      <c r="A176" s="80"/>
      <c r="B176" s="80"/>
      <c r="C176" s="58"/>
      <c r="D176" s="58"/>
      <c r="E176" s="58"/>
      <c r="F176" s="58"/>
      <c r="G176" s="58"/>
      <c r="H176" s="58"/>
      <c r="I176" s="58"/>
      <c r="J176" s="58"/>
      <c r="K176" s="58"/>
      <c r="L176" s="58"/>
      <c r="M176" s="58"/>
      <c r="N176" s="52"/>
      <c r="O176" s="30"/>
      <c r="AM176" s="34"/>
    </row>
    <row r="177" spans="1:39" x14ac:dyDescent="0.2">
      <c r="A177" s="80"/>
      <c r="B177" s="80"/>
      <c r="C177" s="58"/>
      <c r="D177" s="58"/>
      <c r="E177" s="58"/>
      <c r="F177" s="58"/>
      <c r="G177" s="58"/>
      <c r="H177" s="58"/>
      <c r="I177" s="58"/>
      <c r="J177" s="58"/>
      <c r="K177" s="58"/>
      <c r="L177" s="58"/>
      <c r="M177" s="58"/>
      <c r="N177" s="52"/>
      <c r="O177" s="30"/>
      <c r="AM177" s="34"/>
    </row>
    <row r="178" spans="1:39" x14ac:dyDescent="0.2">
      <c r="A178" s="80"/>
      <c r="B178" s="80"/>
      <c r="C178" s="58"/>
      <c r="D178" s="58"/>
      <c r="E178" s="58"/>
      <c r="F178" s="58"/>
      <c r="G178" s="58"/>
      <c r="H178" s="58"/>
      <c r="I178" s="58"/>
      <c r="J178" s="58"/>
      <c r="K178" s="58"/>
      <c r="L178" s="58"/>
      <c r="M178" s="58"/>
      <c r="N178" s="52"/>
      <c r="O178" s="30"/>
      <c r="AM178" s="34"/>
    </row>
    <row r="179" spans="1:39" x14ac:dyDescent="0.2">
      <c r="AM179" s="34"/>
    </row>
    <row r="180" spans="1:39" ht="15.75" customHeight="1" x14ac:dyDescent="0.2">
      <c r="A180" s="251" t="s">
        <v>455</v>
      </c>
      <c r="B180" s="252" t="s">
        <v>123</v>
      </c>
      <c r="C180" s="252" t="s">
        <v>2</v>
      </c>
      <c r="D180" s="252" t="s">
        <v>4</v>
      </c>
      <c r="E180" s="253" t="s">
        <v>6</v>
      </c>
      <c r="F180" s="252" t="s">
        <v>8</v>
      </c>
      <c r="G180" s="252"/>
      <c r="H180" s="252" t="s">
        <v>10</v>
      </c>
      <c r="I180" s="252" t="s">
        <v>14</v>
      </c>
      <c r="J180" s="252" t="s">
        <v>12</v>
      </c>
      <c r="K180" s="254" t="s">
        <v>124</v>
      </c>
      <c r="L180" s="254"/>
      <c r="M180" s="252" t="s">
        <v>20</v>
      </c>
      <c r="N180" s="254" t="s">
        <v>22</v>
      </c>
      <c r="O180" s="77"/>
      <c r="AM180" s="34"/>
    </row>
    <row r="181" spans="1:39" ht="15" customHeight="1" x14ac:dyDescent="0.2">
      <c r="A181" s="251"/>
      <c r="B181" s="252"/>
      <c r="C181" s="252"/>
      <c r="D181" s="252"/>
      <c r="E181" s="253"/>
      <c r="F181" s="78" t="s">
        <v>126</v>
      </c>
      <c r="G181" s="78" t="s">
        <v>127</v>
      </c>
      <c r="H181" s="252"/>
      <c r="I181" s="252"/>
      <c r="J181" s="252"/>
      <c r="K181" s="79" t="s">
        <v>128</v>
      </c>
      <c r="L181" s="79" t="s">
        <v>456</v>
      </c>
      <c r="M181" s="252"/>
      <c r="N181" s="254"/>
      <c r="O181" s="30"/>
      <c r="AM181" s="34"/>
    </row>
    <row r="182" spans="1:39" x14ac:dyDescent="0.2">
      <c r="A182" s="80" t="s">
        <v>463</v>
      </c>
      <c r="B182" s="80"/>
      <c r="C182" s="58" t="s">
        <v>464</v>
      </c>
      <c r="D182" s="58"/>
      <c r="E182" s="58"/>
      <c r="F182" s="58"/>
      <c r="G182" s="58"/>
      <c r="H182" s="58"/>
      <c r="I182" s="58"/>
      <c r="J182" s="52"/>
      <c r="K182" s="52"/>
      <c r="L182" s="52"/>
      <c r="M182" s="52"/>
      <c r="N182" s="52"/>
      <c r="O182" s="30"/>
      <c r="AM182" s="34"/>
    </row>
    <row r="183" spans="1:39" x14ac:dyDescent="0.2">
      <c r="A183" s="80"/>
      <c r="B183" s="80"/>
      <c r="C183" s="58"/>
      <c r="D183" s="58"/>
      <c r="E183" s="58"/>
      <c r="F183" s="58"/>
      <c r="G183" s="58"/>
      <c r="H183" s="58"/>
      <c r="I183" s="58"/>
      <c r="J183" s="58"/>
      <c r="K183" s="58"/>
      <c r="L183" s="58"/>
      <c r="M183" s="58"/>
      <c r="N183" s="52"/>
      <c r="O183" s="30"/>
      <c r="AM183" s="34"/>
    </row>
    <row r="184" spans="1:39" x14ac:dyDescent="0.2">
      <c r="A184" s="80"/>
      <c r="B184" s="80"/>
      <c r="C184" s="58"/>
      <c r="D184" s="58"/>
      <c r="E184" s="58"/>
      <c r="F184" s="58"/>
      <c r="G184" s="58"/>
      <c r="H184" s="58"/>
      <c r="I184" s="58"/>
      <c r="J184" s="58"/>
      <c r="K184" s="58"/>
      <c r="L184" s="58"/>
      <c r="M184" s="58"/>
      <c r="N184" s="52"/>
      <c r="O184" s="30"/>
      <c r="AM184" s="34"/>
    </row>
    <row r="185" spans="1:39" x14ac:dyDescent="0.2">
      <c r="A185" s="80"/>
      <c r="B185" s="80"/>
      <c r="C185" s="58"/>
      <c r="D185" s="58"/>
      <c r="E185" s="58"/>
      <c r="F185" s="58"/>
      <c r="G185" s="58"/>
      <c r="H185" s="58"/>
      <c r="I185" s="58"/>
      <c r="J185" s="58"/>
      <c r="K185" s="58"/>
      <c r="L185" s="58"/>
      <c r="M185" s="58"/>
      <c r="N185" s="52"/>
      <c r="O185" s="30"/>
      <c r="AM185" s="34"/>
    </row>
    <row r="186" spans="1:39" x14ac:dyDescent="0.2">
      <c r="A186" s="80"/>
      <c r="B186" s="80"/>
      <c r="C186" s="58"/>
      <c r="D186" s="58"/>
      <c r="E186" s="58"/>
      <c r="F186" s="58"/>
      <c r="G186" s="58"/>
      <c r="H186" s="58"/>
      <c r="I186" s="58"/>
      <c r="J186" s="58"/>
      <c r="K186" s="58"/>
      <c r="L186" s="58"/>
      <c r="M186" s="58"/>
      <c r="N186" s="52"/>
      <c r="O186" s="30"/>
      <c r="AM186" s="34"/>
    </row>
    <row r="187" spans="1:39" x14ac:dyDescent="0.2">
      <c r="A187" s="80"/>
      <c r="B187" s="80"/>
      <c r="C187" s="58"/>
      <c r="D187" s="58"/>
      <c r="E187" s="58"/>
      <c r="F187" s="58"/>
      <c r="G187" s="58"/>
      <c r="H187" s="58"/>
      <c r="I187" s="58"/>
      <c r="J187" s="58"/>
      <c r="K187" s="58"/>
      <c r="L187" s="58"/>
      <c r="M187" s="58"/>
      <c r="N187" s="52"/>
      <c r="O187" s="30"/>
      <c r="AM187" s="34"/>
    </row>
    <row r="188" spans="1:39" x14ac:dyDescent="0.2">
      <c r="A188" s="80"/>
      <c r="B188" s="80"/>
      <c r="C188" s="58"/>
      <c r="D188" s="58"/>
      <c r="E188" s="58"/>
      <c r="F188" s="58"/>
      <c r="G188" s="58"/>
      <c r="H188" s="58"/>
      <c r="I188" s="58"/>
      <c r="J188" s="58"/>
      <c r="K188" s="58"/>
      <c r="L188" s="58"/>
      <c r="M188" s="58"/>
      <c r="N188" s="52"/>
      <c r="O188" s="30"/>
      <c r="AM188" s="34"/>
    </row>
    <row r="189" spans="1:39" x14ac:dyDescent="0.2">
      <c r="A189" s="80"/>
      <c r="B189" s="80"/>
      <c r="C189" s="58"/>
      <c r="D189" s="58"/>
      <c r="E189" s="58"/>
      <c r="F189" s="58"/>
      <c r="G189" s="58"/>
      <c r="H189" s="58"/>
      <c r="I189" s="58"/>
      <c r="J189" s="58"/>
      <c r="K189" s="58"/>
      <c r="L189" s="58"/>
      <c r="M189" s="58"/>
      <c r="N189" s="52"/>
      <c r="O189" s="30"/>
      <c r="AM189" s="34"/>
    </row>
    <row r="190" spans="1:39" x14ac:dyDescent="0.2">
      <c r="A190" s="80"/>
      <c r="B190" s="80"/>
      <c r="C190" s="58"/>
      <c r="D190" s="58"/>
      <c r="E190" s="58"/>
      <c r="F190" s="58"/>
      <c r="G190" s="58"/>
      <c r="H190" s="58"/>
      <c r="I190" s="58"/>
      <c r="J190" s="58"/>
      <c r="K190" s="58"/>
      <c r="L190" s="58"/>
      <c r="M190" s="58"/>
      <c r="N190" s="52"/>
      <c r="O190" s="30"/>
      <c r="AM190" s="34"/>
    </row>
    <row r="191" spans="1:39" x14ac:dyDescent="0.2">
      <c r="AM191" s="34"/>
    </row>
    <row r="192" spans="1:39" ht="15.75" customHeight="1" x14ac:dyDescent="0.2">
      <c r="A192" s="251" t="s">
        <v>455</v>
      </c>
      <c r="B192" s="252" t="s">
        <v>123</v>
      </c>
      <c r="C192" s="252" t="s">
        <v>2</v>
      </c>
      <c r="D192" s="252" t="s">
        <v>4</v>
      </c>
      <c r="E192" s="253" t="s">
        <v>6</v>
      </c>
      <c r="F192" s="252" t="s">
        <v>8</v>
      </c>
      <c r="G192" s="252"/>
      <c r="H192" s="252" t="s">
        <v>10</v>
      </c>
      <c r="I192" s="252" t="s">
        <v>14</v>
      </c>
      <c r="J192" s="252" t="s">
        <v>12</v>
      </c>
      <c r="K192" s="254" t="s">
        <v>124</v>
      </c>
      <c r="L192" s="254"/>
      <c r="M192" s="252" t="s">
        <v>20</v>
      </c>
      <c r="N192" s="254" t="s">
        <v>22</v>
      </c>
      <c r="O192" s="77"/>
      <c r="AM192" s="34"/>
    </row>
    <row r="193" spans="1:39" ht="15" customHeight="1" x14ac:dyDescent="0.2">
      <c r="A193" s="251"/>
      <c r="B193" s="252"/>
      <c r="C193" s="252"/>
      <c r="D193" s="252"/>
      <c r="E193" s="253"/>
      <c r="F193" s="78" t="s">
        <v>126</v>
      </c>
      <c r="G193" s="78" t="s">
        <v>127</v>
      </c>
      <c r="H193" s="252"/>
      <c r="I193" s="252"/>
      <c r="J193" s="252"/>
      <c r="K193" s="79" t="s">
        <v>128</v>
      </c>
      <c r="L193" s="79" t="s">
        <v>456</v>
      </c>
      <c r="M193" s="252"/>
      <c r="N193" s="254"/>
      <c r="O193" s="30"/>
      <c r="AM193" s="34"/>
    </row>
    <row r="194" spans="1:39" ht="15" customHeight="1" x14ac:dyDescent="0.2">
      <c r="A194" s="80"/>
      <c r="B194" s="80"/>
      <c r="C194" s="58" t="s">
        <v>464</v>
      </c>
      <c r="D194" s="58"/>
      <c r="E194" s="58"/>
      <c r="F194" s="58"/>
      <c r="G194" s="58"/>
      <c r="H194" s="58"/>
      <c r="I194" s="58"/>
      <c r="J194" s="52"/>
      <c r="K194" s="52"/>
      <c r="L194" s="52"/>
      <c r="M194" s="52"/>
      <c r="N194" s="52"/>
      <c r="O194" s="30"/>
      <c r="AM194" s="34"/>
    </row>
    <row r="195" spans="1:39" x14ac:dyDescent="0.2">
      <c r="A195" s="80"/>
      <c r="B195" s="80"/>
      <c r="C195" s="58"/>
      <c r="D195" s="58"/>
      <c r="E195" s="58"/>
      <c r="F195" s="58"/>
      <c r="G195" s="58"/>
      <c r="H195" s="58"/>
      <c r="I195" s="58"/>
      <c r="J195" s="58"/>
      <c r="K195" s="58"/>
      <c r="L195" s="58"/>
      <c r="M195" s="58"/>
      <c r="N195" s="52"/>
      <c r="O195" s="30"/>
      <c r="AM195" s="34"/>
    </row>
    <row r="196" spans="1:39" x14ac:dyDescent="0.2">
      <c r="A196" s="80"/>
      <c r="B196" s="80"/>
      <c r="C196" s="58"/>
      <c r="D196" s="58"/>
      <c r="E196" s="58"/>
      <c r="F196" s="58"/>
      <c r="G196" s="58"/>
      <c r="H196" s="58"/>
      <c r="I196" s="58"/>
      <c r="J196" s="58"/>
      <c r="K196" s="58"/>
      <c r="L196" s="58"/>
      <c r="M196" s="58"/>
      <c r="N196" s="52"/>
      <c r="O196" s="30"/>
      <c r="AM196" s="34"/>
    </row>
    <row r="197" spans="1:39" x14ac:dyDescent="0.2">
      <c r="A197" s="80"/>
      <c r="B197" s="80"/>
      <c r="C197" s="58"/>
      <c r="D197" s="58"/>
      <c r="E197" s="58"/>
      <c r="F197" s="58"/>
      <c r="G197" s="58"/>
      <c r="H197" s="58"/>
      <c r="I197" s="58"/>
      <c r="J197" s="58"/>
      <c r="K197" s="58"/>
      <c r="L197" s="58"/>
      <c r="M197" s="58"/>
      <c r="N197" s="52"/>
      <c r="O197" s="30"/>
      <c r="AM197" s="34"/>
    </row>
    <row r="198" spans="1:39" x14ac:dyDescent="0.2">
      <c r="A198" s="80"/>
      <c r="B198" s="80"/>
      <c r="C198" s="58"/>
      <c r="D198" s="58"/>
      <c r="E198" s="58"/>
      <c r="F198" s="58"/>
      <c r="G198" s="58"/>
      <c r="H198" s="58"/>
      <c r="I198" s="58"/>
      <c r="J198" s="58"/>
      <c r="K198" s="58"/>
      <c r="L198" s="58"/>
      <c r="M198" s="58"/>
      <c r="N198" s="52"/>
      <c r="O198" s="30"/>
      <c r="AM198" s="34"/>
    </row>
    <row r="199" spans="1:39" x14ac:dyDescent="0.2">
      <c r="A199" s="80"/>
      <c r="B199" s="80"/>
      <c r="C199" s="58"/>
      <c r="D199" s="58"/>
      <c r="E199" s="58"/>
      <c r="F199" s="58"/>
      <c r="G199" s="58"/>
      <c r="H199" s="58"/>
      <c r="I199" s="58"/>
      <c r="J199" s="58"/>
      <c r="K199" s="58"/>
      <c r="L199" s="58"/>
      <c r="M199" s="58"/>
      <c r="N199" s="52"/>
      <c r="O199" s="30"/>
      <c r="AM199" s="34"/>
    </row>
    <row r="200" spans="1:39" x14ac:dyDescent="0.2">
      <c r="A200" s="80"/>
      <c r="B200" s="80"/>
      <c r="C200" s="58"/>
      <c r="D200" s="58"/>
      <c r="E200" s="58"/>
      <c r="F200" s="58"/>
      <c r="G200" s="58"/>
      <c r="H200" s="58"/>
      <c r="I200" s="58"/>
      <c r="J200" s="58"/>
      <c r="K200" s="58"/>
      <c r="L200" s="58"/>
      <c r="M200" s="58"/>
      <c r="N200" s="52"/>
      <c r="O200" s="30"/>
      <c r="AM200" s="34"/>
    </row>
    <row r="201" spans="1:39" x14ac:dyDescent="0.2">
      <c r="A201" s="80"/>
      <c r="B201" s="80"/>
      <c r="C201" s="58"/>
      <c r="D201" s="58"/>
      <c r="E201" s="58"/>
      <c r="F201" s="58"/>
      <c r="G201" s="58"/>
      <c r="H201" s="58"/>
      <c r="I201" s="58"/>
      <c r="J201" s="58"/>
      <c r="K201" s="58"/>
      <c r="L201" s="58"/>
      <c r="M201" s="58"/>
      <c r="N201" s="52"/>
      <c r="O201" s="30"/>
      <c r="AM201" s="34"/>
    </row>
    <row r="202" spans="1:39" x14ac:dyDescent="0.2">
      <c r="A202" s="80"/>
      <c r="B202" s="80"/>
      <c r="C202" s="58"/>
      <c r="D202" s="58"/>
      <c r="E202" s="58"/>
      <c r="F202" s="58"/>
      <c r="G202" s="58"/>
      <c r="H202" s="58"/>
      <c r="I202" s="58"/>
      <c r="J202" s="58"/>
      <c r="K202" s="58"/>
      <c r="L202" s="58"/>
      <c r="M202" s="58"/>
      <c r="N202" s="52"/>
      <c r="O202" s="30"/>
      <c r="AM202" s="34"/>
    </row>
    <row r="203" spans="1:39" x14ac:dyDescent="0.2">
      <c r="AM203" s="34"/>
    </row>
    <row r="204" spans="1:39" ht="15.75" customHeight="1" x14ac:dyDescent="0.2">
      <c r="A204" s="251" t="s">
        <v>465</v>
      </c>
      <c r="B204" s="252" t="s">
        <v>123</v>
      </c>
      <c r="C204" s="252" t="s">
        <v>2</v>
      </c>
      <c r="D204" s="252" t="s">
        <v>4</v>
      </c>
      <c r="E204" s="253" t="s">
        <v>6</v>
      </c>
      <c r="F204" s="252" t="s">
        <v>8</v>
      </c>
      <c r="G204" s="252"/>
      <c r="H204" s="252" t="s">
        <v>10</v>
      </c>
      <c r="I204" s="252" t="s">
        <v>14</v>
      </c>
      <c r="J204" s="252" t="s">
        <v>12</v>
      </c>
      <c r="K204" s="254" t="s">
        <v>124</v>
      </c>
      <c r="L204" s="254"/>
      <c r="M204" s="252" t="s">
        <v>20</v>
      </c>
      <c r="N204" s="254" t="s">
        <v>22</v>
      </c>
      <c r="O204" s="77"/>
      <c r="AM204" s="34"/>
    </row>
    <row r="205" spans="1:39" ht="17" x14ac:dyDescent="0.2">
      <c r="A205" s="251"/>
      <c r="B205" s="252"/>
      <c r="C205" s="252"/>
      <c r="D205" s="252"/>
      <c r="E205" s="253"/>
      <c r="F205" s="78" t="s">
        <v>126</v>
      </c>
      <c r="G205" s="78" t="s">
        <v>127</v>
      </c>
      <c r="H205" s="252"/>
      <c r="I205" s="252"/>
      <c r="J205" s="252"/>
      <c r="K205" s="79" t="s">
        <v>128</v>
      </c>
      <c r="L205" s="79" t="s">
        <v>456</v>
      </c>
      <c r="M205" s="252"/>
      <c r="N205" s="254"/>
      <c r="O205" s="30"/>
      <c r="AM205" s="34"/>
    </row>
    <row r="206" spans="1:39" x14ac:dyDescent="0.2">
      <c r="A206" s="80"/>
      <c r="B206" s="80"/>
      <c r="C206" s="58"/>
      <c r="D206" s="58"/>
      <c r="E206" s="58"/>
      <c r="F206" s="58"/>
      <c r="G206" s="58"/>
      <c r="H206" s="58"/>
      <c r="I206" s="58"/>
      <c r="J206" s="52"/>
      <c r="K206" s="52"/>
      <c r="L206" s="52"/>
      <c r="M206" s="52"/>
      <c r="N206" s="52"/>
      <c r="O206" s="30"/>
      <c r="AM206" s="34"/>
    </row>
    <row r="207" spans="1:39" x14ac:dyDescent="0.2">
      <c r="A207" s="80"/>
      <c r="B207" s="80"/>
      <c r="C207" s="58"/>
      <c r="D207" s="58"/>
      <c r="E207" s="58"/>
      <c r="F207" s="58"/>
      <c r="G207" s="58"/>
      <c r="H207" s="58"/>
      <c r="I207" s="58"/>
      <c r="J207" s="58"/>
      <c r="K207" s="58"/>
      <c r="L207" s="58"/>
      <c r="M207" s="58"/>
      <c r="N207" s="52"/>
      <c r="O207" s="30"/>
      <c r="AM207" s="34"/>
    </row>
    <row r="208" spans="1:39" x14ac:dyDescent="0.2">
      <c r="A208" s="80"/>
      <c r="B208" s="80"/>
      <c r="C208" s="58"/>
      <c r="D208" s="58"/>
      <c r="E208" s="58"/>
      <c r="F208" s="58"/>
      <c r="G208" s="58"/>
      <c r="H208" s="58"/>
      <c r="I208" s="58"/>
      <c r="J208" s="58"/>
      <c r="K208" s="58"/>
      <c r="L208" s="58"/>
      <c r="M208" s="58"/>
      <c r="N208" s="52"/>
      <c r="O208" s="30"/>
      <c r="AM208" s="34"/>
    </row>
    <row r="209" spans="1:39" x14ac:dyDescent="0.2">
      <c r="A209" s="80"/>
      <c r="B209" s="80"/>
      <c r="C209" s="58"/>
      <c r="D209" s="58"/>
      <c r="E209" s="58"/>
      <c r="F209" s="58"/>
      <c r="G209" s="58"/>
      <c r="H209" s="58"/>
      <c r="I209" s="58"/>
      <c r="J209" s="58"/>
      <c r="K209" s="58"/>
      <c r="L209" s="58"/>
      <c r="M209" s="58"/>
      <c r="N209" s="52"/>
      <c r="O209" s="30"/>
      <c r="AM209" s="34"/>
    </row>
    <row r="210" spans="1:39" x14ac:dyDescent="0.2">
      <c r="A210" s="80"/>
      <c r="B210" s="80"/>
      <c r="C210" s="58"/>
      <c r="D210" s="58"/>
      <c r="E210" s="58"/>
      <c r="F210" s="58"/>
      <c r="G210" s="58"/>
      <c r="H210" s="58"/>
      <c r="I210" s="58"/>
      <c r="J210" s="58"/>
      <c r="K210" s="58"/>
      <c r="L210" s="58"/>
      <c r="M210" s="58"/>
      <c r="N210" s="52"/>
      <c r="O210" s="30"/>
      <c r="AM210" s="34"/>
    </row>
    <row r="211" spans="1:39" x14ac:dyDescent="0.2">
      <c r="A211" s="80"/>
      <c r="B211" s="80"/>
      <c r="C211" s="58"/>
      <c r="D211" s="58"/>
      <c r="E211" s="58"/>
      <c r="F211" s="58"/>
      <c r="G211" s="58"/>
      <c r="H211" s="58"/>
      <c r="I211" s="58"/>
      <c r="J211" s="58"/>
      <c r="K211" s="58"/>
      <c r="L211" s="58"/>
      <c r="M211" s="58"/>
      <c r="N211" s="52"/>
      <c r="O211" s="30"/>
      <c r="AM211" s="34"/>
    </row>
    <row r="212" spans="1:39" x14ac:dyDescent="0.2">
      <c r="A212" s="80"/>
      <c r="B212" s="80"/>
      <c r="C212" s="58"/>
      <c r="D212" s="58"/>
      <c r="E212" s="58"/>
      <c r="F212" s="58"/>
      <c r="G212" s="58"/>
      <c r="H212" s="58"/>
      <c r="I212" s="58"/>
      <c r="J212" s="58"/>
      <c r="K212" s="58"/>
      <c r="L212" s="58"/>
      <c r="M212" s="58"/>
      <c r="N212" s="52"/>
      <c r="O212" s="30"/>
      <c r="AM212" s="34"/>
    </row>
    <row r="213" spans="1:39" x14ac:dyDescent="0.2">
      <c r="A213" s="80"/>
      <c r="B213" s="80"/>
      <c r="C213" s="58"/>
      <c r="D213" s="58"/>
      <c r="E213" s="58"/>
      <c r="F213" s="58"/>
      <c r="G213" s="58"/>
      <c r="H213" s="58"/>
      <c r="I213" s="58"/>
      <c r="J213" s="58"/>
      <c r="K213" s="58"/>
      <c r="L213" s="58"/>
      <c r="M213" s="58"/>
      <c r="N213" s="52"/>
      <c r="O213" s="30"/>
      <c r="AM213" s="34"/>
    </row>
    <row r="214" spans="1:39" x14ac:dyDescent="0.2">
      <c r="A214" s="80"/>
      <c r="B214" s="80"/>
      <c r="C214" s="58"/>
      <c r="D214" s="58"/>
      <c r="E214" s="58"/>
      <c r="F214" s="58"/>
      <c r="G214" s="58"/>
      <c r="H214" s="58"/>
      <c r="I214" s="58"/>
      <c r="J214" s="58"/>
      <c r="K214" s="58"/>
      <c r="L214" s="58"/>
      <c r="M214" s="58"/>
      <c r="N214" s="52"/>
      <c r="O214" s="30"/>
      <c r="AM214" s="34"/>
    </row>
    <row r="215" spans="1:39" x14ac:dyDescent="0.2">
      <c r="A215" s="69"/>
      <c r="B215" s="69"/>
      <c r="O215" s="30"/>
      <c r="AM215" s="34"/>
    </row>
    <row r="216" spans="1:39" x14ac:dyDescent="0.2">
      <c r="A216" s="34"/>
      <c r="B216" s="34"/>
      <c r="C216" s="34"/>
      <c r="D216" s="34"/>
      <c r="E216" s="34"/>
      <c r="F216" s="34"/>
      <c r="G216" s="34"/>
      <c r="H216" s="34"/>
      <c r="I216" s="34"/>
      <c r="J216" s="34"/>
      <c r="K216" s="34"/>
      <c r="L216" s="34"/>
      <c r="M216" s="34"/>
      <c r="N216" s="34"/>
      <c r="O216" s="81"/>
      <c r="P216" s="81"/>
      <c r="Q216" s="81"/>
      <c r="R216" s="81"/>
      <c r="S216" s="81"/>
      <c r="T216" s="81"/>
      <c r="U216" s="81"/>
      <c r="V216" s="81"/>
      <c r="W216" s="81"/>
      <c r="X216" s="81"/>
      <c r="Y216" s="81"/>
      <c r="Z216" s="81"/>
      <c r="AA216" s="81"/>
      <c r="AB216" s="81"/>
      <c r="AC216" s="81"/>
      <c r="AD216" s="81"/>
      <c r="AE216" s="81"/>
      <c r="AF216" s="81"/>
      <c r="AG216" s="81"/>
      <c r="AH216" s="81"/>
      <c r="AI216" s="81"/>
      <c r="AJ216" s="81"/>
      <c r="AK216" s="81"/>
      <c r="AL216" s="34"/>
      <c r="AM216" s="34"/>
    </row>
    <row r="217" spans="1:39" x14ac:dyDescent="0.2">
      <c r="A217" s="34"/>
      <c r="B217" s="34"/>
      <c r="C217" s="34"/>
      <c r="D217" s="34"/>
      <c r="E217" s="34"/>
      <c r="F217" s="34"/>
      <c r="G217" s="34"/>
      <c r="H217" s="34"/>
      <c r="I217" s="34"/>
      <c r="J217" s="34"/>
      <c r="K217" s="34"/>
      <c r="L217" s="34"/>
      <c r="M217" s="34"/>
      <c r="N217" s="34"/>
      <c r="O217" s="81"/>
      <c r="P217" s="81"/>
      <c r="Q217" s="81"/>
      <c r="R217" s="81"/>
      <c r="S217" s="81"/>
      <c r="T217" s="81"/>
      <c r="U217" s="81"/>
      <c r="V217" s="81"/>
      <c r="W217" s="81"/>
      <c r="X217" s="81"/>
      <c r="Y217" s="81"/>
      <c r="Z217" s="81"/>
      <c r="AA217" s="81"/>
      <c r="AB217" s="81"/>
      <c r="AC217" s="81"/>
      <c r="AD217" s="81"/>
      <c r="AE217" s="81"/>
      <c r="AF217" s="81"/>
      <c r="AG217" s="81"/>
      <c r="AH217" s="81"/>
      <c r="AI217" s="81"/>
      <c r="AJ217" s="81"/>
      <c r="AK217" s="81"/>
      <c r="AL217" s="34"/>
      <c r="AM217" s="34"/>
    </row>
  </sheetData>
  <mergeCells count="101">
    <mergeCell ref="A1:AJ1"/>
    <mergeCell ref="A2:AK2"/>
    <mergeCell ref="B4:G4"/>
    <mergeCell ref="B6:C6"/>
    <mergeCell ref="A8:M8"/>
    <mergeCell ref="O8:Y8"/>
    <mergeCell ref="Z8:AK8"/>
    <mergeCell ref="A9:A10"/>
    <mergeCell ref="B9:B10"/>
    <mergeCell ref="C9:C10"/>
    <mergeCell ref="D9:D10"/>
    <mergeCell ref="E9:E10"/>
    <mergeCell ref="F9:G9"/>
    <mergeCell ref="H9:H10"/>
    <mergeCell ref="I9:I10"/>
    <mergeCell ref="J9:J10"/>
    <mergeCell ref="K9:L9"/>
    <mergeCell ref="M9:M10"/>
    <mergeCell ref="N9:N10"/>
    <mergeCell ref="O9:O10"/>
    <mergeCell ref="P9:P10"/>
    <mergeCell ref="Q9:Q10"/>
    <mergeCell ref="R9:R10"/>
    <mergeCell ref="S9:S10"/>
    <mergeCell ref="T9:T10"/>
    <mergeCell ref="U9:U10"/>
    <mergeCell ref="V9:V10"/>
    <mergeCell ref="W9:W10"/>
    <mergeCell ref="X9:X10"/>
    <mergeCell ref="Y9:Y10"/>
    <mergeCell ref="Z9:Z10"/>
    <mergeCell ref="AA9:AA10"/>
    <mergeCell ref="AB9:AB10"/>
    <mergeCell ref="AC9:AC10"/>
    <mergeCell ref="AD9:AD10"/>
    <mergeCell ref="AE9:AE10"/>
    <mergeCell ref="AF9:AF10"/>
    <mergeCell ref="AG9:AG10"/>
    <mergeCell ref="AH9:AH10"/>
    <mergeCell ref="AI9:AI10"/>
    <mergeCell ref="AJ9:AJ10"/>
    <mergeCell ref="AK9:AK10"/>
    <mergeCell ref="A11:A25"/>
    <mergeCell ref="A26:A40"/>
    <mergeCell ref="A41:A55"/>
    <mergeCell ref="A56:A70"/>
    <mergeCell ref="A71:A85"/>
    <mergeCell ref="A86:A100"/>
    <mergeCell ref="A101:A115"/>
    <mergeCell ref="A116:A130"/>
    <mergeCell ref="A131:A145"/>
    <mergeCell ref="A146:A160"/>
    <mergeCell ref="A164:N164"/>
    <mergeCell ref="A168:A169"/>
    <mergeCell ref="B168:B169"/>
    <mergeCell ref="C168:C169"/>
    <mergeCell ref="D168:D169"/>
    <mergeCell ref="E168:E169"/>
    <mergeCell ref="F168:G168"/>
    <mergeCell ref="H168:H169"/>
    <mergeCell ref="I168:I169"/>
    <mergeCell ref="J168:J169"/>
    <mergeCell ref="K168:L168"/>
    <mergeCell ref="M168:M169"/>
    <mergeCell ref="N168:N169"/>
    <mergeCell ref="K180:L180"/>
    <mergeCell ref="M180:M181"/>
    <mergeCell ref="N180:N181"/>
    <mergeCell ref="A192:A193"/>
    <mergeCell ref="B192:B193"/>
    <mergeCell ref="C192:C193"/>
    <mergeCell ref="D192:D193"/>
    <mergeCell ref="E192:E193"/>
    <mergeCell ref="F192:G192"/>
    <mergeCell ref="H192:H193"/>
    <mergeCell ref="I192:I193"/>
    <mergeCell ref="J192:J193"/>
    <mergeCell ref="K192:L192"/>
    <mergeCell ref="M192:M193"/>
    <mergeCell ref="N192:N193"/>
    <mergeCell ref="A180:A181"/>
    <mergeCell ref="B180:B181"/>
    <mergeCell ref="C180:C181"/>
    <mergeCell ref="D180:D181"/>
    <mergeCell ref="E180:E181"/>
    <mergeCell ref="F180:G180"/>
    <mergeCell ref="H180:H181"/>
    <mergeCell ref="I180:I181"/>
    <mergeCell ref="J180:J181"/>
    <mergeCell ref="K204:L204"/>
    <mergeCell ref="M204:M205"/>
    <mergeCell ref="N204:N205"/>
    <mergeCell ref="A204:A205"/>
    <mergeCell ref="B204:B205"/>
    <mergeCell ref="C204:C205"/>
    <mergeCell ref="D204:D205"/>
    <mergeCell ref="E204:E205"/>
    <mergeCell ref="F204:G204"/>
    <mergeCell ref="H204:H205"/>
    <mergeCell ref="I204:I205"/>
    <mergeCell ref="J204:J205"/>
  </mergeCells>
  <conditionalFormatting sqref="O11:O160">
    <cfRule type="cellIs" dxfId="24" priority="9" operator="equal">
      <formula>"x"</formula>
    </cfRule>
  </conditionalFormatting>
  <conditionalFormatting sqref="P11:P160">
    <cfRule type="cellIs" dxfId="23" priority="8" operator="equal">
      <formula>"x"</formula>
    </cfRule>
  </conditionalFormatting>
  <conditionalFormatting sqref="Q11:Q160">
    <cfRule type="cellIs" dxfId="22" priority="7" operator="equal">
      <formula>"x"</formula>
    </cfRule>
  </conditionalFormatting>
  <conditionalFormatting sqref="R11:R160">
    <cfRule type="cellIs" dxfId="21" priority="6" operator="equal">
      <formula>"x"</formula>
    </cfRule>
  </conditionalFormatting>
  <conditionalFormatting sqref="S11:S160">
    <cfRule type="cellIs" dxfId="20" priority="5" operator="equal">
      <formula>"x"</formula>
    </cfRule>
  </conditionalFormatting>
  <conditionalFormatting sqref="T11:T160">
    <cfRule type="cellIs" dxfId="19" priority="2" operator="equal">
      <formula>$AQ$7</formula>
    </cfRule>
    <cfRule type="cellIs" dxfId="18" priority="3" operator="equal">
      <formula>$AQ$6</formula>
    </cfRule>
  </conditionalFormatting>
  <conditionalFormatting sqref="T149:T160">
    <cfRule type="cellIs" dxfId="17" priority="4" operator="equal">
      <formula>"x"</formula>
    </cfRule>
  </conditionalFormatting>
  <conditionalFormatting sqref="AQ6:AQ7">
    <cfRule type="cellIs" dxfId="16" priority="10" operator="equal">
      <formula>$AQ$6</formula>
    </cfRule>
  </conditionalFormatting>
  <dataValidations count="1">
    <dataValidation type="list" allowBlank="1" showInputMessage="1" showErrorMessage="1" sqref="T11:T160" xr:uid="{00150027-0096-45A1-9CB3-004400F800AB}">
      <formula1>$AQ$6:$AQ$7</formula1>
      <formula2>0</formula2>
    </dataValidation>
  </dataValidations>
  <pageMargins left="0.51180555555555596" right="0.51180555555555596" top="0.78750000000000009" bottom="0.78750000000000009" header="0.51181102362204689" footer="0.51181102362204689"/>
  <pageSetup paperSize="9" orientation="portrait" horizontalDpi="300" verticalDpi="300"/>
  <extLst>
    <ext xmlns:x14="http://schemas.microsoft.com/office/spreadsheetml/2009/9/main" uri="{CCE6A557-97BC-4b89-ADB6-D9C93CAAB3DF}">
      <x14:dataValidations xmlns:xm="http://schemas.microsoft.com/office/excel/2006/main" count="1">
        <x14:dataValidation type="list" allowBlank="1" showInputMessage="1" showErrorMessage="1" xr:uid="{006100E2-0075-4106-B19F-008E009F0097}">
          <x14:formula1>
            <xm:f>LEGENDA!$A$46:$A$61</xm:f>
          </x14:formula1>
          <x14:formula2>
            <xm:f>0</xm:f>
          </x14:formula2>
          <xm:sqref>N11:N160 AK11:AK160 N170:N178 N182:N190 N194:N202 N206:N215</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AD47"/>
  <sheetViews>
    <sheetView showGridLines="0" topLeftCell="A8" zoomScale="75" workbookViewId="0">
      <selection activeCell="E36" sqref="E36"/>
    </sheetView>
  </sheetViews>
  <sheetFormatPr baseColWidth="10" defaultColWidth="8.83203125" defaultRowHeight="15" customHeight="1" x14ac:dyDescent="0.2"/>
  <cols>
    <col min="1" max="1" width="2.83203125" customWidth="1"/>
    <col min="2" max="2" width="3.83203125" customWidth="1"/>
    <col min="3" max="3" width="53" customWidth="1"/>
    <col min="4" max="4" width="12" customWidth="1"/>
    <col min="5" max="5" width="7.5" customWidth="1"/>
    <col min="6" max="6" width="12" customWidth="1"/>
    <col min="7" max="7" width="8.1640625" customWidth="1"/>
    <col min="8" max="8" width="9.1640625" customWidth="1"/>
    <col min="24" max="24" width="2.83203125" customWidth="1"/>
    <col min="26" max="26" width="11.5" hidden="1" customWidth="1"/>
    <col min="27" max="28" width="4.1640625" hidden="1" customWidth="1"/>
    <col min="29" max="29" width="4.1640625" customWidth="1"/>
  </cols>
  <sheetData>
    <row r="1" spans="1:28" x14ac:dyDescent="0.2">
      <c r="A1" s="82"/>
      <c r="B1" s="210" t="s">
        <v>111</v>
      </c>
      <c r="C1" s="210"/>
      <c r="D1" s="210"/>
      <c r="E1" s="210"/>
      <c r="F1" s="210"/>
      <c r="G1" s="210"/>
      <c r="H1" s="210"/>
      <c r="I1" s="210"/>
      <c r="J1" s="210"/>
      <c r="K1" s="210"/>
      <c r="L1" s="210"/>
      <c r="M1" s="210"/>
      <c r="N1" s="210"/>
      <c r="O1" s="210"/>
      <c r="P1" s="210"/>
      <c r="Q1" s="210"/>
      <c r="R1" s="210"/>
      <c r="S1" s="210"/>
      <c r="T1" s="210"/>
      <c r="U1" s="210"/>
      <c r="V1" s="210"/>
      <c r="W1" s="210"/>
      <c r="X1" s="82"/>
    </row>
    <row r="2" spans="1:28" s="83" customFormat="1" ht="21" customHeight="1" x14ac:dyDescent="0.2">
      <c r="A2" s="84"/>
      <c r="B2" s="210"/>
      <c r="C2" s="210"/>
      <c r="D2" s="210"/>
      <c r="E2" s="210"/>
      <c r="F2" s="210"/>
      <c r="G2" s="210"/>
      <c r="H2" s="210"/>
      <c r="I2" s="210"/>
      <c r="J2" s="210"/>
      <c r="K2" s="210"/>
      <c r="L2" s="210"/>
      <c r="M2" s="210"/>
      <c r="N2" s="210"/>
      <c r="O2" s="210"/>
      <c r="P2" s="210"/>
      <c r="Q2" s="210"/>
      <c r="R2" s="210"/>
      <c r="S2" s="210"/>
      <c r="T2" s="210"/>
      <c r="U2" s="210"/>
      <c r="V2" s="210"/>
      <c r="W2" s="210"/>
      <c r="X2" s="84"/>
    </row>
    <row r="3" spans="1:28" ht="33.75" customHeight="1" x14ac:dyDescent="0.25">
      <c r="A3" s="82"/>
      <c r="B3" s="214" t="str">
        <f>'Monitoria Anual - 1'!A2</f>
        <v>Plano de Ação Nacional para Conservação das Espécies Aquáticas Ameaçadas de Extinção da Bacia do Rio Paraíba do Sul - PAN Paraíba do Sul</v>
      </c>
      <c r="C3" s="214"/>
      <c r="D3" s="214"/>
      <c r="E3" s="214"/>
      <c r="F3" s="214"/>
      <c r="G3" s="214"/>
      <c r="H3" s="214"/>
      <c r="I3" s="214"/>
      <c r="J3" s="214"/>
      <c r="K3" s="214"/>
      <c r="L3" s="214"/>
      <c r="M3" s="214"/>
      <c r="N3" s="214"/>
      <c r="O3" s="214"/>
      <c r="P3" s="214"/>
      <c r="Q3" s="214"/>
      <c r="R3" s="214"/>
      <c r="S3" s="214"/>
      <c r="T3" s="214"/>
      <c r="U3" s="214"/>
      <c r="V3" s="214"/>
      <c r="W3" s="214"/>
      <c r="X3" s="82"/>
    </row>
    <row r="4" spans="1:28" x14ac:dyDescent="0.2">
      <c r="A4" s="82"/>
      <c r="J4" s="85"/>
      <c r="K4" s="85"/>
      <c r="L4" s="85"/>
      <c r="M4" s="85"/>
      <c r="N4" s="85"/>
      <c r="O4" s="85"/>
      <c r="X4" s="82"/>
    </row>
    <row r="5" spans="1:28" s="30" customFormat="1" ht="45" customHeight="1" x14ac:dyDescent="0.2">
      <c r="A5" s="34"/>
      <c r="B5" s="215" t="s">
        <v>466</v>
      </c>
      <c r="C5" s="215"/>
      <c r="D5" s="216" t="str">
        <f>'Monitoria Anual - 1'!B4</f>
        <v>Recuperar e manter as espécies aquáticas ameaçadas de extinção da bacia do rio Paraíba do Sul e bacias adjacentes, nos próximos 5 anos (2024 -2028).</v>
      </c>
      <c r="E5" s="216"/>
      <c r="F5" s="216"/>
      <c r="G5" s="216"/>
      <c r="H5" s="216"/>
      <c r="I5" s="216"/>
      <c r="J5" s="216"/>
      <c r="K5" s="216"/>
      <c r="L5" s="216"/>
      <c r="M5" s="216"/>
      <c r="N5" s="39"/>
      <c r="O5" s="39"/>
      <c r="P5" s="39"/>
      <c r="Q5" s="39"/>
      <c r="R5" s="39"/>
      <c r="X5" s="34"/>
    </row>
    <row r="6" spans="1:28" x14ac:dyDescent="0.2">
      <c r="A6" s="82"/>
      <c r="J6" s="85"/>
      <c r="K6" s="85"/>
      <c r="L6" s="85"/>
      <c r="M6" s="85"/>
      <c r="N6" s="85"/>
      <c r="O6" s="85"/>
      <c r="X6" s="82"/>
    </row>
    <row r="7" spans="1:28" ht="26.25" customHeight="1" x14ac:dyDescent="0.2">
      <c r="A7" s="82"/>
      <c r="B7" s="215" t="s">
        <v>115</v>
      </c>
      <c r="C7" s="215"/>
      <c r="D7" s="209" t="str">
        <f>'Monitoria Anual - 1'!B6</f>
        <v>26 a 28/05/2025(virtual)</v>
      </c>
      <c r="E7" s="209"/>
      <c r="F7" s="209"/>
      <c r="G7" s="209"/>
      <c r="H7" s="30"/>
      <c r="I7" s="86"/>
      <c r="J7" s="85"/>
      <c r="K7" s="85"/>
      <c r="L7" s="85"/>
      <c r="M7" s="85"/>
      <c r="N7" s="85"/>
      <c r="O7" s="85"/>
      <c r="X7" s="82"/>
    </row>
    <row r="8" spans="1:28" x14ac:dyDescent="0.2">
      <c r="A8" s="82"/>
      <c r="X8" s="82"/>
    </row>
    <row r="9" spans="1:28" ht="31.5" customHeight="1" x14ac:dyDescent="0.2">
      <c r="A9" s="82"/>
      <c r="B9" s="210" t="s">
        <v>467</v>
      </c>
      <c r="C9" s="210"/>
      <c r="D9" s="210"/>
      <c r="E9" s="210"/>
      <c r="F9" s="210"/>
      <c r="G9" s="210"/>
      <c r="H9" s="210"/>
      <c r="I9" s="210"/>
      <c r="J9" s="210"/>
      <c r="K9" s="210"/>
      <c r="L9" s="210"/>
      <c r="M9" s="210"/>
      <c r="N9" s="210"/>
      <c r="O9" s="210"/>
      <c r="P9" s="210"/>
      <c r="Q9" s="210"/>
      <c r="R9" s="210"/>
      <c r="S9" s="210"/>
      <c r="T9" s="210"/>
      <c r="U9" s="210"/>
      <c r="V9" s="210"/>
      <c r="W9" s="210"/>
      <c r="X9" s="82"/>
    </row>
    <row r="10" spans="1:28" x14ac:dyDescent="0.2">
      <c r="A10" s="82"/>
      <c r="G10" s="87"/>
      <c r="H10" s="87"/>
      <c r="I10" s="87"/>
      <c r="X10" s="82"/>
    </row>
    <row r="11" spans="1:28" ht="16" x14ac:dyDescent="0.2">
      <c r="A11" s="82"/>
      <c r="B11" s="209" t="s">
        <v>468</v>
      </c>
      <c r="C11" s="209"/>
      <c r="D11" s="88"/>
      <c r="E11" s="88"/>
      <c r="F11" s="88"/>
      <c r="G11" s="88"/>
      <c r="H11" s="88"/>
      <c r="I11" s="88"/>
      <c r="J11" s="88"/>
      <c r="K11" s="88"/>
      <c r="L11" s="88"/>
      <c r="M11" s="88"/>
      <c r="N11" s="88"/>
      <c r="O11" s="88"/>
      <c r="P11" s="88"/>
      <c r="Q11" s="88"/>
      <c r="R11" s="88"/>
      <c r="S11" s="88"/>
      <c r="T11" s="88"/>
      <c r="U11" s="88"/>
      <c r="V11" s="88"/>
      <c r="W11" s="88"/>
      <c r="X11" s="82"/>
    </row>
    <row r="12" spans="1:28" x14ac:dyDescent="0.2">
      <c r="A12" s="82"/>
      <c r="F12" s="211"/>
      <c r="G12" s="211"/>
      <c r="H12" s="89"/>
      <c r="X12" s="82"/>
    </row>
    <row r="13" spans="1:28" ht="33.75" customHeight="1" x14ac:dyDescent="0.2">
      <c r="A13" s="82"/>
      <c r="C13" s="212" t="s">
        <v>790</v>
      </c>
      <c r="D13" s="212"/>
      <c r="E13" s="212"/>
      <c r="F13" s="212"/>
      <c r="G13" s="212"/>
      <c r="H13" s="90"/>
      <c r="X13" s="82"/>
    </row>
    <row r="14" spans="1:28" s="30" customFormat="1" ht="34.5" customHeight="1" x14ac:dyDescent="0.2">
      <c r="A14" s="34"/>
      <c r="C14" s="91" t="s">
        <v>470</v>
      </c>
      <c r="D14" s="92" t="s">
        <v>471</v>
      </c>
      <c r="E14" s="93" t="s">
        <v>472</v>
      </c>
      <c r="F14" s="94" t="s">
        <v>473</v>
      </c>
      <c r="G14" s="95" t="s">
        <v>472</v>
      </c>
      <c r="H14" s="96"/>
      <c r="X14" s="34"/>
    </row>
    <row r="15" spans="1:28" ht="16" x14ac:dyDescent="0.2">
      <c r="A15" s="82"/>
      <c r="C15" s="97" t="s">
        <v>474</v>
      </c>
      <c r="D15" s="98"/>
      <c r="E15" s="99"/>
      <c r="F15" s="98">
        <f>COUNTA('Monitoria Anual - 3'!T11:T1000)</f>
        <v>0</v>
      </c>
      <c r="G15" s="99">
        <f t="shared" ref="G15:G21" si="0">F15/$F$22</f>
        <v>0</v>
      </c>
      <c r="H15" s="100"/>
      <c r="X15" s="82"/>
    </row>
    <row r="16" spans="1:28" ht="16" x14ac:dyDescent="0.2">
      <c r="A16" s="82"/>
      <c r="C16" s="101" t="s">
        <v>475</v>
      </c>
      <c r="D16" s="102">
        <f>COUNTA('Monitoria Anual - 3'!O11:O1000)</f>
        <v>0</v>
      </c>
      <c r="E16" s="103" t="e">
        <f t="shared" ref="E16:E20" si="1">D16/$D$22</f>
        <v>#DIV/0!</v>
      </c>
      <c r="F16" s="102">
        <f t="shared" ref="F16:F20" si="2">D16-AB16</f>
        <v>0</v>
      </c>
      <c r="G16" s="103">
        <f t="shared" si="0"/>
        <v>0</v>
      </c>
      <c r="H16" s="100"/>
      <c r="X16" s="82"/>
      <c r="Z16">
        <f>COUNTIFS('Monitoria Anual - 1'!O:O,"x",'Monitoria Anual - 1'!T:T,"Excluída")</f>
        <v>0</v>
      </c>
      <c r="AA16">
        <f>COUNTIFS('Monitoria Anual - 1'!O:O,"x",'Monitoria Anual - 1'!T:T,"Agrupada")</f>
        <v>0</v>
      </c>
      <c r="AB16">
        <f t="shared" ref="AB16:AB20" si="3">Z16+AA16</f>
        <v>0</v>
      </c>
    </row>
    <row r="17" spans="1:28" ht="16" x14ac:dyDescent="0.2">
      <c r="A17" s="82"/>
      <c r="C17" s="104" t="s">
        <v>476</v>
      </c>
      <c r="D17" s="102">
        <f>COUNTA('Monitoria Anual - 3'!P11:P1000)</f>
        <v>0</v>
      </c>
      <c r="E17" s="103" t="e">
        <f t="shared" si="1"/>
        <v>#DIV/0!</v>
      </c>
      <c r="F17" s="102">
        <f t="shared" si="2"/>
        <v>0</v>
      </c>
      <c r="G17" s="103">
        <f t="shared" si="0"/>
        <v>0</v>
      </c>
      <c r="H17" s="100"/>
      <c r="X17" s="82"/>
      <c r="Z17">
        <f t="array" ref="Z17">COUNTIFS('Monitoria Anual - 1'!P:P,"x",'Monitoria Anual - 1'!T:T,"Excluída")</f>
        <v>0</v>
      </c>
      <c r="AA17">
        <f t="array" ref="AA17">COUNTIFS('Monitoria Anual - 1'!P:P,"x",'Monitoria Anual - 1'!T:T,"Agrupada")</f>
        <v>0</v>
      </c>
      <c r="AB17">
        <f t="shared" si="3"/>
        <v>0</v>
      </c>
    </row>
    <row r="18" spans="1:28" ht="16" x14ac:dyDescent="0.2">
      <c r="A18" s="82"/>
      <c r="C18" s="105" t="s">
        <v>477</v>
      </c>
      <c r="D18" s="102">
        <f>COUNTA('Monitoria Anual - 3'!Q11:Q1000)</f>
        <v>0</v>
      </c>
      <c r="E18" s="103" t="e">
        <f t="shared" si="1"/>
        <v>#DIV/0!</v>
      </c>
      <c r="F18" s="102">
        <f t="shared" si="2"/>
        <v>0</v>
      </c>
      <c r="G18" s="103">
        <f t="shared" si="0"/>
        <v>0</v>
      </c>
      <c r="H18" s="100"/>
      <c r="X18" s="82"/>
      <c r="Z18">
        <f t="array" ref="Z18">COUNTIFS('Monitoria Anual - 1'!Q:Q,"x",'Monitoria Anual - 1'!T:T,"Excluída")</f>
        <v>0</v>
      </c>
      <c r="AA18">
        <f t="array" ref="AA18">COUNTIFS('Monitoria Anual - 1'!Q:Q,"x",'Monitoria Anual - 1'!T:T,"Agrupada")</f>
        <v>0</v>
      </c>
      <c r="AB18">
        <f t="shared" si="3"/>
        <v>0</v>
      </c>
    </row>
    <row r="19" spans="1:28" ht="16" x14ac:dyDescent="0.2">
      <c r="A19" s="82"/>
      <c r="C19" s="106" t="s">
        <v>478</v>
      </c>
      <c r="D19" s="102">
        <f>COUNTA('Monitoria Anual - 3'!R11:R1000)</f>
        <v>0</v>
      </c>
      <c r="E19" s="103" t="e">
        <f t="shared" si="1"/>
        <v>#DIV/0!</v>
      </c>
      <c r="F19" s="102">
        <f t="shared" si="2"/>
        <v>0</v>
      </c>
      <c r="G19" s="103">
        <f t="shared" si="0"/>
        <v>0</v>
      </c>
      <c r="H19" s="100"/>
      <c r="X19" s="82"/>
      <c r="Z19">
        <f t="array" ref="Z19">COUNTIFS('Monitoria Anual - 1'!R:R,"x",'Monitoria Anual - 1'!T:T,"Excluída")</f>
        <v>0</v>
      </c>
      <c r="AA19">
        <f t="array" ref="AA19">COUNTIFS('Monitoria Anual - 1'!R:R,"x",'Monitoria Anual - 1'!T:T,"Agrupada")</f>
        <v>0</v>
      </c>
      <c r="AB19">
        <f t="shared" si="3"/>
        <v>0</v>
      </c>
    </row>
    <row r="20" spans="1:28" ht="16" x14ac:dyDescent="0.2">
      <c r="A20" s="82"/>
      <c r="C20" s="107" t="s">
        <v>479</v>
      </c>
      <c r="D20" s="102">
        <f>COUNTA('Monitoria Anual - 3'!S11:S1000)</f>
        <v>0</v>
      </c>
      <c r="E20" s="103" t="e">
        <f t="shared" si="1"/>
        <v>#DIV/0!</v>
      </c>
      <c r="F20" s="102">
        <f t="shared" si="2"/>
        <v>0</v>
      </c>
      <c r="G20" s="103">
        <f t="shared" si="0"/>
        <v>0</v>
      </c>
      <c r="H20" s="100"/>
      <c r="X20" s="82"/>
      <c r="Z20">
        <f t="array" ref="Z20">COUNTIFS('Monitoria Anual - 1'!S:S,"x",'Monitoria Anual - 1'!T:T,"Excluída")</f>
        <v>0</v>
      </c>
      <c r="AA20">
        <f t="array" ref="AA20">COUNTIFS('Monitoria Anual - 1'!S:S,"x",'Monitoria Anual - 1'!T:T,"Agrupada")</f>
        <v>0</v>
      </c>
      <c r="AB20">
        <f t="shared" si="3"/>
        <v>0</v>
      </c>
    </row>
    <row r="21" spans="1:28" ht="16" x14ac:dyDescent="0.2">
      <c r="A21" s="82"/>
      <c r="C21" s="108" t="s">
        <v>480</v>
      </c>
      <c r="D21" s="109"/>
      <c r="E21" s="110"/>
      <c r="F21" s="109">
        <f>'Monitoria Anual - 3'!C166</f>
        <v>3</v>
      </c>
      <c r="G21" s="110">
        <f t="shared" si="0"/>
        <v>1</v>
      </c>
      <c r="H21" s="100"/>
      <c r="X21" s="82"/>
    </row>
    <row r="22" spans="1:28" ht="16" x14ac:dyDescent="0.2">
      <c r="A22" s="82"/>
      <c r="C22" s="111" t="s">
        <v>481</v>
      </c>
      <c r="D22" s="112">
        <f>SUM(D16:D20)</f>
        <v>0</v>
      </c>
      <c r="E22" s="113" t="e">
        <f>SUM(E15:E21)</f>
        <v>#DIV/0!</v>
      </c>
      <c r="F22" s="114">
        <f>SUM(F16:F21)</f>
        <v>3</v>
      </c>
      <c r="G22" s="115">
        <f>SUM(G16:G21)</f>
        <v>1</v>
      </c>
      <c r="H22" s="100"/>
      <c r="X22" s="82"/>
    </row>
    <row r="23" spans="1:28" x14ac:dyDescent="0.2">
      <c r="A23" s="82"/>
      <c r="C23" s="116" t="s">
        <v>482</v>
      </c>
      <c r="D23" s="213">
        <f>COUNTIF('Monitoria Anual - 3'!T11:T1000,"Agrupada")</f>
        <v>0</v>
      </c>
      <c r="E23" s="213"/>
      <c r="F23" s="213"/>
      <c r="G23" s="213"/>
      <c r="H23" s="117"/>
      <c r="X23" s="82"/>
    </row>
    <row r="24" spans="1:28" x14ac:dyDescent="0.2">
      <c r="A24" s="82"/>
      <c r="C24" s="118" t="s">
        <v>483</v>
      </c>
      <c r="D24" s="208">
        <f>COUNTIF('Monitoria Anual - 3'!T11:T161,"Excluída")</f>
        <v>0</v>
      </c>
      <c r="E24" s="208"/>
      <c r="F24" s="208"/>
      <c r="G24" s="208"/>
      <c r="X24" s="82"/>
    </row>
    <row r="25" spans="1:28" x14ac:dyDescent="0.2">
      <c r="A25" s="82"/>
      <c r="X25" s="82"/>
    </row>
    <row r="26" spans="1:28" x14ac:dyDescent="0.2">
      <c r="A26" s="82"/>
      <c r="X26" s="82"/>
    </row>
    <row r="27" spans="1:28" ht="16" x14ac:dyDescent="0.2">
      <c r="A27" s="82"/>
      <c r="B27" s="209" t="s">
        <v>484</v>
      </c>
      <c r="C27" s="209"/>
      <c r="D27" s="88"/>
      <c r="E27" s="88"/>
      <c r="F27" s="88"/>
      <c r="G27" s="88"/>
      <c r="X27" s="82"/>
    </row>
    <row r="28" spans="1:28" ht="16" x14ac:dyDescent="0.2">
      <c r="A28" s="82"/>
      <c r="B28" s="88"/>
      <c r="C28" s="119"/>
      <c r="D28" s="119"/>
      <c r="E28" s="119"/>
      <c r="F28" s="119"/>
      <c r="G28" s="119"/>
      <c r="H28" s="88"/>
      <c r="I28" s="88"/>
      <c r="J28" s="88"/>
      <c r="K28" s="88"/>
      <c r="L28" s="88"/>
      <c r="M28" s="88"/>
      <c r="N28" s="88"/>
      <c r="O28" s="88"/>
      <c r="P28" s="88"/>
      <c r="Q28" s="88"/>
      <c r="R28" s="88"/>
      <c r="S28" s="88"/>
      <c r="T28" s="88"/>
      <c r="U28" s="88"/>
      <c r="V28" s="88"/>
      <c r="W28" s="88"/>
      <c r="X28" s="82"/>
    </row>
    <row r="29" spans="1:28" ht="16" x14ac:dyDescent="0.2">
      <c r="A29" s="82"/>
      <c r="B29" s="119"/>
      <c r="C29" s="120" t="s">
        <v>485</v>
      </c>
      <c r="D29" s="121">
        <f>COUNTA('Monitoria Anual - 1'!A11:A42)</f>
        <v>5</v>
      </c>
      <c r="H29" s="119"/>
      <c r="I29" s="119"/>
      <c r="J29" s="119"/>
      <c r="K29" s="119"/>
      <c r="L29" s="119"/>
      <c r="M29" s="119"/>
      <c r="N29" s="119"/>
      <c r="O29" s="119"/>
      <c r="P29" s="119"/>
      <c r="Q29" s="119"/>
      <c r="R29" s="119"/>
      <c r="S29" s="119"/>
      <c r="T29" s="119"/>
      <c r="U29" s="119"/>
      <c r="V29" s="119"/>
      <c r="W29" s="119"/>
      <c r="X29" s="82"/>
    </row>
    <row r="30" spans="1:28" x14ac:dyDescent="0.2">
      <c r="A30" s="82"/>
      <c r="X30" s="82"/>
    </row>
    <row r="31" spans="1:28" ht="16" x14ac:dyDescent="0.2">
      <c r="A31" s="82"/>
      <c r="C31" s="122" t="s">
        <v>486</v>
      </c>
      <c r="D31" s="122" t="s">
        <v>487</v>
      </c>
      <c r="E31" s="123"/>
      <c r="F31" s="124"/>
      <c r="G31" s="125"/>
      <c r="H31" s="126"/>
      <c r="I31" s="127"/>
      <c r="J31" s="128"/>
      <c r="W31" s="1"/>
      <c r="X31" s="82"/>
    </row>
    <row r="32" spans="1:28" x14ac:dyDescent="0.2">
      <c r="A32" s="82"/>
      <c r="C32" s="129" t="s">
        <v>488</v>
      </c>
      <c r="D32" s="130">
        <f t="shared" ref="D32:D41" si="4">SUM(F32:J32)</f>
        <v>0</v>
      </c>
      <c r="E32" s="131">
        <f>COUNTA('Monitoria Anual - 3'!T11:T25)</f>
        <v>0</v>
      </c>
      <c r="F32" s="132">
        <f>COUNTA('Monitoria Anual - 3'!O11:O25)</f>
        <v>0</v>
      </c>
      <c r="G32" s="132">
        <f>COUNTA('Monitoria Anual - 3'!P11:P25)</f>
        <v>0</v>
      </c>
      <c r="H32" s="132">
        <f>COUNTA('Monitoria Anual - 3'!Q11:Q25)</f>
        <v>0</v>
      </c>
      <c r="I32" s="132">
        <f>COUNTA('Monitoria Anual - 3'!R11:R25)</f>
        <v>0</v>
      </c>
      <c r="J32" s="133">
        <f>COUNTA('Monitoria Anual - 3'!S11:S25)</f>
        <v>0</v>
      </c>
      <c r="W32" s="1"/>
      <c r="X32" s="82"/>
    </row>
    <row r="33" spans="1:30" x14ac:dyDescent="0.2">
      <c r="A33" s="82"/>
      <c r="C33" s="134" t="s">
        <v>489</v>
      </c>
      <c r="D33" s="129">
        <f t="shared" si="4"/>
        <v>0</v>
      </c>
      <c r="E33" s="135">
        <f>COUNTA('Monitoria Anual - 3'!T26:T40)</f>
        <v>0</v>
      </c>
      <c r="F33" s="136">
        <f>COUNTA('Monitoria Anual - 3'!O26:O40)</f>
        <v>0</v>
      </c>
      <c r="G33" s="136">
        <f>COUNTA('Monitoria Anual - 3'!P26:P40)</f>
        <v>0</v>
      </c>
      <c r="H33" s="136">
        <f>COUNTA('Monitoria Anual - 3'!Q26:Q40)</f>
        <v>0</v>
      </c>
      <c r="I33" s="136">
        <f>COUNTA('Monitoria Anual - 3'!R26:R40)</f>
        <v>0</v>
      </c>
      <c r="J33" s="137">
        <f>COUNTA('Monitoria Anual - 3'!S26:S40)</f>
        <v>0</v>
      </c>
      <c r="W33" s="1"/>
      <c r="X33" s="82"/>
    </row>
    <row r="34" spans="1:30" x14ac:dyDescent="0.2">
      <c r="A34" s="82"/>
      <c r="C34" s="134" t="s">
        <v>490</v>
      </c>
      <c r="D34" s="129">
        <f t="shared" si="4"/>
        <v>0</v>
      </c>
      <c r="E34" s="135">
        <f>COUNTA('Monitoria Anual - 3'!T41:T55)</f>
        <v>0</v>
      </c>
      <c r="F34" s="136">
        <f>COUNTA('Monitoria Anual - 3'!O41:O55)</f>
        <v>0</v>
      </c>
      <c r="G34" s="136">
        <f>COUNTA('Monitoria Anual - 3'!P41:P55)</f>
        <v>0</v>
      </c>
      <c r="H34" s="136">
        <f>COUNTA('Monitoria Anual - 3'!Q41:Q55)</f>
        <v>0</v>
      </c>
      <c r="I34" s="136">
        <f>COUNTA('Monitoria Anual - 3'!R41:R55)</f>
        <v>0</v>
      </c>
      <c r="J34" s="137">
        <f>COUNTA('Monitoria Anual - 3'!S41:S55)</f>
        <v>0</v>
      </c>
      <c r="W34" s="1"/>
      <c r="X34" s="82"/>
    </row>
    <row r="35" spans="1:30" x14ac:dyDescent="0.2">
      <c r="A35" s="82"/>
      <c r="C35" s="134" t="s">
        <v>491</v>
      </c>
      <c r="D35" s="129">
        <f t="shared" si="4"/>
        <v>0</v>
      </c>
      <c r="E35" s="135">
        <f>COUNTA('Monitoria Anual - 3'!T56:T70)</f>
        <v>0</v>
      </c>
      <c r="F35" s="136">
        <f>COUNTA('Monitoria Anual - 3'!O56:O70)</f>
        <v>0</v>
      </c>
      <c r="G35" s="136">
        <f>COUNTA('Monitoria Anual - 3'!P56:P70)</f>
        <v>0</v>
      </c>
      <c r="H35" s="136">
        <f>COUNTA('Monitoria Anual - 3'!Q56:Q70)</f>
        <v>0</v>
      </c>
      <c r="I35" s="136">
        <f>COUNTA('Monitoria Anual - 3'!R56:R70)</f>
        <v>0</v>
      </c>
      <c r="J35" s="137">
        <f>COUNTA('Monitoria Anual - 3'!S56:S70)</f>
        <v>0</v>
      </c>
      <c r="W35" s="1"/>
      <c r="X35" s="82"/>
    </row>
    <row r="36" spans="1:30" x14ac:dyDescent="0.2">
      <c r="A36" s="82"/>
      <c r="C36" s="134" t="s">
        <v>492</v>
      </c>
      <c r="D36" s="129">
        <f t="shared" si="4"/>
        <v>0</v>
      </c>
      <c r="E36" s="135">
        <f>COUNTA('Monitoria Anual - 3'!T71:T85)</f>
        <v>0</v>
      </c>
      <c r="F36" s="136">
        <f>COUNTA('Monitoria Anual - 3'!O71:O85)</f>
        <v>0</v>
      </c>
      <c r="G36" s="136">
        <f>COUNTA('Monitoria Anual - 3'!P71:P85)</f>
        <v>0</v>
      </c>
      <c r="H36" s="136">
        <f>COUNTA('Monitoria Anual - 3'!Q71:Q85)</f>
        <v>0</v>
      </c>
      <c r="I36" s="136">
        <f>COUNTA('Monitoria Anual - 3'!R71:R85)</f>
        <v>0</v>
      </c>
      <c r="J36" s="137">
        <f>COUNTA('Monitoria Anual - 3'!S71:S85)</f>
        <v>0</v>
      </c>
      <c r="W36" s="1"/>
      <c r="X36" s="82"/>
    </row>
    <row r="37" spans="1:30" x14ac:dyDescent="0.2">
      <c r="A37" s="82"/>
      <c r="C37" s="134" t="s">
        <v>652</v>
      </c>
      <c r="D37" s="129">
        <f t="shared" si="4"/>
        <v>0</v>
      </c>
      <c r="E37" s="135">
        <f>COUNTA('Monitoria Anual - 3'!T86:T100)</f>
        <v>0</v>
      </c>
      <c r="F37" s="136">
        <f>COUNTA('Monitoria Anual - 3'!O86:O100)</f>
        <v>0</v>
      </c>
      <c r="G37" s="136">
        <f>COUNTA('Monitoria Anual - 3'!P86:P100)</f>
        <v>0</v>
      </c>
      <c r="H37" s="136">
        <f>COUNTA('Monitoria Anual - 3'!Q86:Q100)</f>
        <v>0</v>
      </c>
      <c r="I37" s="136">
        <f>COUNTA('Monitoria Anual - 3'!R86:R100)</f>
        <v>0</v>
      </c>
      <c r="J37" s="137">
        <f>COUNTA('Monitoria Anual - 3'!S86:S100)</f>
        <v>0</v>
      </c>
      <c r="W37" s="1"/>
      <c r="X37" s="82"/>
    </row>
    <row r="38" spans="1:30" x14ac:dyDescent="0.2">
      <c r="A38" s="82"/>
      <c r="C38" s="134" t="s">
        <v>653</v>
      </c>
      <c r="D38" s="129">
        <f t="shared" si="4"/>
        <v>0</v>
      </c>
      <c r="E38" s="135">
        <f>COUNTA('Monitoria Anual - 3'!T101:T115)</f>
        <v>0</v>
      </c>
      <c r="F38" s="136">
        <f>COUNTA('Monitoria Anual - 3'!O101:O115)</f>
        <v>0</v>
      </c>
      <c r="G38" s="136">
        <f>COUNTA('Monitoria Anual - 3'!P101:P115)</f>
        <v>0</v>
      </c>
      <c r="H38" s="136">
        <f>COUNTA('Monitoria Anual - 3'!Q101:Q115)</f>
        <v>0</v>
      </c>
      <c r="I38" s="136">
        <f>COUNTA('Monitoria Anual - 3'!R101:R115)</f>
        <v>0</v>
      </c>
      <c r="J38" s="137">
        <f>COUNTA('Monitoria Anual - 3'!S101:S115)</f>
        <v>0</v>
      </c>
      <c r="W38" s="1"/>
      <c r="X38" s="82"/>
    </row>
    <row r="39" spans="1:30" x14ac:dyDescent="0.2">
      <c r="A39" s="82"/>
      <c r="C39" s="134" t="s">
        <v>654</v>
      </c>
      <c r="D39" s="129">
        <f t="shared" si="4"/>
        <v>0</v>
      </c>
      <c r="E39" s="135">
        <f>COUNTA('Monitoria Anual - 3'!T116:T130)</f>
        <v>0</v>
      </c>
      <c r="F39" s="136">
        <f>COUNTA('Monitoria Anual - 3'!O116:O130)</f>
        <v>0</v>
      </c>
      <c r="G39" s="136">
        <f>COUNTA('Monitoria Anual - 3'!P116:P130)</f>
        <v>0</v>
      </c>
      <c r="H39" s="136">
        <f>COUNTA('Monitoria Anual - 3'!Q116:Q130)</f>
        <v>0</v>
      </c>
      <c r="I39" s="136">
        <f>COUNTA('Monitoria Anual - 3'!R116:R130)</f>
        <v>0</v>
      </c>
      <c r="J39" s="137">
        <f>COUNTA('Monitoria Anual - 3'!S116:S130)</f>
        <v>0</v>
      </c>
      <c r="W39" s="1"/>
      <c r="X39" s="82"/>
    </row>
    <row r="40" spans="1:30" x14ac:dyDescent="0.2">
      <c r="A40" s="82"/>
      <c r="C40" s="134" t="s">
        <v>655</v>
      </c>
      <c r="D40" s="129">
        <f t="shared" si="4"/>
        <v>0</v>
      </c>
      <c r="E40" s="135">
        <f>COUNTA('Monitoria Anual - 3'!T131:T145)</f>
        <v>0</v>
      </c>
      <c r="F40" s="136">
        <f>COUNTA('Monitoria Anual - 3'!O131:O145)</f>
        <v>0</v>
      </c>
      <c r="G40" s="136">
        <f>COUNTA('Monitoria Anual - 3'!P131:P145)</f>
        <v>0</v>
      </c>
      <c r="H40" s="136">
        <f>COUNTA('Monitoria Anual - 3'!Q131:Q145)</f>
        <v>0</v>
      </c>
      <c r="I40" s="136">
        <f>COUNTA('Monitoria Anual - 3'!R131:R145)</f>
        <v>0</v>
      </c>
      <c r="J40" s="137">
        <f>COUNTA('Monitoria Anual - 3'!S131:S145)</f>
        <v>0</v>
      </c>
      <c r="W40" s="1"/>
      <c r="X40" s="82"/>
    </row>
    <row r="41" spans="1:30" x14ac:dyDescent="0.2">
      <c r="A41" s="82"/>
      <c r="C41" s="171" t="s">
        <v>656</v>
      </c>
      <c r="D41" s="172">
        <f t="shared" si="4"/>
        <v>0</v>
      </c>
      <c r="E41" s="173">
        <f>COUNTA('Monitoria Anual - 3'!T146:T160)</f>
        <v>0</v>
      </c>
      <c r="F41" s="174">
        <f>COUNTA('Monitoria Anual - 3'!O146:O160)</f>
        <v>0</v>
      </c>
      <c r="G41" s="174">
        <f>COUNTA('Monitoria Anual - 3'!P146:P160)</f>
        <v>0</v>
      </c>
      <c r="H41" s="174">
        <f>COUNTA('Monitoria Anual - 3'!Q146:Q160)</f>
        <v>0</v>
      </c>
      <c r="I41" s="174">
        <f>COUNTA('Monitoria Anual - 3'!R146:R160)</f>
        <v>0</v>
      </c>
      <c r="J41" s="175">
        <f>COUNTA('Monitoria Anual - 3'!S146:S160)</f>
        <v>0</v>
      </c>
      <c r="W41" s="1"/>
      <c r="X41" s="82"/>
    </row>
    <row r="42" spans="1:30" x14ac:dyDescent="0.2">
      <c r="A42" s="82"/>
      <c r="X42" s="82"/>
    </row>
    <row r="43" spans="1:30" x14ac:dyDescent="0.2">
      <c r="A43" s="82"/>
      <c r="B43" s="82"/>
      <c r="C43" s="82"/>
      <c r="D43" s="82"/>
      <c r="E43" s="82"/>
      <c r="F43" s="82"/>
      <c r="G43" s="82"/>
      <c r="H43" s="82"/>
      <c r="I43" s="82"/>
      <c r="J43" s="82"/>
      <c r="K43" s="82"/>
      <c r="L43" s="82"/>
      <c r="M43" s="82"/>
      <c r="N43" s="82"/>
      <c r="O43" s="82"/>
      <c r="P43" s="82"/>
      <c r="Q43" s="82"/>
      <c r="R43" s="82"/>
      <c r="S43" s="82"/>
      <c r="T43" s="82"/>
      <c r="U43" s="82"/>
      <c r="V43" s="82"/>
      <c r="W43" s="82"/>
      <c r="X43" s="82"/>
    </row>
    <row r="45" spans="1:30" x14ac:dyDescent="0.2">
      <c r="A45" s="138"/>
      <c r="B45" s="138"/>
      <c r="C45" s="138"/>
      <c r="D45" s="138"/>
      <c r="E45" s="138"/>
      <c r="F45" s="138"/>
      <c r="G45" s="138"/>
      <c r="H45" s="138"/>
      <c r="I45" s="138"/>
      <c r="J45" s="138"/>
      <c r="K45" s="138"/>
      <c r="L45" s="138"/>
      <c r="M45" s="138"/>
      <c r="N45" s="138"/>
      <c r="O45" s="138"/>
      <c r="P45" s="138"/>
      <c r="Q45" s="138"/>
      <c r="R45" s="138"/>
      <c r="S45" s="138"/>
      <c r="T45" s="138"/>
      <c r="U45" s="138"/>
      <c r="V45" s="138"/>
      <c r="W45" s="138"/>
      <c r="X45" s="138"/>
      <c r="Y45" s="138"/>
      <c r="Z45" s="138"/>
      <c r="AA45" s="138"/>
      <c r="AB45" s="138"/>
      <c r="AC45" s="138"/>
      <c r="AD45" s="138"/>
    </row>
    <row r="46" spans="1:30" x14ac:dyDescent="0.2">
      <c r="A46" s="138"/>
      <c r="B46" s="138"/>
      <c r="C46" s="138"/>
      <c r="D46" s="138"/>
      <c r="E46" s="138"/>
      <c r="F46" s="138"/>
      <c r="G46" s="138"/>
      <c r="H46" s="138"/>
      <c r="I46" s="138"/>
      <c r="J46" s="138"/>
      <c r="K46" s="138"/>
      <c r="L46" s="138"/>
      <c r="M46" s="138"/>
      <c r="N46" s="138"/>
      <c r="O46" s="138"/>
      <c r="P46" s="138"/>
      <c r="Q46" s="138"/>
      <c r="R46" s="138"/>
      <c r="S46" s="138"/>
      <c r="T46" s="138"/>
      <c r="U46" s="138"/>
      <c r="V46" s="138"/>
      <c r="W46" s="138"/>
      <c r="X46" s="138"/>
      <c r="Y46" s="138"/>
      <c r="Z46" s="138"/>
      <c r="AA46" s="138"/>
      <c r="AB46" s="138"/>
      <c r="AC46" s="138"/>
      <c r="AD46" s="138"/>
    </row>
    <row r="47" spans="1:30" x14ac:dyDescent="0.2">
      <c r="A47" s="138"/>
      <c r="B47" s="138"/>
      <c r="C47" s="138"/>
      <c r="D47" s="138"/>
      <c r="E47" s="138"/>
      <c r="F47" s="138"/>
      <c r="G47" s="138"/>
      <c r="H47" s="138"/>
      <c r="I47" s="138"/>
      <c r="J47" s="138"/>
      <c r="K47" s="138"/>
      <c r="L47" s="138"/>
      <c r="M47" s="138"/>
      <c r="N47" s="138"/>
      <c r="O47" s="138"/>
      <c r="P47" s="138"/>
      <c r="Q47" s="138"/>
      <c r="R47" s="138"/>
      <c r="S47" s="138"/>
      <c r="T47" s="138"/>
      <c r="U47" s="138"/>
      <c r="V47" s="138"/>
      <c r="W47" s="138"/>
      <c r="X47" s="138"/>
      <c r="Y47" s="138"/>
      <c r="Z47" s="138"/>
      <c r="AA47" s="138"/>
      <c r="AB47" s="138"/>
      <c r="AC47" s="138"/>
      <c r="AD47" s="138"/>
    </row>
  </sheetData>
  <sheetProtection algorithmName="SHA-512" hashValue="xLA2FgXgs90eQUVNlE3uL1Wz04iNyDrh44iTIq8rWGl5npJigsqFC4TMjN/W1lhhHBlWPDwBYx0d1ac7Zqfhdg==" saltValue="+q2NTXIkwtK9sjO0SEfn2Q==" spinCount="100000" sheet="1" objects="1" scenarios="1"/>
  <protectedRanges>
    <protectedRange algorithmName="SHA-512" hashValue="zzhv/Dq6/XQDdy4PArewFSu9VLQOsBZ9SvRQwEaPRryxU9jlfehRY4wDYvbp7yw2VZjtzuEFQ9mRoLL/NIyBnw==" saltValue="sDMcZXVTWsRsrO+dPIlxTA==" spinCount="100000" sqref="A1:AD47" name="Intervalo1_9_8"/>
  </protectedRanges>
  <mergeCells count="13">
    <mergeCell ref="B1:W2"/>
    <mergeCell ref="B3:W3"/>
    <mergeCell ref="B5:C5"/>
    <mergeCell ref="D5:M5"/>
    <mergeCell ref="B7:C7"/>
    <mergeCell ref="D7:G7"/>
    <mergeCell ref="D24:G24"/>
    <mergeCell ref="B27:C27"/>
    <mergeCell ref="B9:W9"/>
    <mergeCell ref="B11:C11"/>
    <mergeCell ref="F12:G12"/>
    <mergeCell ref="C13:G13"/>
    <mergeCell ref="D23:G23"/>
  </mergeCells>
  <conditionalFormatting sqref="E32:F32 G32:J41 F33:F41">
    <cfRule type="cellIs" dxfId="15" priority="2" operator="equal">
      <formula>0</formula>
    </cfRule>
  </conditionalFormatting>
  <pageMargins left="0.25" right="0.25" top="0.75" bottom="0.75" header="0.51181102362204689" footer="0.51181102362204689"/>
  <pageSetup paperSize="9" fitToHeight="0" orientation="landscape" horizontalDpi="300" verticalDpi="300"/>
  <colBreaks count="1" manualBreakCount="1">
    <brk id="11" max="1048575" man="1"/>
  </colBreaks>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Q217"/>
  <sheetViews>
    <sheetView showGridLines="0" zoomScale="75" workbookViewId="0">
      <selection activeCell="B6" sqref="B6"/>
    </sheetView>
  </sheetViews>
  <sheetFormatPr baseColWidth="10" defaultColWidth="8.83203125" defaultRowHeight="15" customHeight="1" x14ac:dyDescent="0.2"/>
  <cols>
    <col min="1" max="1" width="72.5" style="30" customWidth="1"/>
    <col min="2" max="2" width="7.33203125" style="30" customWidth="1"/>
    <col min="3" max="3" width="73.5" style="30" customWidth="1"/>
    <col min="4" max="4" width="18.6640625" style="30" customWidth="1"/>
    <col min="5" max="5" width="19.5" style="30" customWidth="1"/>
    <col min="6" max="6" width="25.6640625" style="30" customWidth="1"/>
    <col min="7" max="7" width="27.5" style="30" customWidth="1"/>
    <col min="8" max="12" width="25.1640625" style="30" customWidth="1"/>
    <col min="13" max="14" width="27.6640625" style="30" customWidth="1"/>
    <col min="15" max="20" width="26.6640625" style="31" customWidth="1"/>
    <col min="21" max="21" width="37.83203125" style="30" customWidth="1"/>
    <col min="22" max="22" width="28.6640625" style="30" customWidth="1"/>
    <col min="23" max="23" width="40" style="30" customWidth="1"/>
    <col min="24" max="25" width="26.6640625" style="30" customWidth="1"/>
    <col min="26" max="28" width="28.83203125" style="30" customWidth="1"/>
    <col min="29" max="33" width="18.6640625" style="30" customWidth="1"/>
    <col min="34" max="34" width="23" style="30" customWidth="1"/>
    <col min="35" max="35" width="18.6640625" style="30" customWidth="1"/>
    <col min="36" max="37" width="22.6640625" style="30" customWidth="1"/>
    <col min="38" max="38" width="2.6640625" style="30" customWidth="1"/>
    <col min="39" max="39" width="7" style="30" customWidth="1"/>
    <col min="40" max="42" width="8.83203125" style="30"/>
    <col min="43" max="43" width="8.83203125" style="30" hidden="1"/>
    <col min="44" max="16384" width="8.83203125" style="30"/>
  </cols>
  <sheetData>
    <row r="1" spans="1:43" ht="33.75" customHeight="1" x14ac:dyDescent="0.2">
      <c r="A1" s="227" t="s">
        <v>111</v>
      </c>
      <c r="B1" s="227"/>
      <c r="C1" s="227"/>
      <c r="D1" s="227"/>
      <c r="E1" s="227"/>
      <c r="F1" s="227"/>
      <c r="G1" s="227"/>
      <c r="H1" s="227"/>
      <c r="I1" s="227"/>
      <c r="J1" s="227"/>
      <c r="K1" s="227"/>
      <c r="L1" s="227"/>
      <c r="M1" s="227"/>
      <c r="N1" s="227"/>
      <c r="O1" s="227"/>
      <c r="P1" s="227"/>
      <c r="Q1" s="227"/>
      <c r="R1" s="227"/>
      <c r="S1" s="227"/>
      <c r="T1" s="227"/>
      <c r="U1" s="227"/>
      <c r="V1" s="227"/>
      <c r="W1" s="227"/>
      <c r="X1" s="227"/>
      <c r="Y1" s="227"/>
      <c r="Z1" s="227"/>
      <c r="AA1" s="227"/>
      <c r="AB1" s="227"/>
      <c r="AC1" s="227"/>
      <c r="AD1" s="227"/>
      <c r="AE1" s="227"/>
      <c r="AF1" s="227"/>
      <c r="AG1" s="227"/>
      <c r="AH1" s="227"/>
      <c r="AI1" s="227"/>
      <c r="AJ1" s="227"/>
      <c r="AK1" s="32"/>
      <c r="AL1" s="33"/>
      <c r="AM1" s="34"/>
    </row>
    <row r="2" spans="1:43" ht="33.75" customHeight="1" x14ac:dyDescent="0.2">
      <c r="A2" s="228" t="str">
        <f>'Monitoria Anual - 1'!A2</f>
        <v>Plano de Ação Nacional para Conservação das Espécies Aquáticas Ameaçadas de Extinção da Bacia do Rio Paraíba do Sul - PAN Paraíba do Sul</v>
      </c>
      <c r="B2" s="228"/>
      <c r="C2" s="228"/>
      <c r="D2" s="228"/>
      <c r="E2" s="228"/>
      <c r="F2" s="228"/>
      <c r="G2" s="228"/>
      <c r="H2" s="228"/>
      <c r="I2" s="228"/>
      <c r="J2" s="228"/>
      <c r="K2" s="228"/>
      <c r="L2" s="228"/>
      <c r="M2" s="228"/>
      <c r="N2" s="228"/>
      <c r="O2" s="228"/>
      <c r="P2" s="228"/>
      <c r="Q2" s="228"/>
      <c r="R2" s="228"/>
      <c r="S2" s="228"/>
      <c r="T2" s="228"/>
      <c r="U2" s="228"/>
      <c r="V2" s="228"/>
      <c r="W2" s="228"/>
      <c r="X2" s="228"/>
      <c r="Y2" s="228"/>
      <c r="Z2" s="228"/>
      <c r="AA2" s="228"/>
      <c r="AB2" s="228"/>
      <c r="AC2" s="228"/>
      <c r="AD2" s="228"/>
      <c r="AE2" s="228"/>
      <c r="AF2" s="228"/>
      <c r="AG2" s="228"/>
      <c r="AH2" s="228"/>
      <c r="AI2" s="228"/>
      <c r="AJ2" s="228"/>
      <c r="AK2" s="228"/>
      <c r="AL2" s="36"/>
      <c r="AM2" s="34"/>
    </row>
    <row r="3" spans="1:43" x14ac:dyDescent="0.2">
      <c r="AL3" s="37"/>
      <c r="AM3" s="34"/>
    </row>
    <row r="4" spans="1:43" ht="45" customHeight="1" x14ac:dyDescent="0.2">
      <c r="A4" s="38" t="s">
        <v>113</v>
      </c>
      <c r="B4" s="260" t="str">
        <f>'Monitoria Anual - 1'!B4</f>
        <v>Recuperar e manter as espécies aquáticas ameaçadas de extinção da bacia do rio Paraíba do Sul e bacias adjacentes, nos próximos 5 anos (2024 -2028).</v>
      </c>
      <c r="C4" s="260"/>
      <c r="D4" s="260"/>
      <c r="E4" s="260"/>
      <c r="F4" s="260"/>
      <c r="G4" s="260"/>
      <c r="H4" s="39"/>
      <c r="I4" s="39"/>
      <c r="J4" s="39"/>
      <c r="K4" s="39"/>
      <c r="L4" s="39"/>
      <c r="M4" s="39"/>
      <c r="N4" s="39"/>
      <c r="O4" s="39"/>
      <c r="P4" s="39"/>
      <c r="Q4" s="39"/>
      <c r="R4" s="39"/>
      <c r="S4" s="39"/>
      <c r="T4" s="30"/>
      <c r="AL4" s="37"/>
      <c r="AM4" s="34"/>
    </row>
    <row r="5" spans="1:43" x14ac:dyDescent="0.2">
      <c r="AL5" s="37"/>
      <c r="AM5" s="34"/>
    </row>
    <row r="6" spans="1:43" ht="27" customHeight="1" x14ac:dyDescent="0.2">
      <c r="A6" s="38" t="s">
        <v>115</v>
      </c>
      <c r="B6" s="229"/>
      <c r="C6" s="229"/>
      <c r="M6" s="31"/>
      <c r="N6" s="31"/>
      <c r="AL6" s="37"/>
      <c r="AM6" s="34"/>
      <c r="AQ6" s="30" t="s">
        <v>117</v>
      </c>
    </row>
    <row r="7" spans="1:43" x14ac:dyDescent="0.2">
      <c r="AL7" s="37"/>
      <c r="AM7" s="34"/>
      <c r="AQ7" s="40" t="s">
        <v>118</v>
      </c>
    </row>
    <row r="8" spans="1:43" ht="27" customHeight="1" x14ac:dyDescent="0.2">
      <c r="A8" s="230" t="s">
        <v>119</v>
      </c>
      <c r="B8" s="230"/>
      <c r="C8" s="230"/>
      <c r="D8" s="230"/>
      <c r="E8" s="230"/>
      <c r="F8" s="230"/>
      <c r="G8" s="230"/>
      <c r="H8" s="230"/>
      <c r="I8" s="230"/>
      <c r="J8" s="230"/>
      <c r="K8" s="230"/>
      <c r="L8" s="230"/>
      <c r="M8" s="230"/>
      <c r="N8" s="41"/>
      <c r="O8" s="231" t="s">
        <v>120</v>
      </c>
      <c r="P8" s="231"/>
      <c r="Q8" s="231"/>
      <c r="R8" s="231"/>
      <c r="S8" s="231"/>
      <c r="T8" s="231"/>
      <c r="U8" s="231"/>
      <c r="V8" s="231"/>
      <c r="W8" s="231"/>
      <c r="X8" s="231"/>
      <c r="Y8" s="231"/>
      <c r="Z8" s="232" t="s">
        <v>121</v>
      </c>
      <c r="AA8" s="232"/>
      <c r="AB8" s="232"/>
      <c r="AC8" s="232"/>
      <c r="AD8" s="232"/>
      <c r="AE8" s="232"/>
      <c r="AF8" s="232"/>
      <c r="AG8" s="232"/>
      <c r="AH8" s="232"/>
      <c r="AI8" s="232"/>
      <c r="AJ8" s="232"/>
      <c r="AK8" s="232"/>
      <c r="AL8" s="42"/>
      <c r="AM8" s="34"/>
    </row>
    <row r="9" spans="1:43" ht="64.5" customHeight="1" x14ac:dyDescent="0.2">
      <c r="A9" s="233" t="s">
        <v>122</v>
      </c>
      <c r="B9" s="234" t="s">
        <v>123</v>
      </c>
      <c r="C9" s="234" t="s">
        <v>2</v>
      </c>
      <c r="D9" s="234" t="s">
        <v>4</v>
      </c>
      <c r="E9" s="235" t="s">
        <v>6</v>
      </c>
      <c r="F9" s="236" t="s">
        <v>8</v>
      </c>
      <c r="G9" s="236"/>
      <c r="H9" s="234" t="s">
        <v>10</v>
      </c>
      <c r="I9" s="234" t="s">
        <v>14</v>
      </c>
      <c r="J9" s="234" t="s">
        <v>12</v>
      </c>
      <c r="K9" s="237" t="s">
        <v>124</v>
      </c>
      <c r="L9" s="237"/>
      <c r="M9" s="234" t="s">
        <v>20</v>
      </c>
      <c r="N9" s="234" t="s">
        <v>22</v>
      </c>
      <c r="O9" s="238" t="s">
        <v>25</v>
      </c>
      <c r="P9" s="239" t="s">
        <v>27</v>
      </c>
      <c r="Q9" s="240" t="s">
        <v>29</v>
      </c>
      <c r="R9" s="241" t="s">
        <v>31</v>
      </c>
      <c r="S9" s="242" t="s">
        <v>33</v>
      </c>
      <c r="T9" s="243" t="s">
        <v>35</v>
      </c>
      <c r="U9" s="244" t="s">
        <v>41</v>
      </c>
      <c r="V9" s="244" t="s">
        <v>43</v>
      </c>
      <c r="W9" s="244" t="s">
        <v>45</v>
      </c>
      <c r="X9" s="244" t="s">
        <v>47</v>
      </c>
      <c r="Y9" s="245" t="s">
        <v>49</v>
      </c>
      <c r="Z9" s="246" t="s">
        <v>52</v>
      </c>
      <c r="AA9" s="247" t="s">
        <v>54</v>
      </c>
      <c r="AB9" s="247" t="s">
        <v>56</v>
      </c>
      <c r="AC9" s="247" t="s">
        <v>58</v>
      </c>
      <c r="AD9" s="247" t="s">
        <v>60</v>
      </c>
      <c r="AE9" s="247" t="s">
        <v>62</v>
      </c>
      <c r="AF9" s="247" t="s">
        <v>64</v>
      </c>
      <c r="AG9" s="247" t="s">
        <v>66</v>
      </c>
      <c r="AH9" s="247" t="s">
        <v>68</v>
      </c>
      <c r="AI9" s="247" t="s">
        <v>70</v>
      </c>
      <c r="AJ9" s="247" t="s">
        <v>125</v>
      </c>
      <c r="AK9" s="247" t="s">
        <v>74</v>
      </c>
      <c r="AL9" s="43"/>
      <c r="AM9" s="34"/>
    </row>
    <row r="10" spans="1:43" ht="45.75" customHeight="1" x14ac:dyDescent="0.2">
      <c r="A10" s="233"/>
      <c r="B10" s="234"/>
      <c r="C10" s="234"/>
      <c r="D10" s="234"/>
      <c r="E10" s="235"/>
      <c r="F10" s="44" t="s">
        <v>126</v>
      </c>
      <c r="G10" s="44" t="s">
        <v>127</v>
      </c>
      <c r="H10" s="234"/>
      <c r="I10" s="234"/>
      <c r="J10" s="234"/>
      <c r="K10" s="45" t="s">
        <v>128</v>
      </c>
      <c r="L10" s="45" t="s">
        <v>129</v>
      </c>
      <c r="M10" s="234"/>
      <c r="N10" s="234"/>
      <c r="O10" s="238"/>
      <c r="P10" s="239"/>
      <c r="Q10" s="240"/>
      <c r="R10" s="241"/>
      <c r="S10" s="242"/>
      <c r="T10" s="243"/>
      <c r="U10" s="244"/>
      <c r="V10" s="244"/>
      <c r="W10" s="244"/>
      <c r="X10" s="244"/>
      <c r="Y10" s="245"/>
      <c r="Z10" s="246"/>
      <c r="AA10" s="247"/>
      <c r="AB10" s="247"/>
      <c r="AC10" s="247"/>
      <c r="AD10" s="247"/>
      <c r="AE10" s="247"/>
      <c r="AF10" s="247"/>
      <c r="AG10" s="247"/>
      <c r="AH10" s="247"/>
      <c r="AI10" s="247"/>
      <c r="AJ10" s="247"/>
      <c r="AK10" s="247"/>
      <c r="AL10" s="43"/>
      <c r="AM10" s="34"/>
    </row>
    <row r="11" spans="1:43" ht="30" customHeight="1" x14ac:dyDescent="0.2">
      <c r="A11" s="259" t="s">
        <v>657</v>
      </c>
      <c r="B11" s="143" t="s">
        <v>131</v>
      </c>
      <c r="C11" s="52"/>
      <c r="D11" s="52"/>
      <c r="E11" s="52"/>
      <c r="F11" s="52"/>
      <c r="G11" s="52"/>
      <c r="H11" s="52"/>
      <c r="I11" s="52"/>
      <c r="J11" s="52"/>
      <c r="K11" s="52"/>
      <c r="L11" s="52"/>
      <c r="M11" s="52"/>
      <c r="N11" s="52"/>
      <c r="O11" s="52"/>
      <c r="P11" s="53"/>
      <c r="Q11" s="52"/>
      <c r="R11" s="52"/>
      <c r="S11" s="52"/>
      <c r="T11" s="153"/>
      <c r="U11" s="52"/>
      <c r="V11" s="52"/>
      <c r="W11" s="52"/>
      <c r="X11" s="52"/>
      <c r="Y11" s="52"/>
      <c r="Z11" s="52"/>
      <c r="AA11" s="52"/>
      <c r="AB11" s="52"/>
      <c r="AC11" s="52"/>
      <c r="AD11" s="52"/>
      <c r="AE11" s="52"/>
      <c r="AF11" s="52"/>
      <c r="AG11" s="52"/>
      <c r="AH11" s="52"/>
      <c r="AI11" s="52"/>
      <c r="AJ11" s="52"/>
      <c r="AK11" s="52"/>
      <c r="AL11" s="43"/>
      <c r="AM11" s="34"/>
    </row>
    <row r="12" spans="1:43" ht="30" customHeight="1" x14ac:dyDescent="0.2">
      <c r="A12" s="259"/>
      <c r="B12" s="80" t="s">
        <v>145</v>
      </c>
      <c r="C12" s="58"/>
      <c r="D12" s="58"/>
      <c r="E12" s="58"/>
      <c r="F12" s="58"/>
      <c r="G12" s="58"/>
      <c r="H12" s="58"/>
      <c r="I12" s="58"/>
      <c r="J12" s="58"/>
      <c r="K12" s="58"/>
      <c r="L12" s="58"/>
      <c r="M12" s="58"/>
      <c r="N12" s="52"/>
      <c r="O12" s="52"/>
      <c r="P12" s="52"/>
      <c r="Q12" s="52"/>
      <c r="R12" s="52"/>
      <c r="S12" s="52"/>
      <c r="T12" s="153"/>
      <c r="U12" s="58"/>
      <c r="V12" s="58"/>
      <c r="W12" s="58"/>
      <c r="X12" s="58"/>
      <c r="Y12" s="58"/>
      <c r="Z12" s="58"/>
      <c r="AA12" s="58"/>
      <c r="AB12" s="58"/>
      <c r="AC12" s="58"/>
      <c r="AD12" s="58"/>
      <c r="AE12" s="58"/>
      <c r="AF12" s="58"/>
      <c r="AG12" s="58"/>
      <c r="AH12" s="58"/>
      <c r="AI12" s="58"/>
      <c r="AJ12" s="58"/>
      <c r="AK12" s="52"/>
      <c r="AL12" s="43"/>
      <c r="AM12" s="34"/>
    </row>
    <row r="13" spans="1:43" ht="30" customHeight="1" x14ac:dyDescent="0.2">
      <c r="A13" s="259"/>
      <c r="B13" s="80" t="s">
        <v>156</v>
      </c>
      <c r="C13" s="58"/>
      <c r="D13" s="58"/>
      <c r="E13" s="58"/>
      <c r="F13" s="58"/>
      <c r="G13" s="58"/>
      <c r="H13" s="58"/>
      <c r="I13" s="58"/>
      <c r="J13" s="58"/>
      <c r="K13" s="58"/>
      <c r="L13" s="58"/>
      <c r="M13" s="58"/>
      <c r="N13" s="52"/>
      <c r="O13" s="52"/>
      <c r="P13" s="52"/>
      <c r="Q13" s="52"/>
      <c r="R13" s="52"/>
      <c r="S13" s="52"/>
      <c r="T13" s="153"/>
      <c r="U13" s="58"/>
      <c r="V13" s="58"/>
      <c r="W13" s="58"/>
      <c r="X13" s="58"/>
      <c r="Y13" s="58"/>
      <c r="Z13" s="58"/>
      <c r="AA13" s="58"/>
      <c r="AB13" s="58"/>
      <c r="AC13" s="58"/>
      <c r="AD13" s="58"/>
      <c r="AE13" s="58"/>
      <c r="AF13" s="58"/>
      <c r="AG13" s="58"/>
      <c r="AH13" s="58"/>
      <c r="AI13" s="58"/>
      <c r="AJ13" s="58"/>
      <c r="AK13" s="52"/>
      <c r="AL13" s="43"/>
      <c r="AM13" s="34"/>
    </row>
    <row r="14" spans="1:43" ht="30" customHeight="1" x14ac:dyDescent="0.2">
      <c r="A14" s="259"/>
      <c r="B14" s="80" t="s">
        <v>658</v>
      </c>
      <c r="C14" s="58"/>
      <c r="D14" s="58"/>
      <c r="E14" s="58"/>
      <c r="F14" s="58"/>
      <c r="G14" s="58"/>
      <c r="H14" s="58"/>
      <c r="I14" s="58"/>
      <c r="J14" s="58"/>
      <c r="K14" s="58"/>
      <c r="L14" s="58"/>
      <c r="M14" s="58"/>
      <c r="N14" s="52"/>
      <c r="O14" s="52"/>
      <c r="P14" s="52"/>
      <c r="Q14" s="52"/>
      <c r="R14" s="52"/>
      <c r="S14" s="52"/>
      <c r="T14" s="153"/>
      <c r="U14" s="58"/>
      <c r="V14" s="58"/>
      <c r="W14" s="58"/>
      <c r="X14" s="58"/>
      <c r="Y14" s="58"/>
      <c r="Z14" s="58"/>
      <c r="AA14" s="58"/>
      <c r="AB14" s="58"/>
      <c r="AC14" s="58"/>
      <c r="AD14" s="58"/>
      <c r="AE14" s="58"/>
      <c r="AF14" s="58"/>
      <c r="AG14" s="58"/>
      <c r="AH14" s="58"/>
      <c r="AI14" s="58"/>
      <c r="AJ14" s="58"/>
      <c r="AK14" s="52"/>
      <c r="AL14" s="43"/>
      <c r="AM14" s="34"/>
    </row>
    <row r="15" spans="1:43" ht="30" customHeight="1" x14ac:dyDescent="0.2">
      <c r="A15" s="259"/>
      <c r="B15" s="80" t="s">
        <v>659</v>
      </c>
      <c r="C15" s="58"/>
      <c r="D15" s="58"/>
      <c r="E15" s="58"/>
      <c r="F15" s="58"/>
      <c r="G15" s="58"/>
      <c r="H15" s="58"/>
      <c r="I15" s="58"/>
      <c r="J15" s="58"/>
      <c r="K15" s="58"/>
      <c r="L15" s="58"/>
      <c r="M15" s="58"/>
      <c r="N15" s="52"/>
      <c r="O15" s="52"/>
      <c r="P15" s="52"/>
      <c r="Q15" s="52"/>
      <c r="R15" s="52"/>
      <c r="S15" s="52"/>
      <c r="T15" s="153"/>
      <c r="U15" s="58"/>
      <c r="V15" s="58"/>
      <c r="W15" s="58"/>
      <c r="X15" s="58"/>
      <c r="Y15" s="58"/>
      <c r="Z15" s="58"/>
      <c r="AA15" s="58"/>
      <c r="AB15" s="58"/>
      <c r="AC15" s="58"/>
      <c r="AD15" s="58"/>
      <c r="AE15" s="58"/>
      <c r="AF15" s="58"/>
      <c r="AG15" s="58"/>
      <c r="AH15" s="58"/>
      <c r="AI15" s="58"/>
      <c r="AJ15" s="58"/>
      <c r="AK15" s="52"/>
      <c r="AL15" s="43"/>
      <c r="AM15" s="34"/>
    </row>
    <row r="16" spans="1:43" ht="30" customHeight="1" x14ac:dyDescent="0.2">
      <c r="A16" s="259"/>
      <c r="B16" s="80" t="s">
        <v>660</v>
      </c>
      <c r="C16" s="58"/>
      <c r="D16" s="58"/>
      <c r="E16" s="58"/>
      <c r="F16" s="58"/>
      <c r="G16" s="58"/>
      <c r="H16" s="58"/>
      <c r="I16" s="58"/>
      <c r="J16" s="58"/>
      <c r="K16" s="58"/>
      <c r="L16" s="58"/>
      <c r="M16" s="58"/>
      <c r="N16" s="52"/>
      <c r="O16" s="52"/>
      <c r="P16" s="52"/>
      <c r="Q16" s="52"/>
      <c r="R16" s="52"/>
      <c r="S16" s="52"/>
      <c r="T16" s="153"/>
      <c r="U16" s="58"/>
      <c r="V16" s="58"/>
      <c r="W16" s="58"/>
      <c r="X16" s="58"/>
      <c r="Y16" s="58"/>
      <c r="Z16" s="58"/>
      <c r="AA16" s="58"/>
      <c r="AB16" s="58"/>
      <c r="AC16" s="58"/>
      <c r="AD16" s="58"/>
      <c r="AE16" s="58"/>
      <c r="AF16" s="58"/>
      <c r="AG16" s="58"/>
      <c r="AH16" s="58"/>
      <c r="AI16" s="58"/>
      <c r="AJ16" s="58"/>
      <c r="AK16" s="52"/>
      <c r="AL16" s="43"/>
      <c r="AM16" s="34"/>
    </row>
    <row r="17" spans="1:39" ht="30" customHeight="1" x14ac:dyDescent="0.2">
      <c r="A17" s="259"/>
      <c r="B17" s="80" t="s">
        <v>661</v>
      </c>
      <c r="C17" s="58"/>
      <c r="D17" s="58"/>
      <c r="E17" s="58"/>
      <c r="F17" s="58"/>
      <c r="G17" s="58"/>
      <c r="H17" s="58"/>
      <c r="I17" s="58"/>
      <c r="J17" s="58"/>
      <c r="K17" s="58"/>
      <c r="L17" s="58"/>
      <c r="M17" s="58"/>
      <c r="N17" s="52"/>
      <c r="O17" s="52"/>
      <c r="P17" s="52"/>
      <c r="Q17" s="52"/>
      <c r="R17" s="52"/>
      <c r="S17" s="52"/>
      <c r="T17" s="153"/>
      <c r="U17" s="58"/>
      <c r="V17" s="58"/>
      <c r="W17" s="58"/>
      <c r="X17" s="58"/>
      <c r="Y17" s="58"/>
      <c r="Z17" s="58"/>
      <c r="AA17" s="58"/>
      <c r="AB17" s="58"/>
      <c r="AC17" s="58"/>
      <c r="AD17" s="58"/>
      <c r="AE17" s="58"/>
      <c r="AF17" s="58"/>
      <c r="AG17" s="58"/>
      <c r="AH17" s="58"/>
      <c r="AI17" s="58"/>
      <c r="AJ17" s="58"/>
      <c r="AK17" s="52"/>
      <c r="AL17" s="43"/>
      <c r="AM17" s="34"/>
    </row>
    <row r="18" spans="1:39" ht="30" customHeight="1" x14ac:dyDescent="0.2">
      <c r="A18" s="259"/>
      <c r="B18" s="80" t="s">
        <v>662</v>
      </c>
      <c r="C18" s="58"/>
      <c r="D18" s="58"/>
      <c r="E18" s="58"/>
      <c r="F18" s="58"/>
      <c r="G18" s="58"/>
      <c r="H18" s="58"/>
      <c r="I18" s="58"/>
      <c r="J18" s="58"/>
      <c r="K18" s="58"/>
      <c r="L18" s="58"/>
      <c r="M18" s="58"/>
      <c r="N18" s="52"/>
      <c r="O18" s="52"/>
      <c r="P18" s="52"/>
      <c r="Q18" s="52"/>
      <c r="R18" s="52"/>
      <c r="S18" s="52"/>
      <c r="T18" s="153"/>
      <c r="U18" s="58"/>
      <c r="V18" s="58"/>
      <c r="W18" s="58"/>
      <c r="X18" s="58"/>
      <c r="Y18" s="58"/>
      <c r="Z18" s="58"/>
      <c r="AA18" s="58"/>
      <c r="AB18" s="58"/>
      <c r="AC18" s="58"/>
      <c r="AD18" s="58"/>
      <c r="AE18" s="58"/>
      <c r="AF18" s="58"/>
      <c r="AG18" s="58"/>
      <c r="AH18" s="58"/>
      <c r="AI18" s="58"/>
      <c r="AJ18" s="58"/>
      <c r="AK18" s="52"/>
      <c r="AL18" s="43"/>
      <c r="AM18" s="34"/>
    </row>
    <row r="19" spans="1:39" ht="30" customHeight="1" x14ac:dyDescent="0.2">
      <c r="A19" s="259"/>
      <c r="B19" s="80" t="s">
        <v>663</v>
      </c>
      <c r="C19" s="58"/>
      <c r="D19" s="58"/>
      <c r="E19" s="58"/>
      <c r="F19" s="58"/>
      <c r="G19" s="58"/>
      <c r="H19" s="58"/>
      <c r="I19" s="58"/>
      <c r="J19" s="58"/>
      <c r="K19" s="58"/>
      <c r="L19" s="58"/>
      <c r="M19" s="58"/>
      <c r="N19" s="52"/>
      <c r="O19" s="52"/>
      <c r="P19" s="52"/>
      <c r="Q19" s="52"/>
      <c r="R19" s="52"/>
      <c r="S19" s="52"/>
      <c r="T19" s="153"/>
      <c r="U19" s="58"/>
      <c r="V19" s="58"/>
      <c r="W19" s="58"/>
      <c r="X19" s="58"/>
      <c r="Y19" s="58"/>
      <c r="Z19" s="58"/>
      <c r="AA19" s="58"/>
      <c r="AB19" s="58"/>
      <c r="AC19" s="58"/>
      <c r="AD19" s="58"/>
      <c r="AE19" s="58"/>
      <c r="AF19" s="58"/>
      <c r="AG19" s="58"/>
      <c r="AH19" s="58"/>
      <c r="AI19" s="58"/>
      <c r="AJ19" s="58"/>
      <c r="AK19" s="52"/>
      <c r="AL19" s="43"/>
      <c r="AM19" s="34"/>
    </row>
    <row r="20" spans="1:39" ht="30" customHeight="1" x14ac:dyDescent="0.2">
      <c r="A20" s="259"/>
      <c r="B20" s="80" t="s">
        <v>664</v>
      </c>
      <c r="C20" s="58"/>
      <c r="D20" s="58"/>
      <c r="E20" s="58"/>
      <c r="F20" s="58"/>
      <c r="G20" s="58"/>
      <c r="H20" s="58"/>
      <c r="I20" s="58"/>
      <c r="J20" s="58"/>
      <c r="K20" s="58"/>
      <c r="L20" s="58"/>
      <c r="M20" s="58"/>
      <c r="N20" s="52"/>
      <c r="O20" s="52"/>
      <c r="P20" s="52"/>
      <c r="Q20" s="52"/>
      <c r="R20" s="52"/>
      <c r="S20" s="52"/>
      <c r="T20" s="153"/>
      <c r="U20" s="58"/>
      <c r="V20" s="58"/>
      <c r="W20" s="58"/>
      <c r="X20" s="58"/>
      <c r="Y20" s="58"/>
      <c r="Z20" s="58"/>
      <c r="AA20" s="58"/>
      <c r="AB20" s="58"/>
      <c r="AC20" s="58"/>
      <c r="AD20" s="58"/>
      <c r="AE20" s="58"/>
      <c r="AF20" s="58"/>
      <c r="AG20" s="58"/>
      <c r="AH20" s="58"/>
      <c r="AI20" s="58"/>
      <c r="AJ20" s="58"/>
      <c r="AK20" s="52"/>
      <c r="AL20" s="43"/>
      <c r="AM20" s="34"/>
    </row>
    <row r="21" spans="1:39" ht="30" customHeight="1" x14ac:dyDescent="0.2">
      <c r="A21" s="259"/>
      <c r="B21" s="80" t="s">
        <v>665</v>
      </c>
      <c r="C21" s="58"/>
      <c r="D21" s="58"/>
      <c r="E21" s="58"/>
      <c r="F21" s="58"/>
      <c r="G21" s="58"/>
      <c r="H21" s="58"/>
      <c r="I21" s="58"/>
      <c r="J21" s="58"/>
      <c r="K21" s="58"/>
      <c r="L21" s="58"/>
      <c r="M21" s="58"/>
      <c r="N21" s="52"/>
      <c r="O21" s="52"/>
      <c r="P21" s="52"/>
      <c r="Q21" s="52"/>
      <c r="R21" s="52"/>
      <c r="S21" s="52"/>
      <c r="T21" s="153"/>
      <c r="U21" s="58"/>
      <c r="V21" s="58"/>
      <c r="W21" s="58"/>
      <c r="X21" s="58"/>
      <c r="Y21" s="58"/>
      <c r="Z21" s="58"/>
      <c r="AA21" s="58"/>
      <c r="AB21" s="58"/>
      <c r="AC21" s="58"/>
      <c r="AD21" s="58"/>
      <c r="AE21" s="58"/>
      <c r="AF21" s="58"/>
      <c r="AG21" s="58"/>
      <c r="AH21" s="58"/>
      <c r="AI21" s="58"/>
      <c r="AJ21" s="58"/>
      <c r="AK21" s="52"/>
      <c r="AL21" s="43"/>
      <c r="AM21" s="34"/>
    </row>
    <row r="22" spans="1:39" ht="30" customHeight="1" x14ac:dyDescent="0.2">
      <c r="A22" s="259"/>
      <c r="B22" s="80" t="s">
        <v>666</v>
      </c>
      <c r="C22" s="58"/>
      <c r="D22" s="58"/>
      <c r="E22" s="58"/>
      <c r="F22" s="58"/>
      <c r="G22" s="58"/>
      <c r="H22" s="58"/>
      <c r="I22" s="58"/>
      <c r="J22" s="58"/>
      <c r="K22" s="58"/>
      <c r="L22" s="58"/>
      <c r="M22" s="58"/>
      <c r="N22" s="52"/>
      <c r="O22" s="52"/>
      <c r="P22" s="52"/>
      <c r="Q22" s="52"/>
      <c r="R22" s="52"/>
      <c r="S22" s="52"/>
      <c r="T22" s="153"/>
      <c r="U22" s="58"/>
      <c r="V22" s="58"/>
      <c r="W22" s="58"/>
      <c r="X22" s="58"/>
      <c r="Y22" s="58"/>
      <c r="Z22" s="58"/>
      <c r="AA22" s="58"/>
      <c r="AB22" s="58"/>
      <c r="AC22" s="58"/>
      <c r="AD22" s="58"/>
      <c r="AE22" s="58"/>
      <c r="AF22" s="58"/>
      <c r="AG22" s="58"/>
      <c r="AH22" s="58"/>
      <c r="AI22" s="58"/>
      <c r="AJ22" s="58"/>
      <c r="AK22" s="52"/>
      <c r="AL22" s="43"/>
      <c r="AM22" s="34"/>
    </row>
    <row r="23" spans="1:39" ht="30" customHeight="1" x14ac:dyDescent="0.2">
      <c r="A23" s="259"/>
      <c r="B23" s="80" t="s">
        <v>667</v>
      </c>
      <c r="C23" s="58"/>
      <c r="D23" s="58"/>
      <c r="E23" s="58"/>
      <c r="F23" s="58"/>
      <c r="G23" s="58"/>
      <c r="H23" s="58"/>
      <c r="I23" s="58"/>
      <c r="J23" s="58"/>
      <c r="K23" s="58"/>
      <c r="L23" s="58"/>
      <c r="M23" s="58"/>
      <c r="N23" s="52"/>
      <c r="O23" s="52"/>
      <c r="P23" s="52"/>
      <c r="Q23" s="52"/>
      <c r="R23" s="52"/>
      <c r="S23" s="52"/>
      <c r="T23" s="153"/>
      <c r="U23" s="58"/>
      <c r="V23" s="58"/>
      <c r="W23" s="58"/>
      <c r="X23" s="58"/>
      <c r="Y23" s="58"/>
      <c r="Z23" s="58"/>
      <c r="AA23" s="58"/>
      <c r="AB23" s="58"/>
      <c r="AC23" s="58"/>
      <c r="AD23" s="58"/>
      <c r="AE23" s="58"/>
      <c r="AF23" s="58"/>
      <c r="AG23" s="58"/>
      <c r="AH23" s="58"/>
      <c r="AI23" s="58"/>
      <c r="AJ23" s="58"/>
      <c r="AK23" s="52"/>
      <c r="AL23" s="43"/>
      <c r="AM23" s="34"/>
    </row>
    <row r="24" spans="1:39" ht="30" customHeight="1" x14ac:dyDescent="0.2">
      <c r="A24" s="259"/>
      <c r="B24" s="80" t="s">
        <v>668</v>
      </c>
      <c r="C24" s="58"/>
      <c r="D24" s="58"/>
      <c r="E24" s="58"/>
      <c r="F24" s="58"/>
      <c r="G24" s="58"/>
      <c r="H24" s="58"/>
      <c r="I24" s="58"/>
      <c r="J24" s="58"/>
      <c r="K24" s="58"/>
      <c r="L24" s="58"/>
      <c r="M24" s="58"/>
      <c r="N24" s="52"/>
      <c r="O24" s="52"/>
      <c r="P24" s="52"/>
      <c r="Q24" s="52"/>
      <c r="R24" s="52"/>
      <c r="S24" s="52"/>
      <c r="T24" s="153"/>
      <c r="U24" s="58"/>
      <c r="V24" s="58"/>
      <c r="W24" s="58"/>
      <c r="X24" s="58"/>
      <c r="Y24" s="58"/>
      <c r="Z24" s="58"/>
      <c r="AA24" s="58"/>
      <c r="AB24" s="58"/>
      <c r="AC24" s="58"/>
      <c r="AD24" s="58"/>
      <c r="AE24" s="58"/>
      <c r="AF24" s="58"/>
      <c r="AG24" s="58"/>
      <c r="AH24" s="58"/>
      <c r="AI24" s="58"/>
      <c r="AJ24" s="58"/>
      <c r="AK24" s="52"/>
      <c r="AL24" s="43"/>
      <c r="AM24" s="34"/>
    </row>
    <row r="25" spans="1:39" ht="30" customHeight="1" x14ac:dyDescent="0.2">
      <c r="A25" s="259"/>
      <c r="B25" s="80" t="s">
        <v>669</v>
      </c>
      <c r="C25" s="58"/>
      <c r="D25" s="58"/>
      <c r="E25" s="58"/>
      <c r="F25" s="58"/>
      <c r="G25" s="58"/>
      <c r="H25" s="58"/>
      <c r="I25" s="58"/>
      <c r="J25" s="58"/>
      <c r="K25" s="58"/>
      <c r="L25" s="58"/>
      <c r="M25" s="58"/>
      <c r="N25" s="52"/>
      <c r="O25" s="52"/>
      <c r="P25" s="52"/>
      <c r="Q25" s="52"/>
      <c r="R25" s="52"/>
      <c r="S25" s="52"/>
      <c r="T25" s="153"/>
      <c r="U25" s="58"/>
      <c r="V25" s="58"/>
      <c r="W25" s="58"/>
      <c r="X25" s="58"/>
      <c r="Y25" s="58"/>
      <c r="Z25" s="58"/>
      <c r="AA25" s="58"/>
      <c r="AB25" s="58"/>
      <c r="AC25" s="58"/>
      <c r="AD25" s="58"/>
      <c r="AE25" s="58"/>
      <c r="AF25" s="58"/>
      <c r="AG25" s="58"/>
      <c r="AH25" s="58"/>
      <c r="AI25" s="58"/>
      <c r="AJ25" s="58"/>
      <c r="AK25" s="52"/>
      <c r="AL25" s="43"/>
      <c r="AM25" s="34"/>
    </row>
    <row r="26" spans="1:39" ht="30" customHeight="1" x14ac:dyDescent="0.2">
      <c r="A26" s="258" t="s">
        <v>670</v>
      </c>
      <c r="B26" s="80" t="s">
        <v>168</v>
      </c>
      <c r="C26" s="58"/>
      <c r="D26" s="58"/>
      <c r="E26" s="58"/>
      <c r="F26" s="58"/>
      <c r="G26" s="58"/>
      <c r="H26" s="58"/>
      <c r="I26" s="58"/>
      <c r="J26" s="58"/>
      <c r="K26" s="58"/>
      <c r="L26" s="58"/>
      <c r="M26" s="58"/>
      <c r="N26" s="52"/>
      <c r="O26" s="52"/>
      <c r="P26" s="52"/>
      <c r="Q26" s="52"/>
      <c r="R26" s="52"/>
      <c r="S26" s="52"/>
      <c r="T26" s="153"/>
      <c r="U26" s="58"/>
      <c r="V26" s="58"/>
      <c r="W26" s="58"/>
      <c r="X26" s="58"/>
      <c r="Y26" s="58"/>
      <c r="Z26" s="58"/>
      <c r="AA26" s="58"/>
      <c r="AB26" s="58"/>
      <c r="AC26" s="58"/>
      <c r="AD26" s="58"/>
      <c r="AE26" s="58"/>
      <c r="AF26" s="58"/>
      <c r="AG26" s="58"/>
      <c r="AH26" s="58"/>
      <c r="AI26" s="58"/>
      <c r="AJ26" s="58"/>
      <c r="AK26" s="52"/>
      <c r="AL26" s="43"/>
      <c r="AM26" s="34"/>
    </row>
    <row r="27" spans="1:39" ht="30" customHeight="1" x14ac:dyDescent="0.2">
      <c r="A27" s="258"/>
      <c r="B27" s="80" t="s">
        <v>181</v>
      </c>
      <c r="C27" s="58"/>
      <c r="D27" s="58"/>
      <c r="E27" s="58"/>
      <c r="F27" s="58"/>
      <c r="G27" s="58"/>
      <c r="H27" s="58"/>
      <c r="I27" s="58"/>
      <c r="J27" s="58"/>
      <c r="K27" s="58"/>
      <c r="L27" s="58"/>
      <c r="M27" s="58"/>
      <c r="N27" s="52"/>
      <c r="O27" s="52"/>
      <c r="P27" s="52"/>
      <c r="Q27" s="52"/>
      <c r="R27" s="52"/>
      <c r="S27" s="52"/>
      <c r="T27" s="153"/>
      <c r="U27" s="58"/>
      <c r="V27" s="58"/>
      <c r="W27" s="58"/>
      <c r="X27" s="58"/>
      <c r="Y27" s="58"/>
      <c r="Z27" s="58"/>
      <c r="AA27" s="58"/>
      <c r="AB27" s="58"/>
      <c r="AC27" s="58"/>
      <c r="AD27" s="58"/>
      <c r="AE27" s="58"/>
      <c r="AF27" s="58"/>
      <c r="AG27" s="58"/>
      <c r="AH27" s="58"/>
      <c r="AI27" s="58"/>
      <c r="AJ27" s="58"/>
      <c r="AK27" s="52"/>
      <c r="AL27" s="43"/>
      <c r="AM27" s="34"/>
    </row>
    <row r="28" spans="1:39" ht="30" customHeight="1" x14ac:dyDescent="0.2">
      <c r="A28" s="258"/>
      <c r="B28" s="80" t="s">
        <v>193</v>
      </c>
      <c r="C28" s="52"/>
      <c r="D28" s="52"/>
      <c r="E28" s="52"/>
      <c r="F28" s="52"/>
      <c r="G28" s="52"/>
      <c r="H28" s="52"/>
      <c r="I28" s="52"/>
      <c r="J28" s="52"/>
      <c r="K28" s="52"/>
      <c r="L28" s="52"/>
      <c r="M28" s="52"/>
      <c r="N28" s="52"/>
      <c r="O28" s="52"/>
      <c r="P28" s="52"/>
      <c r="Q28" s="52"/>
      <c r="R28" s="52"/>
      <c r="S28" s="52"/>
      <c r="T28" s="153"/>
      <c r="U28" s="52"/>
      <c r="V28" s="52"/>
      <c r="W28" s="52"/>
      <c r="X28" s="52"/>
      <c r="Y28" s="52"/>
      <c r="Z28" s="52"/>
      <c r="AA28" s="52"/>
      <c r="AB28" s="52"/>
      <c r="AC28" s="52"/>
      <c r="AD28" s="52"/>
      <c r="AE28" s="52"/>
      <c r="AF28" s="52"/>
      <c r="AG28" s="52"/>
      <c r="AH28" s="52"/>
      <c r="AI28" s="52"/>
      <c r="AJ28" s="52"/>
      <c r="AK28" s="52"/>
      <c r="AL28" s="43"/>
      <c r="AM28" s="34"/>
    </row>
    <row r="29" spans="1:39" ht="30" customHeight="1" x14ac:dyDescent="0.2">
      <c r="A29" s="258"/>
      <c r="B29" s="80" t="s">
        <v>204</v>
      </c>
      <c r="C29" s="52"/>
      <c r="D29" s="52"/>
      <c r="E29" s="52"/>
      <c r="F29" s="52"/>
      <c r="G29" s="52"/>
      <c r="H29" s="52"/>
      <c r="I29" s="52"/>
      <c r="J29" s="52"/>
      <c r="K29" s="52"/>
      <c r="L29" s="52"/>
      <c r="M29" s="52"/>
      <c r="N29" s="52"/>
      <c r="O29" s="52"/>
      <c r="P29" s="52"/>
      <c r="Q29" s="52"/>
      <c r="R29" s="52"/>
      <c r="S29" s="52"/>
      <c r="T29" s="153"/>
      <c r="U29" s="52"/>
      <c r="V29" s="52"/>
      <c r="W29" s="52"/>
      <c r="X29" s="52"/>
      <c r="Y29" s="52"/>
      <c r="Z29" s="52"/>
      <c r="AA29" s="52"/>
      <c r="AB29" s="52"/>
      <c r="AC29" s="52"/>
      <c r="AD29" s="52"/>
      <c r="AE29" s="52"/>
      <c r="AF29" s="52"/>
      <c r="AG29" s="52"/>
      <c r="AH29" s="52"/>
      <c r="AI29" s="52"/>
      <c r="AJ29" s="52"/>
      <c r="AK29" s="52"/>
      <c r="AL29" s="43"/>
      <c r="AM29" s="34"/>
    </row>
    <row r="30" spans="1:39" ht="30" customHeight="1" x14ac:dyDescent="0.2">
      <c r="A30" s="258"/>
      <c r="B30" s="80" t="s">
        <v>216</v>
      </c>
      <c r="C30" s="52"/>
      <c r="D30" s="52"/>
      <c r="E30" s="52"/>
      <c r="F30" s="52"/>
      <c r="G30" s="52"/>
      <c r="H30" s="52"/>
      <c r="I30" s="52"/>
      <c r="J30" s="52"/>
      <c r="K30" s="52"/>
      <c r="L30" s="52"/>
      <c r="M30" s="52"/>
      <c r="N30" s="52"/>
      <c r="O30" s="52"/>
      <c r="P30" s="52"/>
      <c r="Q30" s="52"/>
      <c r="R30" s="52"/>
      <c r="S30" s="52"/>
      <c r="T30" s="153"/>
      <c r="U30" s="52"/>
      <c r="V30" s="52"/>
      <c r="W30" s="52"/>
      <c r="X30" s="52"/>
      <c r="Y30" s="52"/>
      <c r="Z30" s="52"/>
      <c r="AA30" s="52"/>
      <c r="AB30" s="52"/>
      <c r="AC30" s="52"/>
      <c r="AD30" s="52"/>
      <c r="AE30" s="52"/>
      <c r="AF30" s="52"/>
      <c r="AG30" s="52"/>
      <c r="AH30" s="52"/>
      <c r="AI30" s="52"/>
      <c r="AJ30" s="52"/>
      <c r="AK30" s="52"/>
      <c r="AL30" s="43"/>
      <c r="AM30" s="34"/>
    </row>
    <row r="31" spans="1:39" ht="30" customHeight="1" x14ac:dyDescent="0.2">
      <c r="A31" s="258"/>
      <c r="B31" s="80" t="s">
        <v>226</v>
      </c>
      <c r="C31" s="52"/>
      <c r="D31" s="52"/>
      <c r="E31" s="52"/>
      <c r="F31" s="52"/>
      <c r="G31" s="52"/>
      <c r="H31" s="52"/>
      <c r="I31" s="52"/>
      <c r="J31" s="52"/>
      <c r="K31" s="52"/>
      <c r="L31" s="52"/>
      <c r="M31" s="52"/>
      <c r="N31" s="52"/>
      <c r="O31" s="52"/>
      <c r="P31" s="52"/>
      <c r="Q31" s="52"/>
      <c r="R31" s="52"/>
      <c r="S31" s="52"/>
      <c r="T31" s="153"/>
      <c r="U31" s="52"/>
      <c r="V31" s="52"/>
      <c r="W31" s="52"/>
      <c r="X31" s="52"/>
      <c r="Y31" s="52"/>
      <c r="Z31" s="52"/>
      <c r="AA31" s="52"/>
      <c r="AB31" s="52"/>
      <c r="AC31" s="52"/>
      <c r="AD31" s="52"/>
      <c r="AE31" s="52"/>
      <c r="AF31" s="52"/>
      <c r="AG31" s="52"/>
      <c r="AH31" s="52"/>
      <c r="AI31" s="52"/>
      <c r="AJ31" s="52"/>
      <c r="AK31" s="52"/>
      <c r="AL31" s="43"/>
      <c r="AM31" s="34"/>
    </row>
    <row r="32" spans="1:39" ht="30" customHeight="1" x14ac:dyDescent="0.2">
      <c r="A32" s="258"/>
      <c r="B32" s="80" t="s">
        <v>233</v>
      </c>
      <c r="C32" s="52"/>
      <c r="D32" s="52"/>
      <c r="E32" s="52"/>
      <c r="F32" s="52"/>
      <c r="G32" s="52"/>
      <c r="H32" s="52"/>
      <c r="I32" s="52"/>
      <c r="J32" s="52"/>
      <c r="K32" s="52"/>
      <c r="L32" s="52"/>
      <c r="M32" s="52"/>
      <c r="N32" s="52"/>
      <c r="O32" s="52"/>
      <c r="P32" s="52"/>
      <c r="Q32" s="52"/>
      <c r="R32" s="52"/>
      <c r="S32" s="52"/>
      <c r="T32" s="153"/>
      <c r="U32" s="52"/>
      <c r="V32" s="52"/>
      <c r="W32" s="52"/>
      <c r="X32" s="52"/>
      <c r="Y32" s="52"/>
      <c r="Z32" s="52"/>
      <c r="AA32" s="52"/>
      <c r="AB32" s="52"/>
      <c r="AC32" s="52"/>
      <c r="AD32" s="52"/>
      <c r="AE32" s="52"/>
      <c r="AF32" s="52"/>
      <c r="AG32" s="52"/>
      <c r="AH32" s="52"/>
      <c r="AI32" s="52"/>
      <c r="AJ32" s="52"/>
      <c r="AK32" s="52"/>
      <c r="AL32" s="43"/>
      <c r="AM32" s="34"/>
    </row>
    <row r="33" spans="1:39" ht="30" customHeight="1" x14ac:dyDescent="0.2">
      <c r="A33" s="258"/>
      <c r="B33" s="80" t="s">
        <v>241</v>
      </c>
      <c r="C33" s="52"/>
      <c r="D33" s="52"/>
      <c r="E33" s="52"/>
      <c r="F33" s="52"/>
      <c r="G33" s="52"/>
      <c r="H33" s="52"/>
      <c r="I33" s="52"/>
      <c r="J33" s="52"/>
      <c r="K33" s="52"/>
      <c r="L33" s="52"/>
      <c r="M33" s="52"/>
      <c r="N33" s="52"/>
      <c r="O33" s="52"/>
      <c r="P33" s="52"/>
      <c r="Q33" s="52"/>
      <c r="R33" s="52"/>
      <c r="S33" s="52"/>
      <c r="T33" s="153"/>
      <c r="U33" s="52"/>
      <c r="V33" s="52"/>
      <c r="W33" s="52"/>
      <c r="X33" s="52"/>
      <c r="Y33" s="52"/>
      <c r="Z33" s="52"/>
      <c r="AA33" s="52"/>
      <c r="AB33" s="52"/>
      <c r="AC33" s="52"/>
      <c r="AD33" s="52"/>
      <c r="AE33" s="52"/>
      <c r="AF33" s="52"/>
      <c r="AG33" s="52"/>
      <c r="AH33" s="52"/>
      <c r="AI33" s="52"/>
      <c r="AJ33" s="52"/>
      <c r="AK33" s="52"/>
      <c r="AL33" s="43"/>
      <c r="AM33" s="34"/>
    </row>
    <row r="34" spans="1:39" ht="30" customHeight="1" x14ac:dyDescent="0.2">
      <c r="A34" s="258"/>
      <c r="B34" s="80" t="s">
        <v>252</v>
      </c>
      <c r="C34" s="52"/>
      <c r="D34" s="52"/>
      <c r="E34" s="52"/>
      <c r="F34" s="52"/>
      <c r="G34" s="52"/>
      <c r="H34" s="52"/>
      <c r="I34" s="52"/>
      <c r="J34" s="52"/>
      <c r="K34" s="52"/>
      <c r="L34" s="52"/>
      <c r="M34" s="52"/>
      <c r="N34" s="52"/>
      <c r="O34" s="52"/>
      <c r="P34" s="52"/>
      <c r="Q34" s="52"/>
      <c r="R34" s="52"/>
      <c r="S34" s="52"/>
      <c r="T34" s="153"/>
      <c r="U34" s="52"/>
      <c r="V34" s="52"/>
      <c r="W34" s="52"/>
      <c r="X34" s="52"/>
      <c r="Y34" s="52"/>
      <c r="Z34" s="52"/>
      <c r="AA34" s="52"/>
      <c r="AB34" s="52"/>
      <c r="AC34" s="52"/>
      <c r="AD34" s="52"/>
      <c r="AE34" s="52"/>
      <c r="AF34" s="52"/>
      <c r="AG34" s="52"/>
      <c r="AH34" s="52"/>
      <c r="AI34" s="52"/>
      <c r="AJ34" s="52"/>
      <c r="AK34" s="52"/>
      <c r="AL34" s="43"/>
      <c r="AM34" s="34"/>
    </row>
    <row r="35" spans="1:39" ht="30" customHeight="1" x14ac:dyDescent="0.2">
      <c r="A35" s="258"/>
      <c r="B35" s="80" t="s">
        <v>258</v>
      </c>
      <c r="C35" s="52"/>
      <c r="D35" s="52"/>
      <c r="E35" s="52"/>
      <c r="F35" s="52"/>
      <c r="G35" s="52"/>
      <c r="H35" s="52"/>
      <c r="I35" s="52"/>
      <c r="J35" s="52"/>
      <c r="K35" s="52"/>
      <c r="L35" s="52"/>
      <c r="M35" s="52"/>
      <c r="N35" s="52"/>
      <c r="O35" s="52"/>
      <c r="P35" s="52"/>
      <c r="Q35" s="52"/>
      <c r="R35" s="52"/>
      <c r="S35" s="52"/>
      <c r="T35" s="153"/>
      <c r="U35" s="52"/>
      <c r="V35" s="52"/>
      <c r="W35" s="52"/>
      <c r="X35" s="52"/>
      <c r="Y35" s="52"/>
      <c r="Z35" s="52"/>
      <c r="AA35" s="52"/>
      <c r="AB35" s="52"/>
      <c r="AC35" s="52"/>
      <c r="AD35" s="52"/>
      <c r="AE35" s="52"/>
      <c r="AF35" s="52"/>
      <c r="AG35" s="52"/>
      <c r="AH35" s="52"/>
      <c r="AI35" s="52"/>
      <c r="AJ35" s="52"/>
      <c r="AK35" s="52"/>
      <c r="AL35" s="43"/>
      <c r="AM35" s="34"/>
    </row>
    <row r="36" spans="1:39" ht="30" customHeight="1" x14ac:dyDescent="0.2">
      <c r="A36" s="258"/>
      <c r="B36" s="80" t="s">
        <v>267</v>
      </c>
      <c r="C36" s="52"/>
      <c r="D36" s="52"/>
      <c r="E36" s="52"/>
      <c r="F36" s="52"/>
      <c r="G36" s="52"/>
      <c r="H36" s="52"/>
      <c r="I36" s="52"/>
      <c r="J36" s="52"/>
      <c r="K36" s="52"/>
      <c r="L36" s="52"/>
      <c r="M36" s="52"/>
      <c r="N36" s="52"/>
      <c r="O36" s="52"/>
      <c r="P36" s="52"/>
      <c r="Q36" s="52"/>
      <c r="R36" s="52"/>
      <c r="S36" s="52"/>
      <c r="T36" s="153"/>
      <c r="U36" s="52"/>
      <c r="V36" s="52"/>
      <c r="W36" s="52"/>
      <c r="X36" s="52"/>
      <c r="Y36" s="52"/>
      <c r="Z36" s="52"/>
      <c r="AA36" s="52"/>
      <c r="AB36" s="52"/>
      <c r="AC36" s="52"/>
      <c r="AD36" s="52"/>
      <c r="AE36" s="52"/>
      <c r="AF36" s="52"/>
      <c r="AG36" s="52"/>
      <c r="AH36" s="52"/>
      <c r="AI36" s="52"/>
      <c r="AJ36" s="52"/>
      <c r="AK36" s="52"/>
      <c r="AL36" s="43"/>
      <c r="AM36" s="34"/>
    </row>
    <row r="37" spans="1:39" ht="30" customHeight="1" x14ac:dyDescent="0.2">
      <c r="A37" s="258"/>
      <c r="B37" s="80" t="s">
        <v>275</v>
      </c>
      <c r="C37" s="52"/>
      <c r="D37" s="52"/>
      <c r="E37" s="52"/>
      <c r="F37" s="52"/>
      <c r="G37" s="52"/>
      <c r="H37" s="52"/>
      <c r="I37" s="52"/>
      <c r="J37" s="52"/>
      <c r="K37" s="52"/>
      <c r="L37" s="52"/>
      <c r="M37" s="52"/>
      <c r="N37" s="52"/>
      <c r="O37" s="52"/>
      <c r="P37" s="52"/>
      <c r="Q37" s="52"/>
      <c r="R37" s="52"/>
      <c r="S37" s="52"/>
      <c r="T37" s="153"/>
      <c r="U37" s="52"/>
      <c r="V37" s="52"/>
      <c r="W37" s="52"/>
      <c r="X37" s="52"/>
      <c r="Y37" s="52"/>
      <c r="Z37" s="52"/>
      <c r="AA37" s="52"/>
      <c r="AB37" s="52"/>
      <c r="AC37" s="52"/>
      <c r="AD37" s="52"/>
      <c r="AE37" s="52"/>
      <c r="AF37" s="52"/>
      <c r="AG37" s="52"/>
      <c r="AH37" s="52"/>
      <c r="AI37" s="52"/>
      <c r="AJ37" s="52"/>
      <c r="AK37" s="52"/>
      <c r="AL37" s="43"/>
      <c r="AM37" s="34"/>
    </row>
    <row r="38" spans="1:39" ht="30" customHeight="1" x14ac:dyDescent="0.2">
      <c r="A38" s="258"/>
      <c r="B38" s="80" t="s">
        <v>287</v>
      </c>
      <c r="C38" s="52"/>
      <c r="D38" s="52"/>
      <c r="E38" s="52"/>
      <c r="F38" s="52"/>
      <c r="G38" s="52"/>
      <c r="H38" s="52"/>
      <c r="I38" s="52"/>
      <c r="J38" s="52"/>
      <c r="K38" s="52"/>
      <c r="L38" s="52"/>
      <c r="M38" s="52"/>
      <c r="N38" s="52"/>
      <c r="O38" s="52"/>
      <c r="P38" s="52"/>
      <c r="Q38" s="52"/>
      <c r="R38" s="52"/>
      <c r="S38" s="52"/>
      <c r="T38" s="153"/>
      <c r="U38" s="52"/>
      <c r="V38" s="52"/>
      <c r="W38" s="52"/>
      <c r="X38" s="52"/>
      <c r="Y38" s="52"/>
      <c r="Z38" s="52"/>
      <c r="AA38" s="52"/>
      <c r="AB38" s="52"/>
      <c r="AC38" s="52"/>
      <c r="AD38" s="52"/>
      <c r="AE38" s="52"/>
      <c r="AF38" s="52"/>
      <c r="AG38" s="52"/>
      <c r="AH38" s="52"/>
      <c r="AI38" s="52"/>
      <c r="AJ38" s="52"/>
      <c r="AK38" s="52"/>
      <c r="AL38" s="43"/>
      <c r="AM38" s="34"/>
    </row>
    <row r="39" spans="1:39" ht="30" customHeight="1" x14ac:dyDescent="0.2">
      <c r="A39" s="258"/>
      <c r="B39" s="80" t="s">
        <v>671</v>
      </c>
      <c r="C39" s="52"/>
      <c r="D39" s="52"/>
      <c r="E39" s="52"/>
      <c r="F39" s="52"/>
      <c r="G39" s="52"/>
      <c r="H39" s="52"/>
      <c r="I39" s="52"/>
      <c r="J39" s="52"/>
      <c r="K39" s="52"/>
      <c r="L39" s="52"/>
      <c r="M39" s="52"/>
      <c r="N39" s="52"/>
      <c r="O39" s="52"/>
      <c r="P39" s="52"/>
      <c r="Q39" s="52"/>
      <c r="R39" s="52"/>
      <c r="S39" s="52"/>
      <c r="T39" s="153"/>
      <c r="U39" s="52"/>
      <c r="V39" s="52"/>
      <c r="W39" s="52"/>
      <c r="X39" s="52"/>
      <c r="Y39" s="52"/>
      <c r="Z39" s="52"/>
      <c r="AA39" s="52"/>
      <c r="AB39" s="52"/>
      <c r="AC39" s="52"/>
      <c r="AD39" s="52"/>
      <c r="AE39" s="52"/>
      <c r="AF39" s="52"/>
      <c r="AG39" s="52"/>
      <c r="AH39" s="52"/>
      <c r="AI39" s="52"/>
      <c r="AJ39" s="52"/>
      <c r="AK39" s="52"/>
      <c r="AL39" s="43"/>
      <c r="AM39" s="34"/>
    </row>
    <row r="40" spans="1:39" ht="30" customHeight="1" x14ac:dyDescent="0.2">
      <c r="A40" s="258"/>
      <c r="B40" s="80" t="s">
        <v>672</v>
      </c>
      <c r="C40" s="52"/>
      <c r="D40" s="52"/>
      <c r="E40" s="52"/>
      <c r="F40" s="52"/>
      <c r="G40" s="52"/>
      <c r="H40" s="52"/>
      <c r="I40" s="52"/>
      <c r="J40" s="52"/>
      <c r="K40" s="52"/>
      <c r="L40" s="52"/>
      <c r="M40" s="52"/>
      <c r="N40" s="52"/>
      <c r="O40" s="52"/>
      <c r="P40" s="52"/>
      <c r="Q40" s="52"/>
      <c r="R40" s="52"/>
      <c r="S40" s="52"/>
      <c r="T40" s="153"/>
      <c r="U40" s="52"/>
      <c r="V40" s="52"/>
      <c r="W40" s="52"/>
      <c r="X40" s="52"/>
      <c r="Y40" s="52"/>
      <c r="Z40" s="52"/>
      <c r="AA40" s="52"/>
      <c r="AB40" s="52"/>
      <c r="AC40" s="52"/>
      <c r="AD40" s="52"/>
      <c r="AE40" s="52"/>
      <c r="AF40" s="52"/>
      <c r="AG40" s="52"/>
      <c r="AH40" s="52"/>
      <c r="AI40" s="52"/>
      <c r="AJ40" s="52"/>
      <c r="AK40" s="52"/>
      <c r="AL40" s="43"/>
      <c r="AM40" s="34"/>
    </row>
    <row r="41" spans="1:39" ht="30" customHeight="1" x14ac:dyDescent="0.2">
      <c r="A41" s="258" t="s">
        <v>673</v>
      </c>
      <c r="B41" s="80" t="s">
        <v>298</v>
      </c>
      <c r="C41" s="58" t="s">
        <v>674</v>
      </c>
      <c r="D41" s="58"/>
      <c r="E41" s="58"/>
      <c r="F41" s="58"/>
      <c r="G41" s="58"/>
      <c r="H41" s="58"/>
      <c r="I41" s="58"/>
      <c r="J41" s="58"/>
      <c r="K41" s="58"/>
      <c r="L41" s="58"/>
      <c r="M41" s="58"/>
      <c r="N41" s="52"/>
      <c r="O41" s="52"/>
      <c r="P41" s="52"/>
      <c r="Q41" s="52"/>
      <c r="R41" s="52"/>
      <c r="S41" s="52"/>
      <c r="T41" s="153"/>
      <c r="U41" s="58"/>
      <c r="V41" s="58"/>
      <c r="W41" s="58"/>
      <c r="X41" s="58"/>
      <c r="Y41" s="58"/>
      <c r="Z41" s="58"/>
      <c r="AA41" s="58"/>
      <c r="AB41" s="58"/>
      <c r="AC41" s="58"/>
      <c r="AD41" s="58"/>
      <c r="AE41" s="58"/>
      <c r="AF41" s="58"/>
      <c r="AG41" s="58"/>
      <c r="AH41" s="58"/>
      <c r="AI41" s="58"/>
      <c r="AJ41" s="58"/>
      <c r="AK41" s="52"/>
      <c r="AL41" s="43"/>
      <c r="AM41" s="34"/>
    </row>
    <row r="42" spans="1:39" ht="30" customHeight="1" x14ac:dyDescent="0.2">
      <c r="A42" s="258"/>
      <c r="B42" s="80" t="s">
        <v>310</v>
      </c>
      <c r="C42" s="58" t="s">
        <v>674</v>
      </c>
      <c r="D42" s="58"/>
      <c r="E42" s="58"/>
      <c r="F42" s="58"/>
      <c r="G42" s="58"/>
      <c r="H42" s="58"/>
      <c r="I42" s="58"/>
      <c r="J42" s="58"/>
      <c r="K42" s="58"/>
      <c r="L42" s="58"/>
      <c r="M42" s="58"/>
      <c r="N42" s="52"/>
      <c r="O42" s="52"/>
      <c r="P42" s="52"/>
      <c r="Q42" s="52"/>
      <c r="R42" s="52"/>
      <c r="S42" s="52"/>
      <c r="T42" s="153"/>
      <c r="U42" s="58"/>
      <c r="V42" s="58"/>
      <c r="W42" s="58"/>
      <c r="X42" s="58"/>
      <c r="Y42" s="58"/>
      <c r="Z42" s="58"/>
      <c r="AA42" s="58"/>
      <c r="AB42" s="58"/>
      <c r="AC42" s="58"/>
      <c r="AD42" s="58"/>
      <c r="AE42" s="58"/>
      <c r="AF42" s="58"/>
      <c r="AG42" s="58"/>
      <c r="AH42" s="58"/>
      <c r="AI42" s="58"/>
      <c r="AJ42" s="58"/>
      <c r="AK42" s="52"/>
      <c r="AL42" s="43"/>
      <c r="AM42" s="34"/>
    </row>
    <row r="43" spans="1:39" ht="30" customHeight="1" x14ac:dyDescent="0.2">
      <c r="A43" s="258"/>
      <c r="B43" s="80" t="s">
        <v>320</v>
      </c>
      <c r="C43" s="58" t="s">
        <v>674</v>
      </c>
      <c r="D43" s="58"/>
      <c r="E43" s="58"/>
      <c r="F43" s="58"/>
      <c r="G43" s="58"/>
      <c r="H43" s="58"/>
      <c r="I43" s="58"/>
      <c r="J43" s="58"/>
      <c r="K43" s="58"/>
      <c r="L43" s="58"/>
      <c r="M43" s="58"/>
      <c r="N43" s="52"/>
      <c r="O43" s="52"/>
      <c r="P43" s="52"/>
      <c r="Q43" s="52"/>
      <c r="R43" s="52"/>
      <c r="S43" s="52"/>
      <c r="T43" s="153"/>
      <c r="U43" s="58"/>
      <c r="V43" s="58"/>
      <c r="W43" s="58"/>
      <c r="X43" s="58"/>
      <c r="Y43" s="58"/>
      <c r="Z43" s="58"/>
      <c r="AA43" s="58"/>
      <c r="AB43" s="58"/>
      <c r="AC43" s="58"/>
      <c r="AD43" s="58"/>
      <c r="AE43" s="58"/>
      <c r="AF43" s="58"/>
      <c r="AG43" s="58"/>
      <c r="AH43" s="58"/>
      <c r="AI43" s="58"/>
      <c r="AJ43" s="58"/>
      <c r="AK43" s="52"/>
      <c r="AL43" s="43"/>
      <c r="AM43" s="34"/>
    </row>
    <row r="44" spans="1:39" ht="30" customHeight="1" x14ac:dyDescent="0.2">
      <c r="A44" s="258"/>
      <c r="B44" s="80" t="s">
        <v>331</v>
      </c>
      <c r="C44" s="58"/>
      <c r="D44" s="52"/>
      <c r="E44" s="52"/>
      <c r="F44" s="52"/>
      <c r="G44" s="52"/>
      <c r="H44" s="52"/>
      <c r="I44" s="52"/>
      <c r="J44" s="52"/>
      <c r="K44" s="52"/>
      <c r="L44" s="52"/>
      <c r="M44" s="52"/>
      <c r="N44" s="52"/>
      <c r="O44" s="52"/>
      <c r="P44" s="52"/>
      <c r="Q44" s="52"/>
      <c r="R44" s="52"/>
      <c r="S44" s="52"/>
      <c r="T44" s="153"/>
      <c r="U44" s="52"/>
      <c r="V44" s="52"/>
      <c r="W44" s="52"/>
      <c r="X44" s="52"/>
      <c r="Y44" s="52"/>
      <c r="Z44" s="52"/>
      <c r="AA44" s="52"/>
      <c r="AB44" s="52"/>
      <c r="AC44" s="52"/>
      <c r="AD44" s="52"/>
      <c r="AE44" s="52"/>
      <c r="AF44" s="52"/>
      <c r="AG44" s="52"/>
      <c r="AH44" s="52"/>
      <c r="AI44" s="52"/>
      <c r="AJ44" s="52"/>
      <c r="AK44" s="52"/>
      <c r="AL44" s="43"/>
      <c r="AM44" s="34"/>
    </row>
    <row r="45" spans="1:39" ht="30" customHeight="1" x14ac:dyDescent="0.2">
      <c r="A45" s="258"/>
      <c r="B45" s="80" t="s">
        <v>339</v>
      </c>
      <c r="C45" s="58"/>
      <c r="D45" s="52"/>
      <c r="E45" s="52"/>
      <c r="F45" s="52"/>
      <c r="G45" s="52"/>
      <c r="H45" s="52"/>
      <c r="I45" s="52"/>
      <c r="J45" s="52"/>
      <c r="K45" s="52"/>
      <c r="L45" s="52"/>
      <c r="M45" s="52"/>
      <c r="N45" s="52"/>
      <c r="O45" s="52"/>
      <c r="P45" s="52"/>
      <c r="Q45" s="52"/>
      <c r="R45" s="52"/>
      <c r="S45" s="52"/>
      <c r="T45" s="153"/>
      <c r="U45" s="52"/>
      <c r="V45" s="52"/>
      <c r="W45" s="52"/>
      <c r="X45" s="52"/>
      <c r="Y45" s="52"/>
      <c r="Z45" s="52"/>
      <c r="AA45" s="52"/>
      <c r="AB45" s="52"/>
      <c r="AC45" s="52"/>
      <c r="AD45" s="52"/>
      <c r="AE45" s="52"/>
      <c r="AF45" s="52"/>
      <c r="AG45" s="52"/>
      <c r="AH45" s="52"/>
      <c r="AI45" s="52"/>
      <c r="AJ45" s="52"/>
      <c r="AK45" s="52"/>
      <c r="AL45" s="43"/>
      <c r="AM45" s="34"/>
    </row>
    <row r="46" spans="1:39" ht="30" customHeight="1" x14ac:dyDescent="0.2">
      <c r="A46" s="258"/>
      <c r="B46" s="80" t="s">
        <v>347</v>
      </c>
      <c r="C46" s="58"/>
      <c r="D46" s="52"/>
      <c r="E46" s="52"/>
      <c r="F46" s="52"/>
      <c r="G46" s="52"/>
      <c r="H46" s="52"/>
      <c r="I46" s="52"/>
      <c r="J46" s="52"/>
      <c r="K46" s="52"/>
      <c r="L46" s="52"/>
      <c r="M46" s="52"/>
      <c r="N46" s="52"/>
      <c r="O46" s="52"/>
      <c r="P46" s="52"/>
      <c r="Q46" s="52"/>
      <c r="R46" s="52"/>
      <c r="S46" s="52"/>
      <c r="T46" s="153"/>
      <c r="U46" s="52"/>
      <c r="V46" s="52"/>
      <c r="W46" s="52"/>
      <c r="X46" s="52"/>
      <c r="Y46" s="52"/>
      <c r="Z46" s="52"/>
      <c r="AA46" s="52"/>
      <c r="AB46" s="52"/>
      <c r="AC46" s="52"/>
      <c r="AD46" s="52"/>
      <c r="AE46" s="52"/>
      <c r="AF46" s="52"/>
      <c r="AG46" s="52"/>
      <c r="AH46" s="52"/>
      <c r="AI46" s="52"/>
      <c r="AJ46" s="52"/>
      <c r="AK46" s="52"/>
      <c r="AL46" s="43"/>
      <c r="AM46" s="34"/>
    </row>
    <row r="47" spans="1:39" ht="30" customHeight="1" x14ac:dyDescent="0.2">
      <c r="A47" s="258"/>
      <c r="B47" s="80" t="s">
        <v>597</v>
      </c>
      <c r="C47" s="58"/>
      <c r="D47" s="52"/>
      <c r="E47" s="52"/>
      <c r="F47" s="52"/>
      <c r="G47" s="52"/>
      <c r="H47" s="52"/>
      <c r="I47" s="52"/>
      <c r="J47" s="52"/>
      <c r="K47" s="52"/>
      <c r="L47" s="52"/>
      <c r="M47" s="52"/>
      <c r="N47" s="52"/>
      <c r="O47" s="52"/>
      <c r="P47" s="52"/>
      <c r="Q47" s="52"/>
      <c r="R47" s="52"/>
      <c r="S47" s="52"/>
      <c r="T47" s="153"/>
      <c r="U47" s="52"/>
      <c r="V47" s="52"/>
      <c r="W47" s="52"/>
      <c r="X47" s="52"/>
      <c r="Y47" s="52"/>
      <c r="Z47" s="52"/>
      <c r="AA47" s="52"/>
      <c r="AB47" s="52"/>
      <c r="AC47" s="52"/>
      <c r="AD47" s="52"/>
      <c r="AE47" s="52"/>
      <c r="AF47" s="52"/>
      <c r="AG47" s="52"/>
      <c r="AH47" s="52"/>
      <c r="AI47" s="52"/>
      <c r="AJ47" s="52"/>
      <c r="AK47" s="52"/>
      <c r="AL47" s="43"/>
      <c r="AM47" s="34"/>
    </row>
    <row r="48" spans="1:39" ht="30" customHeight="1" x14ac:dyDescent="0.2">
      <c r="A48" s="258"/>
      <c r="B48" s="80" t="s">
        <v>642</v>
      </c>
      <c r="C48" s="58"/>
      <c r="D48" s="52"/>
      <c r="E48" s="52"/>
      <c r="F48" s="52"/>
      <c r="G48" s="52"/>
      <c r="H48" s="52"/>
      <c r="I48" s="52"/>
      <c r="J48" s="52"/>
      <c r="K48" s="52"/>
      <c r="L48" s="52"/>
      <c r="M48" s="52"/>
      <c r="N48" s="52"/>
      <c r="O48" s="52"/>
      <c r="P48" s="52"/>
      <c r="Q48" s="52"/>
      <c r="R48" s="52"/>
      <c r="S48" s="52"/>
      <c r="T48" s="153"/>
      <c r="U48" s="52"/>
      <c r="V48" s="52"/>
      <c r="W48" s="52"/>
      <c r="X48" s="52"/>
      <c r="Y48" s="52"/>
      <c r="Z48" s="52"/>
      <c r="AA48" s="52"/>
      <c r="AB48" s="52"/>
      <c r="AC48" s="52"/>
      <c r="AD48" s="52"/>
      <c r="AE48" s="52"/>
      <c r="AF48" s="52"/>
      <c r="AG48" s="52"/>
      <c r="AH48" s="52"/>
      <c r="AI48" s="52"/>
      <c r="AJ48" s="52"/>
      <c r="AK48" s="52"/>
      <c r="AL48" s="43"/>
      <c r="AM48" s="34"/>
    </row>
    <row r="49" spans="1:39" ht="30" customHeight="1" x14ac:dyDescent="0.2">
      <c r="A49" s="258"/>
      <c r="B49" s="80" t="s">
        <v>675</v>
      </c>
      <c r="C49" s="58" t="s">
        <v>674</v>
      </c>
      <c r="D49" s="52"/>
      <c r="E49" s="52"/>
      <c r="F49" s="52"/>
      <c r="G49" s="52"/>
      <c r="H49" s="52"/>
      <c r="I49" s="52"/>
      <c r="J49" s="52"/>
      <c r="K49" s="52"/>
      <c r="L49" s="52"/>
      <c r="M49" s="52"/>
      <c r="N49" s="52"/>
      <c r="O49" s="52"/>
      <c r="P49" s="52"/>
      <c r="Q49" s="52"/>
      <c r="R49" s="52"/>
      <c r="S49" s="52"/>
      <c r="T49" s="153"/>
      <c r="U49" s="52"/>
      <c r="V49" s="52"/>
      <c r="W49" s="52"/>
      <c r="X49" s="52"/>
      <c r="Y49" s="52"/>
      <c r="Z49" s="52"/>
      <c r="AA49" s="52"/>
      <c r="AB49" s="52"/>
      <c r="AC49" s="52"/>
      <c r="AD49" s="52"/>
      <c r="AE49" s="52"/>
      <c r="AF49" s="52"/>
      <c r="AG49" s="52"/>
      <c r="AH49" s="52"/>
      <c r="AI49" s="52"/>
      <c r="AJ49" s="52"/>
      <c r="AK49" s="52"/>
      <c r="AL49" s="43"/>
      <c r="AM49" s="34"/>
    </row>
    <row r="50" spans="1:39" ht="30" customHeight="1" x14ac:dyDescent="0.2">
      <c r="A50" s="258"/>
      <c r="B50" s="80" t="s">
        <v>676</v>
      </c>
      <c r="C50" s="58"/>
      <c r="D50" s="52"/>
      <c r="E50" s="52"/>
      <c r="F50" s="52"/>
      <c r="G50" s="52"/>
      <c r="H50" s="52"/>
      <c r="I50" s="52"/>
      <c r="J50" s="52"/>
      <c r="K50" s="52"/>
      <c r="L50" s="52"/>
      <c r="M50" s="52"/>
      <c r="N50" s="52"/>
      <c r="O50" s="52"/>
      <c r="P50" s="52"/>
      <c r="Q50" s="52"/>
      <c r="R50" s="52"/>
      <c r="S50" s="52"/>
      <c r="T50" s="153"/>
      <c r="U50" s="52"/>
      <c r="V50" s="52"/>
      <c r="W50" s="52"/>
      <c r="X50" s="52"/>
      <c r="Y50" s="52"/>
      <c r="Z50" s="52"/>
      <c r="AA50" s="52"/>
      <c r="AB50" s="52"/>
      <c r="AC50" s="52"/>
      <c r="AD50" s="52"/>
      <c r="AE50" s="52"/>
      <c r="AF50" s="52"/>
      <c r="AG50" s="52"/>
      <c r="AH50" s="52"/>
      <c r="AI50" s="52"/>
      <c r="AJ50" s="52"/>
      <c r="AK50" s="52"/>
      <c r="AL50" s="43"/>
      <c r="AM50" s="34"/>
    </row>
    <row r="51" spans="1:39" ht="30" customHeight="1" x14ac:dyDescent="0.2">
      <c r="A51" s="258"/>
      <c r="B51" s="80" t="s">
        <v>677</v>
      </c>
      <c r="C51" s="58"/>
      <c r="D51" s="52"/>
      <c r="E51" s="52"/>
      <c r="F51" s="52"/>
      <c r="G51" s="52"/>
      <c r="H51" s="52"/>
      <c r="I51" s="52"/>
      <c r="J51" s="52"/>
      <c r="K51" s="52"/>
      <c r="L51" s="52"/>
      <c r="M51" s="52"/>
      <c r="N51" s="52"/>
      <c r="O51" s="52"/>
      <c r="P51" s="52"/>
      <c r="Q51" s="52"/>
      <c r="R51" s="52"/>
      <c r="S51" s="52"/>
      <c r="T51" s="153"/>
      <c r="U51" s="52"/>
      <c r="V51" s="52"/>
      <c r="W51" s="52"/>
      <c r="X51" s="52"/>
      <c r="Y51" s="52"/>
      <c r="Z51" s="52"/>
      <c r="AA51" s="52"/>
      <c r="AB51" s="52"/>
      <c r="AC51" s="52"/>
      <c r="AD51" s="52"/>
      <c r="AE51" s="52"/>
      <c r="AF51" s="52"/>
      <c r="AG51" s="52"/>
      <c r="AH51" s="52"/>
      <c r="AI51" s="52"/>
      <c r="AJ51" s="52"/>
      <c r="AK51" s="52"/>
      <c r="AL51" s="43"/>
      <c r="AM51" s="34"/>
    </row>
    <row r="52" spans="1:39" ht="30" customHeight="1" x14ac:dyDescent="0.2">
      <c r="A52" s="258"/>
      <c r="B52" s="80" t="s">
        <v>678</v>
      </c>
      <c r="C52" s="58"/>
      <c r="D52" s="52"/>
      <c r="E52" s="52"/>
      <c r="F52" s="52"/>
      <c r="G52" s="52"/>
      <c r="H52" s="52"/>
      <c r="I52" s="52"/>
      <c r="J52" s="52"/>
      <c r="K52" s="52"/>
      <c r="L52" s="52"/>
      <c r="M52" s="52"/>
      <c r="N52" s="52"/>
      <c r="O52" s="52"/>
      <c r="P52" s="52"/>
      <c r="Q52" s="52"/>
      <c r="R52" s="52"/>
      <c r="S52" s="52"/>
      <c r="T52" s="153"/>
      <c r="U52" s="52"/>
      <c r="V52" s="52"/>
      <c r="W52" s="52"/>
      <c r="X52" s="52"/>
      <c r="Y52" s="52"/>
      <c r="Z52" s="52"/>
      <c r="AA52" s="52"/>
      <c r="AB52" s="52"/>
      <c r="AC52" s="52"/>
      <c r="AD52" s="52"/>
      <c r="AE52" s="52"/>
      <c r="AF52" s="52"/>
      <c r="AG52" s="52"/>
      <c r="AH52" s="52"/>
      <c r="AI52" s="52"/>
      <c r="AJ52" s="52"/>
      <c r="AK52" s="52"/>
      <c r="AL52" s="43"/>
      <c r="AM52" s="34"/>
    </row>
    <row r="53" spans="1:39" ht="30" customHeight="1" x14ac:dyDescent="0.2">
      <c r="A53" s="258"/>
      <c r="B53" s="80" t="s">
        <v>679</v>
      </c>
      <c r="C53" s="58"/>
      <c r="D53" s="52"/>
      <c r="E53" s="52"/>
      <c r="F53" s="52"/>
      <c r="G53" s="52"/>
      <c r="H53" s="52"/>
      <c r="I53" s="52"/>
      <c r="J53" s="52"/>
      <c r="K53" s="52"/>
      <c r="L53" s="52"/>
      <c r="M53" s="52"/>
      <c r="N53" s="52"/>
      <c r="O53" s="52"/>
      <c r="P53" s="52"/>
      <c r="Q53" s="52"/>
      <c r="R53" s="52"/>
      <c r="S53" s="52"/>
      <c r="T53" s="153"/>
      <c r="U53" s="52"/>
      <c r="V53" s="52"/>
      <c r="W53" s="52"/>
      <c r="X53" s="52"/>
      <c r="Y53" s="52"/>
      <c r="Z53" s="52"/>
      <c r="AA53" s="52"/>
      <c r="AB53" s="52"/>
      <c r="AC53" s="52"/>
      <c r="AD53" s="52"/>
      <c r="AE53" s="52"/>
      <c r="AF53" s="52"/>
      <c r="AG53" s="52"/>
      <c r="AH53" s="52"/>
      <c r="AI53" s="52"/>
      <c r="AJ53" s="52"/>
      <c r="AK53" s="52"/>
      <c r="AL53" s="43"/>
      <c r="AM53" s="34"/>
    </row>
    <row r="54" spans="1:39" ht="30" customHeight="1" x14ac:dyDescent="0.2">
      <c r="A54" s="258"/>
      <c r="B54" s="80" t="s">
        <v>680</v>
      </c>
      <c r="C54" s="58"/>
      <c r="D54" s="52"/>
      <c r="E54" s="52"/>
      <c r="F54" s="52"/>
      <c r="G54" s="52"/>
      <c r="H54" s="52"/>
      <c r="I54" s="52"/>
      <c r="J54" s="52"/>
      <c r="K54" s="52"/>
      <c r="L54" s="52"/>
      <c r="M54" s="52"/>
      <c r="N54" s="52"/>
      <c r="O54" s="52"/>
      <c r="P54" s="52"/>
      <c r="Q54" s="52"/>
      <c r="R54" s="52"/>
      <c r="S54" s="52"/>
      <c r="T54" s="153"/>
      <c r="U54" s="52"/>
      <c r="V54" s="52"/>
      <c r="W54" s="52"/>
      <c r="X54" s="52"/>
      <c r="Y54" s="52"/>
      <c r="Z54" s="52"/>
      <c r="AA54" s="52"/>
      <c r="AB54" s="52"/>
      <c r="AC54" s="52"/>
      <c r="AD54" s="52"/>
      <c r="AE54" s="52"/>
      <c r="AF54" s="52"/>
      <c r="AG54" s="52"/>
      <c r="AH54" s="52"/>
      <c r="AI54" s="52"/>
      <c r="AJ54" s="52"/>
      <c r="AK54" s="52"/>
      <c r="AL54" s="43"/>
      <c r="AM54" s="34"/>
    </row>
    <row r="55" spans="1:39" ht="30" customHeight="1" x14ac:dyDescent="0.2">
      <c r="A55" s="258"/>
      <c r="B55" s="80" t="s">
        <v>681</v>
      </c>
      <c r="C55" s="58"/>
      <c r="D55" s="52"/>
      <c r="E55" s="52"/>
      <c r="F55" s="52"/>
      <c r="G55" s="52"/>
      <c r="H55" s="52"/>
      <c r="I55" s="52"/>
      <c r="J55" s="52"/>
      <c r="K55" s="52"/>
      <c r="L55" s="52"/>
      <c r="M55" s="52"/>
      <c r="N55" s="52"/>
      <c r="O55" s="52"/>
      <c r="P55" s="52"/>
      <c r="Q55" s="52"/>
      <c r="R55" s="52"/>
      <c r="S55" s="52"/>
      <c r="T55" s="153"/>
      <c r="U55" s="52"/>
      <c r="V55" s="52"/>
      <c r="W55" s="52"/>
      <c r="X55" s="52"/>
      <c r="Y55" s="52"/>
      <c r="Z55" s="52"/>
      <c r="AA55" s="52"/>
      <c r="AB55" s="52"/>
      <c r="AC55" s="52"/>
      <c r="AD55" s="52"/>
      <c r="AE55" s="52"/>
      <c r="AF55" s="52"/>
      <c r="AG55" s="52"/>
      <c r="AH55" s="52"/>
      <c r="AI55" s="52"/>
      <c r="AJ55" s="52"/>
      <c r="AK55" s="52"/>
      <c r="AL55" s="43"/>
      <c r="AM55" s="34"/>
    </row>
    <row r="56" spans="1:39" ht="30" customHeight="1" x14ac:dyDescent="0.2">
      <c r="A56" s="258" t="s">
        <v>682</v>
      </c>
      <c r="B56" s="80" t="s">
        <v>357</v>
      </c>
      <c r="C56" s="58" t="s">
        <v>683</v>
      </c>
      <c r="D56" s="58"/>
      <c r="E56" s="58"/>
      <c r="F56" s="58"/>
      <c r="G56" s="58"/>
      <c r="H56" s="58"/>
      <c r="I56" s="58"/>
      <c r="J56" s="58"/>
      <c r="K56" s="58"/>
      <c r="L56" s="58"/>
      <c r="M56" s="58"/>
      <c r="N56" s="52"/>
      <c r="O56" s="52"/>
      <c r="P56" s="52"/>
      <c r="Q56" s="52"/>
      <c r="R56" s="52"/>
      <c r="S56" s="52"/>
      <c r="T56" s="153"/>
      <c r="U56" s="58"/>
      <c r="V56" s="58"/>
      <c r="W56" s="58"/>
      <c r="X56" s="58"/>
      <c r="Y56" s="58"/>
      <c r="Z56" s="58"/>
      <c r="AA56" s="58"/>
      <c r="AB56" s="58"/>
      <c r="AC56" s="58"/>
      <c r="AD56" s="58"/>
      <c r="AE56" s="58"/>
      <c r="AF56" s="58"/>
      <c r="AG56" s="58"/>
      <c r="AH56" s="58"/>
      <c r="AI56" s="58"/>
      <c r="AJ56" s="58"/>
      <c r="AK56" s="52"/>
      <c r="AL56" s="43"/>
      <c r="AM56" s="34"/>
    </row>
    <row r="57" spans="1:39" ht="30" customHeight="1" x14ac:dyDescent="0.2">
      <c r="A57" s="258"/>
      <c r="B57" s="80" t="s">
        <v>367</v>
      </c>
      <c r="C57" s="58" t="s">
        <v>683</v>
      </c>
      <c r="D57" s="58"/>
      <c r="E57" s="58"/>
      <c r="F57" s="58"/>
      <c r="G57" s="58"/>
      <c r="H57" s="58"/>
      <c r="I57" s="58"/>
      <c r="J57" s="58"/>
      <c r="K57" s="58"/>
      <c r="L57" s="58"/>
      <c r="M57" s="58"/>
      <c r="N57" s="52"/>
      <c r="O57" s="52"/>
      <c r="P57" s="52"/>
      <c r="Q57" s="52"/>
      <c r="R57" s="52"/>
      <c r="S57" s="52"/>
      <c r="T57" s="153"/>
      <c r="U57" s="58"/>
      <c r="V57" s="58"/>
      <c r="W57" s="58"/>
      <c r="X57" s="58"/>
      <c r="Y57" s="58"/>
      <c r="Z57" s="58"/>
      <c r="AA57" s="58"/>
      <c r="AB57" s="58"/>
      <c r="AC57" s="58"/>
      <c r="AD57" s="58"/>
      <c r="AE57" s="58"/>
      <c r="AF57" s="58"/>
      <c r="AG57" s="58"/>
      <c r="AH57" s="58"/>
      <c r="AI57" s="58"/>
      <c r="AJ57" s="58"/>
      <c r="AK57" s="52"/>
      <c r="AL57" s="43"/>
      <c r="AM57" s="34"/>
    </row>
    <row r="58" spans="1:39" ht="30" customHeight="1" x14ac:dyDescent="0.2">
      <c r="A58" s="258"/>
      <c r="B58" s="80" t="s">
        <v>376</v>
      </c>
      <c r="C58" s="58"/>
      <c r="D58" s="58"/>
      <c r="E58" s="58"/>
      <c r="F58" s="58"/>
      <c r="G58" s="58"/>
      <c r="H58" s="58"/>
      <c r="I58" s="58"/>
      <c r="J58" s="58"/>
      <c r="K58" s="58"/>
      <c r="L58" s="58"/>
      <c r="M58" s="58"/>
      <c r="N58" s="52"/>
      <c r="O58" s="52"/>
      <c r="P58" s="52"/>
      <c r="Q58" s="52"/>
      <c r="R58" s="52"/>
      <c r="S58" s="52"/>
      <c r="T58" s="153"/>
      <c r="U58" s="58"/>
      <c r="V58" s="58"/>
      <c r="W58" s="58"/>
      <c r="X58" s="58"/>
      <c r="Y58" s="58"/>
      <c r="Z58" s="58"/>
      <c r="AA58" s="58"/>
      <c r="AB58" s="58"/>
      <c r="AC58" s="58"/>
      <c r="AD58" s="58"/>
      <c r="AE58" s="58"/>
      <c r="AF58" s="58"/>
      <c r="AG58" s="58"/>
      <c r="AH58" s="58"/>
      <c r="AI58" s="58"/>
      <c r="AJ58" s="58"/>
      <c r="AK58" s="52"/>
      <c r="AL58" s="43"/>
      <c r="AM58" s="34"/>
    </row>
    <row r="59" spans="1:39" ht="30" customHeight="1" x14ac:dyDescent="0.2">
      <c r="A59" s="258"/>
      <c r="B59" s="80" t="s">
        <v>385</v>
      </c>
      <c r="C59" s="58"/>
      <c r="D59" s="58"/>
      <c r="E59" s="58"/>
      <c r="F59" s="58"/>
      <c r="G59" s="58"/>
      <c r="H59" s="58"/>
      <c r="I59" s="58"/>
      <c r="J59" s="58"/>
      <c r="K59" s="58"/>
      <c r="L59" s="58"/>
      <c r="M59" s="58"/>
      <c r="N59" s="52"/>
      <c r="O59" s="52"/>
      <c r="P59" s="52"/>
      <c r="Q59" s="52"/>
      <c r="R59" s="52"/>
      <c r="S59" s="52"/>
      <c r="T59" s="153"/>
      <c r="U59" s="58"/>
      <c r="V59" s="58"/>
      <c r="W59" s="58"/>
      <c r="X59" s="58"/>
      <c r="Y59" s="58"/>
      <c r="Z59" s="58"/>
      <c r="AA59" s="58"/>
      <c r="AB59" s="58"/>
      <c r="AC59" s="58"/>
      <c r="AD59" s="58"/>
      <c r="AE59" s="58"/>
      <c r="AF59" s="58"/>
      <c r="AG59" s="58"/>
      <c r="AH59" s="58"/>
      <c r="AI59" s="58"/>
      <c r="AJ59" s="58"/>
      <c r="AK59" s="52"/>
      <c r="AL59" s="43"/>
      <c r="AM59" s="34"/>
    </row>
    <row r="60" spans="1:39" ht="30" customHeight="1" x14ac:dyDescent="0.2">
      <c r="A60" s="258"/>
      <c r="B60" s="80" t="s">
        <v>395</v>
      </c>
      <c r="C60" s="58"/>
      <c r="D60" s="58"/>
      <c r="E60" s="58"/>
      <c r="F60" s="58"/>
      <c r="G60" s="58"/>
      <c r="H60" s="58"/>
      <c r="I60" s="58"/>
      <c r="J60" s="58"/>
      <c r="K60" s="58"/>
      <c r="L60" s="58"/>
      <c r="M60" s="58"/>
      <c r="N60" s="52"/>
      <c r="O60" s="52"/>
      <c r="P60" s="52"/>
      <c r="Q60" s="52"/>
      <c r="R60" s="52"/>
      <c r="S60" s="52"/>
      <c r="T60" s="153"/>
      <c r="U60" s="58"/>
      <c r="V60" s="58"/>
      <c r="W60" s="58"/>
      <c r="X60" s="58"/>
      <c r="Y60" s="58"/>
      <c r="Z60" s="58"/>
      <c r="AA60" s="58"/>
      <c r="AB60" s="58"/>
      <c r="AC60" s="58"/>
      <c r="AD60" s="58"/>
      <c r="AE60" s="58"/>
      <c r="AF60" s="58"/>
      <c r="AG60" s="58"/>
      <c r="AH60" s="58"/>
      <c r="AI60" s="58"/>
      <c r="AJ60" s="58"/>
      <c r="AK60" s="52"/>
      <c r="AL60" s="43"/>
      <c r="AM60" s="34"/>
    </row>
    <row r="61" spans="1:39" ht="30" customHeight="1" x14ac:dyDescent="0.2">
      <c r="A61" s="258"/>
      <c r="B61" s="80" t="s">
        <v>650</v>
      </c>
      <c r="C61" s="58"/>
      <c r="D61" s="58"/>
      <c r="E61" s="58"/>
      <c r="F61" s="58"/>
      <c r="G61" s="58"/>
      <c r="H61" s="58"/>
      <c r="I61" s="58"/>
      <c r="J61" s="58"/>
      <c r="K61" s="58"/>
      <c r="L61" s="58"/>
      <c r="M61" s="58"/>
      <c r="N61" s="52"/>
      <c r="O61" s="52"/>
      <c r="P61" s="52"/>
      <c r="Q61" s="52"/>
      <c r="R61" s="52"/>
      <c r="S61" s="52"/>
      <c r="T61" s="153"/>
      <c r="U61" s="58"/>
      <c r="V61" s="58"/>
      <c r="W61" s="58"/>
      <c r="X61" s="58"/>
      <c r="Y61" s="58"/>
      <c r="Z61" s="58"/>
      <c r="AA61" s="58"/>
      <c r="AB61" s="58"/>
      <c r="AC61" s="58"/>
      <c r="AD61" s="58"/>
      <c r="AE61" s="58"/>
      <c r="AF61" s="58"/>
      <c r="AG61" s="58"/>
      <c r="AH61" s="58"/>
      <c r="AI61" s="58"/>
      <c r="AJ61" s="58"/>
      <c r="AK61" s="52"/>
      <c r="AL61" s="43"/>
      <c r="AM61" s="34"/>
    </row>
    <row r="62" spans="1:39" ht="30" customHeight="1" x14ac:dyDescent="0.2">
      <c r="A62" s="258"/>
      <c r="B62" s="80" t="s">
        <v>684</v>
      </c>
      <c r="C62" s="58"/>
      <c r="D62" s="58"/>
      <c r="E62" s="58"/>
      <c r="F62" s="58"/>
      <c r="G62" s="58"/>
      <c r="H62" s="58"/>
      <c r="I62" s="58"/>
      <c r="J62" s="58"/>
      <c r="K62" s="58"/>
      <c r="L62" s="58"/>
      <c r="M62" s="58"/>
      <c r="N62" s="52"/>
      <c r="O62" s="52"/>
      <c r="P62" s="52"/>
      <c r="Q62" s="52"/>
      <c r="R62" s="52"/>
      <c r="S62" s="52"/>
      <c r="T62" s="153"/>
      <c r="U62" s="58"/>
      <c r="V62" s="58"/>
      <c r="W62" s="58"/>
      <c r="X62" s="58"/>
      <c r="Y62" s="58"/>
      <c r="Z62" s="58"/>
      <c r="AA62" s="58"/>
      <c r="AB62" s="58"/>
      <c r="AC62" s="58"/>
      <c r="AD62" s="58"/>
      <c r="AE62" s="58"/>
      <c r="AF62" s="58"/>
      <c r="AG62" s="58"/>
      <c r="AH62" s="58"/>
      <c r="AI62" s="58"/>
      <c r="AJ62" s="58"/>
      <c r="AK62" s="52"/>
      <c r="AL62" s="43"/>
      <c r="AM62" s="34"/>
    </row>
    <row r="63" spans="1:39" ht="30" customHeight="1" x14ac:dyDescent="0.2">
      <c r="A63" s="258"/>
      <c r="B63" s="80" t="s">
        <v>685</v>
      </c>
      <c r="C63" s="58" t="s">
        <v>683</v>
      </c>
      <c r="D63" s="58"/>
      <c r="E63" s="58"/>
      <c r="F63" s="58"/>
      <c r="G63" s="58"/>
      <c r="H63" s="58"/>
      <c r="I63" s="58"/>
      <c r="J63" s="58"/>
      <c r="K63" s="58"/>
      <c r="L63" s="58"/>
      <c r="M63" s="58"/>
      <c r="N63" s="52"/>
      <c r="O63" s="52"/>
      <c r="P63" s="52"/>
      <c r="Q63" s="52"/>
      <c r="R63" s="52"/>
      <c r="S63" s="52"/>
      <c r="T63" s="153"/>
      <c r="U63" s="58"/>
      <c r="V63" s="58"/>
      <c r="W63" s="58"/>
      <c r="X63" s="58"/>
      <c r="Y63" s="58"/>
      <c r="Z63" s="58"/>
      <c r="AA63" s="58"/>
      <c r="AB63" s="58"/>
      <c r="AC63" s="58"/>
      <c r="AD63" s="58"/>
      <c r="AE63" s="58"/>
      <c r="AF63" s="58"/>
      <c r="AG63" s="58"/>
      <c r="AH63" s="58"/>
      <c r="AI63" s="58"/>
      <c r="AJ63" s="58"/>
      <c r="AK63" s="52"/>
      <c r="AL63" s="43"/>
      <c r="AM63" s="34"/>
    </row>
    <row r="64" spans="1:39" ht="30" customHeight="1" x14ac:dyDescent="0.2">
      <c r="A64" s="258"/>
      <c r="B64" s="80" t="s">
        <v>686</v>
      </c>
      <c r="C64" s="52" t="s">
        <v>683</v>
      </c>
      <c r="D64" s="52"/>
      <c r="E64" s="52"/>
      <c r="F64" s="52"/>
      <c r="G64" s="52"/>
      <c r="H64" s="52"/>
      <c r="I64" s="52"/>
      <c r="J64" s="52"/>
      <c r="K64" s="52"/>
      <c r="L64" s="52"/>
      <c r="M64" s="52"/>
      <c r="N64" s="52"/>
      <c r="O64" s="52"/>
      <c r="P64" s="52"/>
      <c r="Q64" s="52"/>
      <c r="R64" s="52"/>
      <c r="S64" s="52"/>
      <c r="T64" s="153"/>
      <c r="U64" s="52"/>
      <c r="V64" s="52"/>
      <c r="W64" s="52"/>
      <c r="X64" s="52"/>
      <c r="Y64" s="52"/>
      <c r="Z64" s="52"/>
      <c r="AA64" s="52"/>
      <c r="AB64" s="52"/>
      <c r="AC64" s="52"/>
      <c r="AD64" s="52"/>
      <c r="AE64" s="52"/>
      <c r="AF64" s="52"/>
      <c r="AG64" s="52"/>
      <c r="AH64" s="52"/>
      <c r="AI64" s="52"/>
      <c r="AJ64" s="52"/>
      <c r="AK64" s="52"/>
      <c r="AL64" s="43"/>
      <c r="AM64" s="34"/>
    </row>
    <row r="65" spans="1:39" ht="30" customHeight="1" x14ac:dyDescent="0.2">
      <c r="A65" s="258"/>
      <c r="B65" s="80" t="s">
        <v>687</v>
      </c>
      <c r="C65" s="52"/>
      <c r="D65" s="52"/>
      <c r="E65" s="52"/>
      <c r="F65" s="52"/>
      <c r="G65" s="52"/>
      <c r="H65" s="52"/>
      <c r="I65" s="52"/>
      <c r="J65" s="52"/>
      <c r="K65" s="52"/>
      <c r="L65" s="52"/>
      <c r="M65" s="52"/>
      <c r="N65" s="52"/>
      <c r="O65" s="52"/>
      <c r="P65" s="52"/>
      <c r="Q65" s="52"/>
      <c r="R65" s="52"/>
      <c r="S65" s="52"/>
      <c r="T65" s="153"/>
      <c r="U65" s="52"/>
      <c r="V65" s="52"/>
      <c r="W65" s="52"/>
      <c r="X65" s="52"/>
      <c r="Y65" s="52"/>
      <c r="Z65" s="52"/>
      <c r="AA65" s="52"/>
      <c r="AB65" s="52"/>
      <c r="AC65" s="52"/>
      <c r="AD65" s="52"/>
      <c r="AE65" s="52"/>
      <c r="AF65" s="52"/>
      <c r="AG65" s="52"/>
      <c r="AH65" s="52"/>
      <c r="AI65" s="52"/>
      <c r="AJ65" s="52"/>
      <c r="AK65" s="52"/>
      <c r="AL65" s="43"/>
      <c r="AM65" s="34"/>
    </row>
    <row r="66" spans="1:39" ht="30" customHeight="1" x14ac:dyDescent="0.2">
      <c r="A66" s="258"/>
      <c r="B66" s="80" t="s">
        <v>688</v>
      </c>
      <c r="C66" s="52"/>
      <c r="D66" s="52"/>
      <c r="E66" s="52"/>
      <c r="F66" s="52"/>
      <c r="G66" s="52"/>
      <c r="H66" s="52"/>
      <c r="I66" s="52"/>
      <c r="J66" s="52"/>
      <c r="K66" s="52"/>
      <c r="L66" s="52"/>
      <c r="M66" s="52"/>
      <c r="N66" s="52"/>
      <c r="O66" s="52"/>
      <c r="P66" s="52"/>
      <c r="Q66" s="52"/>
      <c r="R66" s="52"/>
      <c r="S66" s="52"/>
      <c r="T66" s="153"/>
      <c r="U66" s="52"/>
      <c r="V66" s="52"/>
      <c r="W66" s="52"/>
      <c r="X66" s="52"/>
      <c r="Y66" s="52"/>
      <c r="Z66" s="52"/>
      <c r="AA66" s="52"/>
      <c r="AB66" s="52"/>
      <c r="AC66" s="52"/>
      <c r="AD66" s="52"/>
      <c r="AE66" s="52"/>
      <c r="AF66" s="52"/>
      <c r="AG66" s="52"/>
      <c r="AH66" s="52"/>
      <c r="AI66" s="52"/>
      <c r="AJ66" s="52"/>
      <c r="AK66" s="52"/>
      <c r="AL66" s="43"/>
      <c r="AM66" s="34"/>
    </row>
    <row r="67" spans="1:39" ht="30" customHeight="1" x14ac:dyDescent="0.2">
      <c r="A67" s="258"/>
      <c r="B67" s="80" t="s">
        <v>689</v>
      </c>
      <c r="C67" s="52"/>
      <c r="D67" s="52"/>
      <c r="E67" s="52"/>
      <c r="F67" s="52"/>
      <c r="G67" s="52"/>
      <c r="H67" s="52"/>
      <c r="I67" s="52"/>
      <c r="J67" s="52"/>
      <c r="K67" s="52"/>
      <c r="L67" s="52"/>
      <c r="M67" s="52"/>
      <c r="N67" s="52"/>
      <c r="O67" s="52"/>
      <c r="P67" s="52"/>
      <c r="Q67" s="52"/>
      <c r="R67" s="52"/>
      <c r="S67" s="52"/>
      <c r="T67" s="153"/>
      <c r="U67" s="52"/>
      <c r="V67" s="52"/>
      <c r="W67" s="52"/>
      <c r="X67" s="52"/>
      <c r="Y67" s="52"/>
      <c r="Z67" s="52"/>
      <c r="AA67" s="52"/>
      <c r="AB67" s="52"/>
      <c r="AC67" s="52"/>
      <c r="AD67" s="52"/>
      <c r="AE67" s="52"/>
      <c r="AF67" s="52"/>
      <c r="AG67" s="52"/>
      <c r="AH67" s="52"/>
      <c r="AI67" s="52"/>
      <c r="AJ67" s="52"/>
      <c r="AK67" s="52"/>
      <c r="AL67" s="43"/>
      <c r="AM67" s="34"/>
    </row>
    <row r="68" spans="1:39" ht="30" customHeight="1" x14ac:dyDescent="0.2">
      <c r="A68" s="258"/>
      <c r="B68" s="80" t="s">
        <v>690</v>
      </c>
      <c r="C68" s="52"/>
      <c r="D68" s="52"/>
      <c r="E68" s="52"/>
      <c r="F68" s="52"/>
      <c r="G68" s="52"/>
      <c r="H68" s="52"/>
      <c r="I68" s="52"/>
      <c r="J68" s="52"/>
      <c r="K68" s="52"/>
      <c r="L68" s="52"/>
      <c r="M68" s="52"/>
      <c r="N68" s="52"/>
      <c r="O68" s="52"/>
      <c r="P68" s="52"/>
      <c r="Q68" s="52"/>
      <c r="R68" s="52"/>
      <c r="S68" s="52"/>
      <c r="T68" s="153"/>
      <c r="U68" s="52"/>
      <c r="V68" s="52"/>
      <c r="W68" s="52"/>
      <c r="X68" s="52"/>
      <c r="Y68" s="52"/>
      <c r="Z68" s="52"/>
      <c r="AA68" s="52"/>
      <c r="AB68" s="52"/>
      <c r="AC68" s="52"/>
      <c r="AD68" s="52"/>
      <c r="AE68" s="52"/>
      <c r="AF68" s="52"/>
      <c r="AG68" s="52"/>
      <c r="AH68" s="52"/>
      <c r="AI68" s="52"/>
      <c r="AJ68" s="52"/>
      <c r="AK68" s="52"/>
      <c r="AL68" s="43"/>
      <c r="AM68" s="34"/>
    </row>
    <row r="69" spans="1:39" ht="30" customHeight="1" x14ac:dyDescent="0.2">
      <c r="A69" s="258"/>
      <c r="B69" s="80" t="s">
        <v>691</v>
      </c>
      <c r="C69" s="52"/>
      <c r="D69" s="52"/>
      <c r="E69" s="52"/>
      <c r="F69" s="52"/>
      <c r="G69" s="52"/>
      <c r="H69" s="52"/>
      <c r="I69" s="52"/>
      <c r="J69" s="52"/>
      <c r="K69" s="52"/>
      <c r="L69" s="52"/>
      <c r="M69" s="52"/>
      <c r="N69" s="52"/>
      <c r="O69" s="52"/>
      <c r="P69" s="52"/>
      <c r="Q69" s="52"/>
      <c r="R69" s="52"/>
      <c r="S69" s="52"/>
      <c r="T69" s="153"/>
      <c r="U69" s="52"/>
      <c r="V69" s="52"/>
      <c r="W69" s="52"/>
      <c r="X69" s="52"/>
      <c r="Y69" s="52"/>
      <c r="Z69" s="52"/>
      <c r="AA69" s="52"/>
      <c r="AB69" s="52"/>
      <c r="AC69" s="52"/>
      <c r="AD69" s="52"/>
      <c r="AE69" s="52"/>
      <c r="AF69" s="52"/>
      <c r="AG69" s="52"/>
      <c r="AH69" s="52"/>
      <c r="AI69" s="52"/>
      <c r="AJ69" s="52"/>
      <c r="AK69" s="52"/>
      <c r="AL69" s="43"/>
      <c r="AM69" s="34"/>
    </row>
    <row r="70" spans="1:39" ht="30" customHeight="1" x14ac:dyDescent="0.2">
      <c r="A70" s="258"/>
      <c r="B70" s="80" t="s">
        <v>692</v>
      </c>
      <c r="C70" s="52"/>
      <c r="D70" s="52"/>
      <c r="E70" s="52"/>
      <c r="F70" s="52"/>
      <c r="G70" s="52"/>
      <c r="H70" s="52"/>
      <c r="I70" s="52"/>
      <c r="J70" s="52"/>
      <c r="K70" s="52"/>
      <c r="L70" s="52"/>
      <c r="M70" s="52"/>
      <c r="N70" s="52"/>
      <c r="O70" s="52"/>
      <c r="P70" s="52"/>
      <c r="Q70" s="52"/>
      <c r="R70" s="52"/>
      <c r="S70" s="52"/>
      <c r="T70" s="153"/>
      <c r="U70" s="52"/>
      <c r="V70" s="52"/>
      <c r="W70" s="52"/>
      <c r="X70" s="52"/>
      <c r="Y70" s="52"/>
      <c r="Z70" s="52"/>
      <c r="AA70" s="52"/>
      <c r="AB70" s="52"/>
      <c r="AC70" s="52"/>
      <c r="AD70" s="52"/>
      <c r="AE70" s="52"/>
      <c r="AF70" s="52"/>
      <c r="AG70" s="52"/>
      <c r="AH70" s="52"/>
      <c r="AI70" s="52"/>
      <c r="AJ70" s="52"/>
      <c r="AK70" s="52"/>
      <c r="AL70" s="43"/>
      <c r="AM70" s="34"/>
    </row>
    <row r="71" spans="1:39" ht="30" customHeight="1" x14ac:dyDescent="0.2">
      <c r="A71" s="258" t="s">
        <v>693</v>
      </c>
      <c r="B71" s="80" t="s">
        <v>405</v>
      </c>
      <c r="C71" s="58" t="s">
        <v>694</v>
      </c>
      <c r="D71" s="58"/>
      <c r="E71" s="58"/>
      <c r="F71" s="58"/>
      <c r="G71" s="58"/>
      <c r="H71" s="58"/>
      <c r="I71" s="58"/>
      <c r="J71" s="58"/>
      <c r="K71" s="58"/>
      <c r="L71" s="58"/>
      <c r="M71" s="58"/>
      <c r="N71" s="52"/>
      <c r="O71" s="52"/>
      <c r="P71" s="52"/>
      <c r="Q71" s="52"/>
      <c r="R71" s="52"/>
      <c r="S71" s="52"/>
      <c r="T71" s="153"/>
      <c r="U71" s="58"/>
      <c r="V71" s="58"/>
      <c r="W71" s="58"/>
      <c r="X71" s="58"/>
      <c r="Y71" s="58"/>
      <c r="Z71" s="58"/>
      <c r="AA71" s="58"/>
      <c r="AB71" s="58"/>
      <c r="AC71" s="58"/>
      <c r="AD71" s="58"/>
      <c r="AE71" s="58"/>
      <c r="AF71" s="58"/>
      <c r="AG71" s="58"/>
      <c r="AH71" s="58"/>
      <c r="AI71" s="58"/>
      <c r="AJ71" s="58"/>
      <c r="AK71" s="52"/>
      <c r="AL71" s="43"/>
      <c r="AM71" s="34"/>
    </row>
    <row r="72" spans="1:39" ht="30" customHeight="1" x14ac:dyDescent="0.2">
      <c r="A72" s="258"/>
      <c r="B72" s="80" t="s">
        <v>417</v>
      </c>
      <c r="C72" s="58" t="s">
        <v>694</v>
      </c>
      <c r="D72" s="58"/>
      <c r="E72" s="58"/>
      <c r="F72" s="58"/>
      <c r="G72" s="58"/>
      <c r="H72" s="58"/>
      <c r="I72" s="58"/>
      <c r="J72" s="58"/>
      <c r="K72" s="58"/>
      <c r="L72" s="58"/>
      <c r="M72" s="58"/>
      <c r="N72" s="52"/>
      <c r="O72" s="52"/>
      <c r="P72" s="52"/>
      <c r="Q72" s="52"/>
      <c r="R72" s="52"/>
      <c r="S72" s="52"/>
      <c r="T72" s="153"/>
      <c r="U72" s="58"/>
      <c r="V72" s="58"/>
      <c r="W72" s="58"/>
      <c r="X72" s="58"/>
      <c r="Y72" s="58"/>
      <c r="Z72" s="58"/>
      <c r="AA72" s="58"/>
      <c r="AB72" s="58"/>
      <c r="AC72" s="58"/>
      <c r="AD72" s="58"/>
      <c r="AE72" s="58"/>
      <c r="AF72" s="58"/>
      <c r="AG72" s="58"/>
      <c r="AH72" s="58"/>
      <c r="AI72" s="58"/>
      <c r="AJ72" s="58"/>
      <c r="AK72" s="52"/>
      <c r="AL72" s="43"/>
      <c r="AM72" s="34"/>
    </row>
    <row r="73" spans="1:39" ht="30" customHeight="1" x14ac:dyDescent="0.2">
      <c r="A73" s="258"/>
      <c r="B73" s="80" t="s">
        <v>426</v>
      </c>
      <c r="C73" s="58" t="s">
        <v>694</v>
      </c>
      <c r="D73" s="58"/>
      <c r="E73" s="58"/>
      <c r="F73" s="58"/>
      <c r="G73" s="58"/>
      <c r="H73" s="58"/>
      <c r="I73" s="58"/>
      <c r="J73" s="58"/>
      <c r="K73" s="58"/>
      <c r="L73" s="58"/>
      <c r="M73" s="58"/>
      <c r="N73" s="52"/>
      <c r="O73" s="52"/>
      <c r="P73" s="52"/>
      <c r="Q73" s="52"/>
      <c r="R73" s="52"/>
      <c r="S73" s="52"/>
      <c r="T73" s="153"/>
      <c r="U73" s="58"/>
      <c r="V73" s="58"/>
      <c r="W73" s="58"/>
      <c r="X73" s="58"/>
      <c r="Y73" s="58"/>
      <c r="Z73" s="58"/>
      <c r="AA73" s="58"/>
      <c r="AB73" s="58"/>
      <c r="AC73" s="58"/>
      <c r="AD73" s="58"/>
      <c r="AE73" s="58"/>
      <c r="AF73" s="58"/>
      <c r="AG73" s="58"/>
      <c r="AH73" s="58"/>
      <c r="AI73" s="58"/>
      <c r="AJ73" s="58"/>
      <c r="AK73" s="52"/>
      <c r="AL73" s="43"/>
      <c r="AM73" s="34"/>
    </row>
    <row r="74" spans="1:39" ht="30" customHeight="1" x14ac:dyDescent="0.2">
      <c r="A74" s="258"/>
      <c r="B74" s="80" t="s">
        <v>435</v>
      </c>
      <c r="C74" s="58"/>
      <c r="D74" s="58"/>
      <c r="E74" s="58"/>
      <c r="F74" s="58"/>
      <c r="G74" s="58"/>
      <c r="H74" s="58"/>
      <c r="I74" s="58"/>
      <c r="J74" s="58"/>
      <c r="K74" s="58"/>
      <c r="L74" s="58"/>
      <c r="M74" s="58"/>
      <c r="N74" s="52"/>
      <c r="O74" s="52"/>
      <c r="P74" s="52"/>
      <c r="Q74" s="52"/>
      <c r="R74" s="52"/>
      <c r="S74" s="52"/>
      <c r="T74" s="153"/>
      <c r="U74" s="58"/>
      <c r="V74" s="58"/>
      <c r="W74" s="58"/>
      <c r="X74" s="58"/>
      <c r="Y74" s="58"/>
      <c r="Z74" s="58"/>
      <c r="AA74" s="58"/>
      <c r="AB74" s="58"/>
      <c r="AC74" s="58"/>
      <c r="AD74" s="58"/>
      <c r="AE74" s="58"/>
      <c r="AF74" s="58"/>
      <c r="AG74" s="58"/>
      <c r="AH74" s="58"/>
      <c r="AI74" s="58"/>
      <c r="AJ74" s="58"/>
      <c r="AK74" s="52"/>
      <c r="AL74" s="43"/>
      <c r="AM74" s="34"/>
    </row>
    <row r="75" spans="1:39" ht="30" customHeight="1" x14ac:dyDescent="0.2">
      <c r="A75" s="258"/>
      <c r="B75" s="80" t="s">
        <v>443</v>
      </c>
      <c r="C75" s="58"/>
      <c r="D75" s="58"/>
      <c r="E75" s="58"/>
      <c r="F75" s="58"/>
      <c r="G75" s="58"/>
      <c r="H75" s="58"/>
      <c r="I75" s="58"/>
      <c r="J75" s="58"/>
      <c r="K75" s="58"/>
      <c r="L75" s="58"/>
      <c r="M75" s="58"/>
      <c r="N75" s="52"/>
      <c r="O75" s="52"/>
      <c r="P75" s="52"/>
      <c r="Q75" s="52"/>
      <c r="R75" s="52"/>
      <c r="S75" s="52"/>
      <c r="T75" s="153"/>
      <c r="U75" s="58"/>
      <c r="V75" s="58"/>
      <c r="W75" s="58"/>
      <c r="X75" s="58"/>
      <c r="Y75" s="58"/>
      <c r="Z75" s="58"/>
      <c r="AA75" s="58"/>
      <c r="AB75" s="58"/>
      <c r="AC75" s="58"/>
      <c r="AD75" s="58"/>
      <c r="AE75" s="58"/>
      <c r="AF75" s="58"/>
      <c r="AG75" s="58"/>
      <c r="AH75" s="58"/>
      <c r="AI75" s="58"/>
      <c r="AJ75" s="58"/>
      <c r="AK75" s="52"/>
      <c r="AL75" s="43"/>
      <c r="AM75" s="34"/>
    </row>
    <row r="76" spans="1:39" ht="30" customHeight="1" x14ac:dyDescent="0.2">
      <c r="A76" s="258"/>
      <c r="B76" s="80" t="s">
        <v>695</v>
      </c>
      <c r="C76" s="58"/>
      <c r="D76" s="58"/>
      <c r="E76" s="58"/>
      <c r="F76" s="58"/>
      <c r="G76" s="58"/>
      <c r="H76" s="58"/>
      <c r="I76" s="58"/>
      <c r="J76" s="58"/>
      <c r="K76" s="58"/>
      <c r="L76" s="58"/>
      <c r="M76" s="58"/>
      <c r="N76" s="52"/>
      <c r="O76" s="52"/>
      <c r="P76" s="52"/>
      <c r="Q76" s="52"/>
      <c r="R76" s="52"/>
      <c r="S76" s="52"/>
      <c r="T76" s="153"/>
      <c r="U76" s="58"/>
      <c r="V76" s="58"/>
      <c r="W76" s="58"/>
      <c r="X76" s="58"/>
      <c r="Y76" s="58"/>
      <c r="Z76" s="58"/>
      <c r="AA76" s="58"/>
      <c r="AB76" s="58"/>
      <c r="AC76" s="58"/>
      <c r="AD76" s="58"/>
      <c r="AE76" s="58"/>
      <c r="AF76" s="58"/>
      <c r="AG76" s="58"/>
      <c r="AH76" s="58"/>
      <c r="AI76" s="58"/>
      <c r="AJ76" s="58"/>
      <c r="AK76" s="52"/>
      <c r="AL76" s="43"/>
      <c r="AM76" s="34"/>
    </row>
    <row r="77" spans="1:39" ht="30" customHeight="1" x14ac:dyDescent="0.2">
      <c r="A77" s="258"/>
      <c r="B77" s="80" t="s">
        <v>696</v>
      </c>
      <c r="C77" s="58"/>
      <c r="D77" s="58"/>
      <c r="E77" s="58"/>
      <c r="F77" s="58"/>
      <c r="G77" s="58"/>
      <c r="H77" s="58"/>
      <c r="I77" s="58"/>
      <c r="J77" s="58"/>
      <c r="K77" s="58"/>
      <c r="L77" s="58"/>
      <c r="M77" s="58"/>
      <c r="N77" s="52"/>
      <c r="O77" s="52"/>
      <c r="P77" s="52"/>
      <c r="Q77" s="52"/>
      <c r="R77" s="52"/>
      <c r="S77" s="52"/>
      <c r="T77" s="153"/>
      <c r="U77" s="58"/>
      <c r="V77" s="58"/>
      <c r="W77" s="58"/>
      <c r="X77" s="58"/>
      <c r="Y77" s="58"/>
      <c r="Z77" s="58"/>
      <c r="AA77" s="58"/>
      <c r="AB77" s="58"/>
      <c r="AC77" s="58"/>
      <c r="AD77" s="58"/>
      <c r="AE77" s="58"/>
      <c r="AF77" s="58"/>
      <c r="AG77" s="58"/>
      <c r="AH77" s="58"/>
      <c r="AI77" s="58"/>
      <c r="AJ77" s="58"/>
      <c r="AK77" s="52"/>
      <c r="AL77" s="43"/>
      <c r="AM77" s="34"/>
    </row>
    <row r="78" spans="1:39" ht="30" customHeight="1" x14ac:dyDescent="0.2">
      <c r="A78" s="258"/>
      <c r="B78" s="80" t="s">
        <v>697</v>
      </c>
      <c r="C78" s="58"/>
      <c r="D78" s="58"/>
      <c r="E78" s="58"/>
      <c r="F78" s="58"/>
      <c r="G78" s="58"/>
      <c r="H78" s="58"/>
      <c r="I78" s="58"/>
      <c r="J78" s="58"/>
      <c r="K78" s="58"/>
      <c r="L78" s="58"/>
      <c r="M78" s="58"/>
      <c r="N78" s="52"/>
      <c r="O78" s="52"/>
      <c r="P78" s="52"/>
      <c r="Q78" s="52"/>
      <c r="R78" s="52"/>
      <c r="S78" s="52"/>
      <c r="T78" s="153"/>
      <c r="U78" s="58"/>
      <c r="V78" s="58"/>
      <c r="W78" s="58"/>
      <c r="X78" s="58"/>
      <c r="Y78" s="58"/>
      <c r="Z78" s="58"/>
      <c r="AA78" s="58"/>
      <c r="AB78" s="58"/>
      <c r="AC78" s="58"/>
      <c r="AD78" s="58"/>
      <c r="AE78" s="58"/>
      <c r="AF78" s="58"/>
      <c r="AG78" s="58"/>
      <c r="AH78" s="58"/>
      <c r="AI78" s="58"/>
      <c r="AJ78" s="58"/>
      <c r="AK78" s="52"/>
      <c r="AL78" s="43"/>
      <c r="AM78" s="34"/>
    </row>
    <row r="79" spans="1:39" ht="30" customHeight="1" x14ac:dyDescent="0.2">
      <c r="A79" s="258"/>
      <c r="B79" s="80" t="s">
        <v>698</v>
      </c>
      <c r="C79" s="58"/>
      <c r="D79" s="58"/>
      <c r="E79" s="58"/>
      <c r="F79" s="58"/>
      <c r="G79" s="58"/>
      <c r="H79" s="58"/>
      <c r="I79" s="58"/>
      <c r="J79" s="58"/>
      <c r="K79" s="58"/>
      <c r="L79" s="58"/>
      <c r="M79" s="58"/>
      <c r="N79" s="52"/>
      <c r="O79" s="52"/>
      <c r="P79" s="52"/>
      <c r="Q79" s="52"/>
      <c r="R79" s="52"/>
      <c r="S79" s="52"/>
      <c r="T79" s="153"/>
      <c r="U79" s="58"/>
      <c r="V79" s="58"/>
      <c r="W79" s="58"/>
      <c r="X79" s="58"/>
      <c r="Y79" s="58"/>
      <c r="Z79" s="58"/>
      <c r="AA79" s="58"/>
      <c r="AB79" s="58"/>
      <c r="AC79" s="58"/>
      <c r="AD79" s="58"/>
      <c r="AE79" s="58"/>
      <c r="AF79" s="58"/>
      <c r="AG79" s="58"/>
      <c r="AH79" s="58"/>
      <c r="AI79" s="58"/>
      <c r="AJ79" s="58"/>
      <c r="AK79" s="52"/>
      <c r="AL79" s="43"/>
      <c r="AM79" s="34"/>
    </row>
    <row r="80" spans="1:39" ht="30" customHeight="1" x14ac:dyDescent="0.2">
      <c r="A80" s="258"/>
      <c r="B80" s="80" t="s">
        <v>699</v>
      </c>
      <c r="C80" s="58"/>
      <c r="D80" s="58"/>
      <c r="E80" s="58"/>
      <c r="F80" s="58"/>
      <c r="G80" s="58"/>
      <c r="H80" s="58"/>
      <c r="I80" s="58"/>
      <c r="J80" s="58"/>
      <c r="K80" s="58"/>
      <c r="L80" s="58"/>
      <c r="M80" s="58"/>
      <c r="N80" s="52"/>
      <c r="O80" s="52"/>
      <c r="P80" s="52"/>
      <c r="Q80" s="52"/>
      <c r="R80" s="52"/>
      <c r="S80" s="52"/>
      <c r="T80" s="153"/>
      <c r="U80" s="58"/>
      <c r="V80" s="58"/>
      <c r="W80" s="58"/>
      <c r="X80" s="58"/>
      <c r="Y80" s="58"/>
      <c r="Z80" s="58"/>
      <c r="AA80" s="58"/>
      <c r="AB80" s="58"/>
      <c r="AC80" s="58"/>
      <c r="AD80" s="58"/>
      <c r="AE80" s="58"/>
      <c r="AF80" s="58"/>
      <c r="AG80" s="58"/>
      <c r="AH80" s="58"/>
      <c r="AI80" s="58"/>
      <c r="AJ80" s="58"/>
      <c r="AK80" s="52"/>
      <c r="AL80" s="43"/>
      <c r="AM80" s="34"/>
    </row>
    <row r="81" spans="1:39" ht="30" customHeight="1" x14ac:dyDescent="0.2">
      <c r="A81" s="258"/>
      <c r="B81" s="80" t="s">
        <v>700</v>
      </c>
      <c r="C81" s="58"/>
      <c r="D81" s="58"/>
      <c r="E81" s="58"/>
      <c r="F81" s="58"/>
      <c r="G81" s="58"/>
      <c r="H81" s="58"/>
      <c r="I81" s="58"/>
      <c r="J81" s="58"/>
      <c r="K81" s="58"/>
      <c r="L81" s="58"/>
      <c r="M81" s="58"/>
      <c r="N81" s="52"/>
      <c r="O81" s="52"/>
      <c r="P81" s="52"/>
      <c r="Q81" s="52"/>
      <c r="R81" s="52"/>
      <c r="S81" s="52"/>
      <c r="T81" s="153"/>
      <c r="U81" s="58"/>
      <c r="V81" s="58"/>
      <c r="W81" s="58"/>
      <c r="X81" s="58"/>
      <c r="Y81" s="58"/>
      <c r="Z81" s="58"/>
      <c r="AA81" s="58"/>
      <c r="AB81" s="58"/>
      <c r="AC81" s="58"/>
      <c r="AD81" s="58"/>
      <c r="AE81" s="58"/>
      <c r="AF81" s="58"/>
      <c r="AG81" s="58"/>
      <c r="AH81" s="58"/>
      <c r="AI81" s="58"/>
      <c r="AJ81" s="58"/>
      <c r="AK81" s="52"/>
      <c r="AL81" s="43"/>
      <c r="AM81" s="34"/>
    </row>
    <row r="82" spans="1:39" ht="30" customHeight="1" x14ac:dyDescent="0.2">
      <c r="A82" s="258"/>
      <c r="B82" s="80" t="s">
        <v>701</v>
      </c>
      <c r="C82" s="58"/>
      <c r="D82" s="58"/>
      <c r="E82" s="58"/>
      <c r="F82" s="58"/>
      <c r="G82" s="58"/>
      <c r="H82" s="58"/>
      <c r="I82" s="58"/>
      <c r="J82" s="58"/>
      <c r="K82" s="58"/>
      <c r="L82" s="58"/>
      <c r="M82" s="58"/>
      <c r="N82" s="52"/>
      <c r="O82" s="52"/>
      <c r="P82" s="52"/>
      <c r="Q82" s="52"/>
      <c r="R82" s="52"/>
      <c r="S82" s="52"/>
      <c r="T82" s="153"/>
      <c r="U82" s="58"/>
      <c r="V82" s="58"/>
      <c r="W82" s="58"/>
      <c r="X82" s="58"/>
      <c r="Y82" s="58"/>
      <c r="Z82" s="58"/>
      <c r="AA82" s="58"/>
      <c r="AB82" s="58"/>
      <c r="AC82" s="58"/>
      <c r="AD82" s="58"/>
      <c r="AE82" s="58"/>
      <c r="AF82" s="58"/>
      <c r="AG82" s="58"/>
      <c r="AH82" s="58"/>
      <c r="AI82" s="58"/>
      <c r="AJ82" s="58"/>
      <c r="AK82" s="52"/>
      <c r="AL82" s="43"/>
      <c r="AM82" s="34"/>
    </row>
    <row r="83" spans="1:39" ht="30" customHeight="1" x14ac:dyDescent="0.2">
      <c r="A83" s="258"/>
      <c r="B83" s="80" t="s">
        <v>702</v>
      </c>
      <c r="C83" s="58"/>
      <c r="D83" s="58"/>
      <c r="E83" s="58"/>
      <c r="F83" s="58"/>
      <c r="G83" s="58"/>
      <c r="H83" s="58"/>
      <c r="I83" s="58"/>
      <c r="J83" s="58"/>
      <c r="K83" s="58"/>
      <c r="L83" s="58"/>
      <c r="M83" s="58"/>
      <c r="N83" s="52"/>
      <c r="O83" s="52"/>
      <c r="P83" s="52"/>
      <c r="Q83" s="52"/>
      <c r="R83" s="52"/>
      <c r="S83" s="52"/>
      <c r="T83" s="153"/>
      <c r="U83" s="58"/>
      <c r="V83" s="58"/>
      <c r="W83" s="58"/>
      <c r="X83" s="58"/>
      <c r="Y83" s="58"/>
      <c r="Z83" s="58"/>
      <c r="AA83" s="58"/>
      <c r="AB83" s="58"/>
      <c r="AC83" s="58"/>
      <c r="AD83" s="58"/>
      <c r="AE83" s="58"/>
      <c r="AF83" s="58"/>
      <c r="AG83" s="58"/>
      <c r="AH83" s="58"/>
      <c r="AI83" s="58"/>
      <c r="AJ83" s="58"/>
      <c r="AK83" s="52"/>
      <c r="AL83" s="43"/>
      <c r="AM83" s="34"/>
    </row>
    <row r="84" spans="1:39" ht="30" customHeight="1" x14ac:dyDescent="0.2">
      <c r="A84" s="258"/>
      <c r="B84" s="80" t="s">
        <v>703</v>
      </c>
      <c r="C84" s="58"/>
      <c r="D84" s="58"/>
      <c r="E84" s="58"/>
      <c r="F84" s="58"/>
      <c r="G84" s="58"/>
      <c r="H84" s="58"/>
      <c r="I84" s="58"/>
      <c r="J84" s="58"/>
      <c r="K84" s="58"/>
      <c r="L84" s="58"/>
      <c r="M84" s="58"/>
      <c r="N84" s="52"/>
      <c r="O84" s="52"/>
      <c r="P84" s="52"/>
      <c r="Q84" s="52"/>
      <c r="R84" s="52"/>
      <c r="S84" s="52"/>
      <c r="T84" s="153"/>
      <c r="U84" s="58"/>
      <c r="V84" s="58"/>
      <c r="W84" s="58"/>
      <c r="X84" s="58"/>
      <c r="Y84" s="58"/>
      <c r="Z84" s="58"/>
      <c r="AA84" s="58"/>
      <c r="AB84" s="58"/>
      <c r="AC84" s="58"/>
      <c r="AD84" s="58"/>
      <c r="AE84" s="58"/>
      <c r="AF84" s="58"/>
      <c r="AG84" s="58"/>
      <c r="AH84" s="58"/>
      <c r="AI84" s="58"/>
      <c r="AJ84" s="58"/>
      <c r="AK84" s="52"/>
      <c r="AL84" s="43"/>
      <c r="AM84" s="34"/>
    </row>
    <row r="85" spans="1:39" ht="30" customHeight="1" x14ac:dyDescent="0.2">
      <c r="A85" s="258"/>
      <c r="B85" s="80" t="s">
        <v>704</v>
      </c>
      <c r="C85" s="58"/>
      <c r="D85" s="58"/>
      <c r="E85" s="58"/>
      <c r="F85" s="58"/>
      <c r="G85" s="58"/>
      <c r="H85" s="58"/>
      <c r="I85" s="58"/>
      <c r="J85" s="58"/>
      <c r="K85" s="58"/>
      <c r="L85" s="58"/>
      <c r="M85" s="58"/>
      <c r="N85" s="52"/>
      <c r="O85" s="52"/>
      <c r="P85" s="52"/>
      <c r="Q85" s="52"/>
      <c r="R85" s="52"/>
      <c r="S85" s="52"/>
      <c r="T85" s="153"/>
      <c r="U85" s="58"/>
      <c r="V85" s="58"/>
      <c r="W85" s="58"/>
      <c r="X85" s="58"/>
      <c r="Y85" s="58"/>
      <c r="Z85" s="58"/>
      <c r="AA85" s="58"/>
      <c r="AB85" s="58"/>
      <c r="AC85" s="58"/>
      <c r="AD85" s="58"/>
      <c r="AE85" s="58"/>
      <c r="AF85" s="58"/>
      <c r="AG85" s="58"/>
      <c r="AH85" s="58"/>
      <c r="AI85" s="58"/>
      <c r="AJ85" s="58"/>
      <c r="AK85" s="52"/>
      <c r="AL85" s="43"/>
      <c r="AM85" s="34"/>
    </row>
    <row r="86" spans="1:39" ht="30" customHeight="1" x14ac:dyDescent="0.2">
      <c r="A86" s="258" t="s">
        <v>705</v>
      </c>
      <c r="B86" s="80" t="s">
        <v>706</v>
      </c>
      <c r="C86" s="58" t="s">
        <v>707</v>
      </c>
      <c r="D86" s="58"/>
      <c r="E86" s="58"/>
      <c r="F86" s="58"/>
      <c r="G86" s="58"/>
      <c r="H86" s="58"/>
      <c r="I86" s="58"/>
      <c r="J86" s="58"/>
      <c r="K86" s="58"/>
      <c r="L86" s="58"/>
      <c r="M86" s="58"/>
      <c r="N86" s="52"/>
      <c r="O86" s="52"/>
      <c r="P86" s="52"/>
      <c r="Q86" s="52"/>
      <c r="R86" s="52"/>
      <c r="S86" s="52"/>
      <c r="T86" s="153"/>
      <c r="U86" s="58"/>
      <c r="V86" s="58"/>
      <c r="W86" s="58"/>
      <c r="X86" s="58"/>
      <c r="Y86" s="58"/>
      <c r="Z86" s="58"/>
      <c r="AA86" s="58"/>
      <c r="AB86" s="58"/>
      <c r="AC86" s="58"/>
      <c r="AD86" s="58"/>
      <c r="AE86" s="58"/>
      <c r="AF86" s="58"/>
      <c r="AG86" s="58"/>
      <c r="AH86" s="58"/>
      <c r="AI86" s="58"/>
      <c r="AJ86" s="58"/>
      <c r="AK86" s="52"/>
      <c r="AL86" s="43"/>
      <c r="AM86" s="34"/>
    </row>
    <row r="87" spans="1:39" ht="30" customHeight="1" x14ac:dyDescent="0.2">
      <c r="A87" s="258"/>
      <c r="B87" s="80" t="s">
        <v>708</v>
      </c>
      <c r="C87" s="58" t="s">
        <v>707</v>
      </c>
      <c r="D87" s="58"/>
      <c r="E87" s="58"/>
      <c r="F87" s="58"/>
      <c r="G87" s="58"/>
      <c r="H87" s="58"/>
      <c r="I87" s="58"/>
      <c r="J87" s="58"/>
      <c r="K87" s="58"/>
      <c r="L87" s="58"/>
      <c r="M87" s="58"/>
      <c r="N87" s="52"/>
      <c r="O87" s="52"/>
      <c r="P87" s="52"/>
      <c r="Q87" s="52"/>
      <c r="R87" s="52"/>
      <c r="S87" s="52"/>
      <c r="T87" s="153"/>
      <c r="U87" s="58"/>
      <c r="V87" s="58"/>
      <c r="W87" s="58"/>
      <c r="X87" s="58"/>
      <c r="Y87" s="58"/>
      <c r="Z87" s="58"/>
      <c r="AA87" s="58"/>
      <c r="AB87" s="58"/>
      <c r="AC87" s="58"/>
      <c r="AD87" s="58"/>
      <c r="AE87" s="58"/>
      <c r="AF87" s="58"/>
      <c r="AG87" s="58"/>
      <c r="AH87" s="58"/>
      <c r="AI87" s="58"/>
      <c r="AJ87" s="58"/>
      <c r="AK87" s="52"/>
      <c r="AL87" s="43"/>
      <c r="AM87" s="34"/>
    </row>
    <row r="88" spans="1:39" ht="30" customHeight="1" x14ac:dyDescent="0.2">
      <c r="A88" s="258"/>
      <c r="B88" s="80" t="s">
        <v>709</v>
      </c>
      <c r="C88" s="58" t="s">
        <v>707</v>
      </c>
      <c r="D88" s="58"/>
      <c r="E88" s="58"/>
      <c r="F88" s="58"/>
      <c r="G88" s="58"/>
      <c r="H88" s="58"/>
      <c r="I88" s="58"/>
      <c r="J88" s="58"/>
      <c r="K88" s="58"/>
      <c r="L88" s="58"/>
      <c r="M88" s="58"/>
      <c r="N88" s="52"/>
      <c r="O88" s="52"/>
      <c r="P88" s="52"/>
      <c r="Q88" s="52"/>
      <c r="R88" s="52"/>
      <c r="S88" s="52"/>
      <c r="T88" s="153"/>
      <c r="U88" s="58"/>
      <c r="V88" s="58"/>
      <c r="W88" s="58"/>
      <c r="X88" s="58"/>
      <c r="Y88" s="58"/>
      <c r="Z88" s="58"/>
      <c r="AA88" s="58"/>
      <c r="AB88" s="58"/>
      <c r="AC88" s="58"/>
      <c r="AD88" s="58"/>
      <c r="AE88" s="58"/>
      <c r="AF88" s="58"/>
      <c r="AG88" s="58"/>
      <c r="AH88" s="58"/>
      <c r="AI88" s="58"/>
      <c r="AJ88" s="58"/>
      <c r="AK88" s="52"/>
      <c r="AL88" s="43"/>
      <c r="AM88" s="34"/>
    </row>
    <row r="89" spans="1:39" ht="30" customHeight="1" x14ac:dyDescent="0.2">
      <c r="A89" s="258"/>
      <c r="B89" s="80" t="s">
        <v>710</v>
      </c>
      <c r="C89" s="58"/>
      <c r="D89" s="58"/>
      <c r="E89" s="58"/>
      <c r="F89" s="58"/>
      <c r="G89" s="58"/>
      <c r="H89" s="58"/>
      <c r="I89" s="58"/>
      <c r="J89" s="58"/>
      <c r="K89" s="58"/>
      <c r="L89" s="58"/>
      <c r="M89" s="58"/>
      <c r="N89" s="52"/>
      <c r="O89" s="52"/>
      <c r="P89" s="52"/>
      <c r="Q89" s="52"/>
      <c r="R89" s="52"/>
      <c r="S89" s="52"/>
      <c r="T89" s="153"/>
      <c r="U89" s="58"/>
      <c r="V89" s="58"/>
      <c r="W89" s="58"/>
      <c r="X89" s="58"/>
      <c r="Y89" s="58"/>
      <c r="Z89" s="58"/>
      <c r="AA89" s="58"/>
      <c r="AB89" s="58"/>
      <c r="AC89" s="58"/>
      <c r="AD89" s="58"/>
      <c r="AE89" s="58"/>
      <c r="AF89" s="58"/>
      <c r="AG89" s="58"/>
      <c r="AH89" s="58"/>
      <c r="AI89" s="58"/>
      <c r="AJ89" s="58"/>
      <c r="AK89" s="52"/>
      <c r="AL89" s="43"/>
      <c r="AM89" s="34"/>
    </row>
    <row r="90" spans="1:39" ht="30" customHeight="1" x14ac:dyDescent="0.2">
      <c r="A90" s="258"/>
      <c r="B90" s="80" t="s">
        <v>711</v>
      </c>
      <c r="C90" s="58"/>
      <c r="D90" s="58"/>
      <c r="E90" s="58"/>
      <c r="F90" s="58"/>
      <c r="G90" s="58"/>
      <c r="H90" s="58"/>
      <c r="I90" s="58"/>
      <c r="J90" s="58"/>
      <c r="K90" s="58"/>
      <c r="L90" s="58"/>
      <c r="M90" s="58"/>
      <c r="N90" s="52"/>
      <c r="O90" s="52"/>
      <c r="P90" s="52"/>
      <c r="Q90" s="52"/>
      <c r="R90" s="52"/>
      <c r="S90" s="52"/>
      <c r="T90" s="153"/>
      <c r="U90" s="58"/>
      <c r="V90" s="58"/>
      <c r="W90" s="58"/>
      <c r="X90" s="58"/>
      <c r="Y90" s="58"/>
      <c r="Z90" s="58"/>
      <c r="AA90" s="58"/>
      <c r="AB90" s="58"/>
      <c r="AC90" s="58"/>
      <c r="AD90" s="58"/>
      <c r="AE90" s="58"/>
      <c r="AF90" s="58"/>
      <c r="AG90" s="58"/>
      <c r="AH90" s="58"/>
      <c r="AI90" s="58"/>
      <c r="AJ90" s="58"/>
      <c r="AK90" s="52"/>
      <c r="AL90" s="43"/>
      <c r="AM90" s="34"/>
    </row>
    <row r="91" spans="1:39" ht="30" customHeight="1" x14ac:dyDescent="0.2">
      <c r="A91" s="258"/>
      <c r="B91" s="80" t="s">
        <v>712</v>
      </c>
      <c r="C91" s="58"/>
      <c r="D91" s="58"/>
      <c r="E91" s="58"/>
      <c r="F91" s="58"/>
      <c r="G91" s="58"/>
      <c r="H91" s="58"/>
      <c r="I91" s="58"/>
      <c r="J91" s="58"/>
      <c r="K91" s="58"/>
      <c r="L91" s="58"/>
      <c r="M91" s="58"/>
      <c r="N91" s="52"/>
      <c r="O91" s="52"/>
      <c r="P91" s="52"/>
      <c r="Q91" s="52"/>
      <c r="R91" s="52"/>
      <c r="S91" s="52"/>
      <c r="T91" s="153"/>
      <c r="U91" s="58"/>
      <c r="V91" s="58"/>
      <c r="W91" s="58"/>
      <c r="X91" s="58"/>
      <c r="Y91" s="58"/>
      <c r="Z91" s="58"/>
      <c r="AA91" s="58"/>
      <c r="AB91" s="58"/>
      <c r="AC91" s="58"/>
      <c r="AD91" s="58"/>
      <c r="AE91" s="58"/>
      <c r="AF91" s="58"/>
      <c r="AG91" s="58"/>
      <c r="AH91" s="58"/>
      <c r="AI91" s="58"/>
      <c r="AJ91" s="58"/>
      <c r="AK91" s="52"/>
      <c r="AL91" s="43"/>
      <c r="AM91" s="34"/>
    </row>
    <row r="92" spans="1:39" ht="30" customHeight="1" x14ac:dyDescent="0.2">
      <c r="A92" s="258"/>
      <c r="B92" s="80" t="s">
        <v>713</v>
      </c>
      <c r="C92" s="58"/>
      <c r="D92" s="58"/>
      <c r="E92" s="58"/>
      <c r="F92" s="58"/>
      <c r="G92" s="58"/>
      <c r="H92" s="58"/>
      <c r="I92" s="58"/>
      <c r="J92" s="58"/>
      <c r="K92" s="58"/>
      <c r="L92" s="58"/>
      <c r="M92" s="58"/>
      <c r="N92" s="52"/>
      <c r="O92" s="52"/>
      <c r="P92" s="52"/>
      <c r="Q92" s="52"/>
      <c r="R92" s="52"/>
      <c r="S92" s="52"/>
      <c r="T92" s="153"/>
      <c r="U92" s="58"/>
      <c r="V92" s="58"/>
      <c r="W92" s="58"/>
      <c r="X92" s="58"/>
      <c r="Y92" s="58"/>
      <c r="Z92" s="58"/>
      <c r="AA92" s="58"/>
      <c r="AB92" s="58"/>
      <c r="AC92" s="58"/>
      <c r="AD92" s="58"/>
      <c r="AE92" s="58"/>
      <c r="AF92" s="58"/>
      <c r="AG92" s="58"/>
      <c r="AH92" s="58"/>
      <c r="AI92" s="58"/>
      <c r="AJ92" s="58"/>
      <c r="AK92" s="52"/>
      <c r="AL92" s="43"/>
      <c r="AM92" s="34"/>
    </row>
    <row r="93" spans="1:39" ht="30" customHeight="1" x14ac:dyDescent="0.2">
      <c r="A93" s="258"/>
      <c r="B93" s="80" t="s">
        <v>714</v>
      </c>
      <c r="C93" s="58"/>
      <c r="D93" s="58"/>
      <c r="E93" s="58"/>
      <c r="F93" s="58"/>
      <c r="G93" s="58"/>
      <c r="H93" s="58"/>
      <c r="I93" s="58"/>
      <c r="J93" s="58"/>
      <c r="K93" s="58"/>
      <c r="L93" s="58"/>
      <c r="M93" s="58"/>
      <c r="N93" s="52"/>
      <c r="O93" s="52"/>
      <c r="P93" s="52"/>
      <c r="Q93" s="52"/>
      <c r="R93" s="52"/>
      <c r="S93" s="52"/>
      <c r="T93" s="153"/>
      <c r="U93" s="58"/>
      <c r="V93" s="58"/>
      <c r="W93" s="58"/>
      <c r="X93" s="58"/>
      <c r="Y93" s="58"/>
      <c r="Z93" s="58"/>
      <c r="AA93" s="58"/>
      <c r="AB93" s="58"/>
      <c r="AC93" s="58"/>
      <c r="AD93" s="58"/>
      <c r="AE93" s="58"/>
      <c r="AF93" s="58"/>
      <c r="AG93" s="58"/>
      <c r="AH93" s="58"/>
      <c r="AI93" s="58"/>
      <c r="AJ93" s="58"/>
      <c r="AK93" s="52"/>
      <c r="AL93" s="43"/>
      <c r="AM93" s="34"/>
    </row>
    <row r="94" spans="1:39" ht="30" customHeight="1" x14ac:dyDescent="0.2">
      <c r="A94" s="258"/>
      <c r="B94" s="80" t="s">
        <v>715</v>
      </c>
      <c r="C94" s="58"/>
      <c r="D94" s="58"/>
      <c r="E94" s="58"/>
      <c r="F94" s="58"/>
      <c r="G94" s="58"/>
      <c r="H94" s="58"/>
      <c r="I94" s="58"/>
      <c r="J94" s="58"/>
      <c r="K94" s="58"/>
      <c r="L94" s="58"/>
      <c r="M94" s="58"/>
      <c r="N94" s="52"/>
      <c r="O94" s="52"/>
      <c r="P94" s="52"/>
      <c r="Q94" s="52"/>
      <c r="R94" s="52"/>
      <c r="S94" s="52"/>
      <c r="T94" s="153"/>
      <c r="U94" s="58"/>
      <c r="V94" s="58"/>
      <c r="W94" s="58"/>
      <c r="X94" s="58"/>
      <c r="Y94" s="58"/>
      <c r="Z94" s="58"/>
      <c r="AA94" s="58"/>
      <c r="AB94" s="58"/>
      <c r="AC94" s="58"/>
      <c r="AD94" s="58"/>
      <c r="AE94" s="58"/>
      <c r="AF94" s="58"/>
      <c r="AG94" s="58"/>
      <c r="AH94" s="58"/>
      <c r="AI94" s="58"/>
      <c r="AJ94" s="58"/>
      <c r="AK94" s="52"/>
      <c r="AL94" s="43"/>
      <c r="AM94" s="34"/>
    </row>
    <row r="95" spans="1:39" ht="30" customHeight="1" x14ac:dyDescent="0.2">
      <c r="A95" s="258"/>
      <c r="B95" s="80" t="s">
        <v>716</v>
      </c>
      <c r="C95" s="58"/>
      <c r="D95" s="58"/>
      <c r="E95" s="58"/>
      <c r="F95" s="58"/>
      <c r="G95" s="58"/>
      <c r="H95" s="58"/>
      <c r="I95" s="58"/>
      <c r="J95" s="58"/>
      <c r="K95" s="58"/>
      <c r="L95" s="58"/>
      <c r="M95" s="58"/>
      <c r="N95" s="52"/>
      <c r="O95" s="52"/>
      <c r="P95" s="52"/>
      <c r="Q95" s="52"/>
      <c r="R95" s="52"/>
      <c r="S95" s="52"/>
      <c r="T95" s="153"/>
      <c r="U95" s="58"/>
      <c r="V95" s="58"/>
      <c r="W95" s="58"/>
      <c r="X95" s="58"/>
      <c r="Y95" s="58"/>
      <c r="Z95" s="58"/>
      <c r="AA95" s="58"/>
      <c r="AB95" s="58"/>
      <c r="AC95" s="58"/>
      <c r="AD95" s="58"/>
      <c r="AE95" s="58"/>
      <c r="AF95" s="58"/>
      <c r="AG95" s="58"/>
      <c r="AH95" s="58"/>
      <c r="AI95" s="58"/>
      <c r="AJ95" s="58"/>
      <c r="AK95" s="52"/>
      <c r="AL95" s="43"/>
      <c r="AM95" s="34"/>
    </row>
    <row r="96" spans="1:39" ht="30" customHeight="1" x14ac:dyDescent="0.2">
      <c r="A96" s="258"/>
      <c r="B96" s="80" t="s">
        <v>717</v>
      </c>
      <c r="C96" s="58"/>
      <c r="D96" s="58"/>
      <c r="E96" s="58"/>
      <c r="F96" s="58"/>
      <c r="G96" s="58"/>
      <c r="H96" s="58"/>
      <c r="I96" s="58"/>
      <c r="J96" s="58"/>
      <c r="K96" s="58"/>
      <c r="L96" s="58"/>
      <c r="M96" s="58"/>
      <c r="N96" s="52"/>
      <c r="O96" s="52"/>
      <c r="P96" s="52"/>
      <c r="Q96" s="52"/>
      <c r="R96" s="52"/>
      <c r="S96" s="52"/>
      <c r="T96" s="153"/>
      <c r="U96" s="58"/>
      <c r="V96" s="58"/>
      <c r="W96" s="58"/>
      <c r="X96" s="58"/>
      <c r="Y96" s="58"/>
      <c r="Z96" s="58"/>
      <c r="AA96" s="58"/>
      <c r="AB96" s="58"/>
      <c r="AC96" s="58"/>
      <c r="AD96" s="58"/>
      <c r="AE96" s="58"/>
      <c r="AF96" s="58"/>
      <c r="AG96" s="58"/>
      <c r="AH96" s="58"/>
      <c r="AI96" s="58"/>
      <c r="AJ96" s="58"/>
      <c r="AK96" s="52"/>
      <c r="AL96" s="43"/>
      <c r="AM96" s="34"/>
    </row>
    <row r="97" spans="1:39" ht="30" customHeight="1" x14ac:dyDescent="0.2">
      <c r="A97" s="258"/>
      <c r="B97" s="80" t="s">
        <v>718</v>
      </c>
      <c r="C97" s="58"/>
      <c r="D97" s="58"/>
      <c r="E97" s="58"/>
      <c r="F97" s="58"/>
      <c r="G97" s="58"/>
      <c r="H97" s="58"/>
      <c r="I97" s="58"/>
      <c r="J97" s="58"/>
      <c r="K97" s="58"/>
      <c r="L97" s="58"/>
      <c r="M97" s="58"/>
      <c r="N97" s="52"/>
      <c r="O97" s="52"/>
      <c r="P97" s="52"/>
      <c r="Q97" s="52"/>
      <c r="R97" s="52"/>
      <c r="S97" s="52"/>
      <c r="T97" s="153"/>
      <c r="U97" s="58"/>
      <c r="V97" s="58"/>
      <c r="W97" s="58"/>
      <c r="X97" s="58"/>
      <c r="Y97" s="58"/>
      <c r="Z97" s="58"/>
      <c r="AA97" s="58"/>
      <c r="AB97" s="58"/>
      <c r="AC97" s="58"/>
      <c r="AD97" s="58"/>
      <c r="AE97" s="58"/>
      <c r="AF97" s="58"/>
      <c r="AG97" s="58"/>
      <c r="AH97" s="58"/>
      <c r="AI97" s="58"/>
      <c r="AJ97" s="58"/>
      <c r="AK97" s="52"/>
      <c r="AL97" s="43"/>
      <c r="AM97" s="34"/>
    </row>
    <row r="98" spans="1:39" ht="30" customHeight="1" x14ac:dyDescent="0.2">
      <c r="A98" s="258"/>
      <c r="B98" s="80" t="s">
        <v>719</v>
      </c>
      <c r="C98" s="58"/>
      <c r="D98" s="58"/>
      <c r="E98" s="58"/>
      <c r="F98" s="58"/>
      <c r="G98" s="58"/>
      <c r="H98" s="58"/>
      <c r="I98" s="58"/>
      <c r="J98" s="58"/>
      <c r="K98" s="58"/>
      <c r="L98" s="58"/>
      <c r="M98" s="58"/>
      <c r="N98" s="52"/>
      <c r="O98" s="52"/>
      <c r="P98" s="52"/>
      <c r="Q98" s="52"/>
      <c r="R98" s="52"/>
      <c r="S98" s="52"/>
      <c r="T98" s="153"/>
      <c r="U98" s="58"/>
      <c r="V98" s="58"/>
      <c r="W98" s="58"/>
      <c r="X98" s="58"/>
      <c r="Y98" s="58"/>
      <c r="Z98" s="58"/>
      <c r="AA98" s="58"/>
      <c r="AB98" s="58"/>
      <c r="AC98" s="58"/>
      <c r="AD98" s="58"/>
      <c r="AE98" s="58"/>
      <c r="AF98" s="58"/>
      <c r="AG98" s="58"/>
      <c r="AH98" s="58"/>
      <c r="AI98" s="58"/>
      <c r="AJ98" s="58"/>
      <c r="AK98" s="52"/>
      <c r="AL98" s="43"/>
      <c r="AM98" s="34"/>
    </row>
    <row r="99" spans="1:39" ht="30" customHeight="1" x14ac:dyDescent="0.2">
      <c r="A99" s="258"/>
      <c r="B99" s="80" t="s">
        <v>720</v>
      </c>
      <c r="C99" s="58"/>
      <c r="D99" s="58"/>
      <c r="E99" s="58"/>
      <c r="F99" s="58"/>
      <c r="G99" s="58"/>
      <c r="H99" s="58"/>
      <c r="I99" s="58"/>
      <c r="J99" s="58"/>
      <c r="K99" s="58"/>
      <c r="L99" s="58"/>
      <c r="M99" s="58"/>
      <c r="N99" s="52"/>
      <c r="O99" s="52"/>
      <c r="P99" s="52"/>
      <c r="Q99" s="52"/>
      <c r="R99" s="52"/>
      <c r="S99" s="52"/>
      <c r="T99" s="153"/>
      <c r="U99" s="58"/>
      <c r="V99" s="58"/>
      <c r="W99" s="58"/>
      <c r="X99" s="58"/>
      <c r="Y99" s="58"/>
      <c r="Z99" s="58"/>
      <c r="AA99" s="58"/>
      <c r="AB99" s="58"/>
      <c r="AC99" s="58"/>
      <c r="AD99" s="58"/>
      <c r="AE99" s="58"/>
      <c r="AF99" s="58"/>
      <c r="AG99" s="58"/>
      <c r="AH99" s="58"/>
      <c r="AI99" s="58"/>
      <c r="AJ99" s="58"/>
      <c r="AK99" s="52"/>
      <c r="AL99" s="43"/>
      <c r="AM99" s="34"/>
    </row>
    <row r="100" spans="1:39" ht="30" customHeight="1" x14ac:dyDescent="0.2">
      <c r="A100" s="258"/>
      <c r="B100" s="80" t="s">
        <v>721</v>
      </c>
      <c r="C100" s="58"/>
      <c r="D100" s="58"/>
      <c r="E100" s="58"/>
      <c r="F100" s="58"/>
      <c r="G100" s="58"/>
      <c r="H100" s="58"/>
      <c r="I100" s="58"/>
      <c r="J100" s="58"/>
      <c r="K100" s="58"/>
      <c r="L100" s="58"/>
      <c r="M100" s="58"/>
      <c r="N100" s="52"/>
      <c r="O100" s="52"/>
      <c r="P100" s="52"/>
      <c r="Q100" s="52"/>
      <c r="R100" s="52"/>
      <c r="S100" s="52"/>
      <c r="T100" s="153"/>
      <c r="U100" s="58"/>
      <c r="V100" s="58"/>
      <c r="W100" s="58"/>
      <c r="X100" s="58"/>
      <c r="Y100" s="58"/>
      <c r="Z100" s="58"/>
      <c r="AA100" s="58"/>
      <c r="AB100" s="58"/>
      <c r="AC100" s="58"/>
      <c r="AD100" s="58"/>
      <c r="AE100" s="58"/>
      <c r="AF100" s="58"/>
      <c r="AG100" s="58"/>
      <c r="AH100" s="58"/>
      <c r="AI100" s="58"/>
      <c r="AJ100" s="58"/>
      <c r="AK100" s="52"/>
      <c r="AL100" s="43"/>
      <c r="AM100" s="34"/>
    </row>
    <row r="101" spans="1:39" ht="30" customHeight="1" x14ac:dyDescent="0.2">
      <c r="A101" s="258" t="s">
        <v>722</v>
      </c>
      <c r="B101" s="80" t="s">
        <v>723</v>
      </c>
      <c r="C101" s="58" t="s">
        <v>724</v>
      </c>
      <c r="D101" s="58"/>
      <c r="E101" s="58"/>
      <c r="F101" s="58"/>
      <c r="G101" s="58"/>
      <c r="H101" s="58"/>
      <c r="I101" s="58"/>
      <c r="J101" s="58"/>
      <c r="K101" s="58"/>
      <c r="L101" s="58"/>
      <c r="M101" s="58"/>
      <c r="N101" s="52"/>
      <c r="O101" s="52"/>
      <c r="P101" s="52"/>
      <c r="Q101" s="52"/>
      <c r="R101" s="52"/>
      <c r="S101" s="52"/>
      <c r="T101" s="153"/>
      <c r="U101" s="58"/>
      <c r="V101" s="58"/>
      <c r="W101" s="58"/>
      <c r="X101" s="58"/>
      <c r="Y101" s="58"/>
      <c r="Z101" s="58"/>
      <c r="AA101" s="58"/>
      <c r="AB101" s="58"/>
      <c r="AC101" s="58"/>
      <c r="AD101" s="58"/>
      <c r="AE101" s="58"/>
      <c r="AF101" s="58"/>
      <c r="AG101" s="58"/>
      <c r="AH101" s="58"/>
      <c r="AI101" s="58"/>
      <c r="AJ101" s="58"/>
      <c r="AK101" s="52"/>
      <c r="AL101" s="43"/>
      <c r="AM101" s="34"/>
    </row>
    <row r="102" spans="1:39" ht="30" customHeight="1" x14ac:dyDescent="0.2">
      <c r="A102" s="258"/>
      <c r="B102" s="80" t="s">
        <v>725</v>
      </c>
      <c r="C102" s="58" t="s">
        <v>724</v>
      </c>
      <c r="D102" s="58"/>
      <c r="E102" s="58"/>
      <c r="F102" s="58"/>
      <c r="G102" s="58"/>
      <c r="H102" s="58"/>
      <c r="I102" s="58"/>
      <c r="J102" s="58"/>
      <c r="K102" s="58"/>
      <c r="L102" s="58"/>
      <c r="M102" s="58"/>
      <c r="N102" s="52"/>
      <c r="O102" s="52"/>
      <c r="P102" s="52"/>
      <c r="Q102" s="52"/>
      <c r="R102" s="52"/>
      <c r="S102" s="52"/>
      <c r="T102" s="153"/>
      <c r="U102" s="58"/>
      <c r="V102" s="58"/>
      <c r="W102" s="58"/>
      <c r="X102" s="58"/>
      <c r="Y102" s="58"/>
      <c r="Z102" s="58"/>
      <c r="AA102" s="58"/>
      <c r="AB102" s="58"/>
      <c r="AC102" s="58"/>
      <c r="AD102" s="58"/>
      <c r="AE102" s="58"/>
      <c r="AF102" s="58"/>
      <c r="AG102" s="58"/>
      <c r="AH102" s="58"/>
      <c r="AI102" s="58"/>
      <c r="AJ102" s="58"/>
      <c r="AK102" s="52"/>
      <c r="AL102" s="43"/>
      <c r="AM102" s="34"/>
    </row>
    <row r="103" spans="1:39" ht="30" customHeight="1" x14ac:dyDescent="0.2">
      <c r="A103" s="258"/>
      <c r="B103" s="80" t="s">
        <v>726</v>
      </c>
      <c r="C103" s="58" t="s">
        <v>724</v>
      </c>
      <c r="D103" s="58"/>
      <c r="E103" s="58"/>
      <c r="F103" s="58"/>
      <c r="G103" s="58"/>
      <c r="H103" s="58"/>
      <c r="I103" s="58"/>
      <c r="J103" s="58"/>
      <c r="K103" s="58"/>
      <c r="L103" s="58"/>
      <c r="M103" s="58"/>
      <c r="N103" s="52"/>
      <c r="O103" s="52"/>
      <c r="P103" s="52"/>
      <c r="Q103" s="52"/>
      <c r="R103" s="52"/>
      <c r="S103" s="52"/>
      <c r="T103" s="153"/>
      <c r="U103" s="58"/>
      <c r="V103" s="58"/>
      <c r="W103" s="58"/>
      <c r="X103" s="58"/>
      <c r="Y103" s="58"/>
      <c r="Z103" s="58"/>
      <c r="AA103" s="58"/>
      <c r="AB103" s="58"/>
      <c r="AC103" s="58"/>
      <c r="AD103" s="58"/>
      <c r="AE103" s="58"/>
      <c r="AF103" s="58"/>
      <c r="AG103" s="58"/>
      <c r="AH103" s="58"/>
      <c r="AI103" s="58"/>
      <c r="AJ103" s="58"/>
      <c r="AK103" s="52"/>
      <c r="AL103" s="43"/>
      <c r="AM103" s="34"/>
    </row>
    <row r="104" spans="1:39" ht="30" customHeight="1" x14ac:dyDescent="0.2">
      <c r="A104" s="258"/>
      <c r="B104" s="80" t="s">
        <v>727</v>
      </c>
      <c r="C104" s="58"/>
      <c r="D104" s="58"/>
      <c r="E104" s="58"/>
      <c r="F104" s="58"/>
      <c r="G104" s="58"/>
      <c r="H104" s="58"/>
      <c r="I104" s="58"/>
      <c r="J104" s="58"/>
      <c r="K104" s="58"/>
      <c r="L104" s="58"/>
      <c r="M104" s="58"/>
      <c r="N104" s="52"/>
      <c r="O104" s="52"/>
      <c r="P104" s="52"/>
      <c r="Q104" s="52"/>
      <c r="R104" s="52"/>
      <c r="S104" s="52"/>
      <c r="T104" s="153"/>
      <c r="U104" s="58"/>
      <c r="V104" s="58"/>
      <c r="W104" s="58"/>
      <c r="X104" s="58"/>
      <c r="Y104" s="58"/>
      <c r="Z104" s="58"/>
      <c r="AA104" s="58"/>
      <c r="AB104" s="58"/>
      <c r="AC104" s="58"/>
      <c r="AD104" s="58"/>
      <c r="AE104" s="58"/>
      <c r="AF104" s="58"/>
      <c r="AG104" s="58"/>
      <c r="AH104" s="58"/>
      <c r="AI104" s="58"/>
      <c r="AJ104" s="58"/>
      <c r="AK104" s="52"/>
      <c r="AL104" s="43"/>
      <c r="AM104" s="34"/>
    </row>
    <row r="105" spans="1:39" ht="30" customHeight="1" x14ac:dyDescent="0.2">
      <c r="A105" s="258"/>
      <c r="B105" s="80" t="s">
        <v>728</v>
      </c>
      <c r="C105" s="58"/>
      <c r="D105" s="58"/>
      <c r="E105" s="58"/>
      <c r="F105" s="58"/>
      <c r="G105" s="58"/>
      <c r="H105" s="58"/>
      <c r="I105" s="58"/>
      <c r="J105" s="58"/>
      <c r="K105" s="58"/>
      <c r="L105" s="58"/>
      <c r="M105" s="58"/>
      <c r="N105" s="52"/>
      <c r="O105" s="52"/>
      <c r="P105" s="52"/>
      <c r="Q105" s="52"/>
      <c r="R105" s="52"/>
      <c r="S105" s="52"/>
      <c r="T105" s="153"/>
      <c r="U105" s="58"/>
      <c r="V105" s="58"/>
      <c r="W105" s="58"/>
      <c r="X105" s="58"/>
      <c r="Y105" s="58"/>
      <c r="Z105" s="58"/>
      <c r="AA105" s="58"/>
      <c r="AB105" s="58"/>
      <c r="AC105" s="58"/>
      <c r="AD105" s="58"/>
      <c r="AE105" s="58"/>
      <c r="AF105" s="58"/>
      <c r="AG105" s="58"/>
      <c r="AH105" s="58"/>
      <c r="AI105" s="58"/>
      <c r="AJ105" s="58"/>
      <c r="AK105" s="52"/>
      <c r="AL105" s="43"/>
      <c r="AM105" s="34"/>
    </row>
    <row r="106" spans="1:39" ht="30" customHeight="1" x14ac:dyDescent="0.2">
      <c r="A106" s="258"/>
      <c r="B106" s="80" t="s">
        <v>729</v>
      </c>
      <c r="C106" s="58"/>
      <c r="D106" s="58"/>
      <c r="E106" s="58"/>
      <c r="F106" s="58"/>
      <c r="G106" s="58"/>
      <c r="H106" s="58"/>
      <c r="I106" s="58"/>
      <c r="J106" s="58"/>
      <c r="K106" s="58"/>
      <c r="L106" s="58"/>
      <c r="M106" s="58"/>
      <c r="N106" s="52"/>
      <c r="O106" s="52"/>
      <c r="P106" s="52"/>
      <c r="Q106" s="52"/>
      <c r="R106" s="52"/>
      <c r="S106" s="52"/>
      <c r="T106" s="153"/>
      <c r="U106" s="58"/>
      <c r="V106" s="58"/>
      <c r="W106" s="58"/>
      <c r="X106" s="58"/>
      <c r="Y106" s="58"/>
      <c r="Z106" s="58"/>
      <c r="AA106" s="58"/>
      <c r="AB106" s="58"/>
      <c r="AC106" s="58"/>
      <c r="AD106" s="58"/>
      <c r="AE106" s="58"/>
      <c r="AF106" s="58"/>
      <c r="AG106" s="58"/>
      <c r="AH106" s="58"/>
      <c r="AI106" s="58"/>
      <c r="AJ106" s="58"/>
      <c r="AK106" s="52"/>
      <c r="AL106" s="43"/>
      <c r="AM106" s="34"/>
    </row>
    <row r="107" spans="1:39" ht="30" customHeight="1" x14ac:dyDescent="0.2">
      <c r="A107" s="258"/>
      <c r="B107" s="80" t="s">
        <v>730</v>
      </c>
      <c r="C107" s="58"/>
      <c r="D107" s="58"/>
      <c r="E107" s="58"/>
      <c r="F107" s="58"/>
      <c r="G107" s="58"/>
      <c r="H107" s="58"/>
      <c r="I107" s="58"/>
      <c r="J107" s="58"/>
      <c r="K107" s="58"/>
      <c r="L107" s="58"/>
      <c r="M107" s="58"/>
      <c r="N107" s="52"/>
      <c r="O107" s="52"/>
      <c r="P107" s="52"/>
      <c r="Q107" s="52"/>
      <c r="R107" s="52"/>
      <c r="S107" s="52"/>
      <c r="T107" s="153"/>
      <c r="U107" s="58"/>
      <c r="V107" s="58"/>
      <c r="W107" s="58"/>
      <c r="X107" s="58"/>
      <c r="Y107" s="58"/>
      <c r="Z107" s="58"/>
      <c r="AA107" s="58"/>
      <c r="AB107" s="58"/>
      <c r="AC107" s="58"/>
      <c r="AD107" s="58"/>
      <c r="AE107" s="58"/>
      <c r="AF107" s="58"/>
      <c r="AG107" s="58"/>
      <c r="AH107" s="58"/>
      <c r="AI107" s="58"/>
      <c r="AJ107" s="58"/>
      <c r="AK107" s="52"/>
      <c r="AL107" s="43"/>
      <c r="AM107" s="34"/>
    </row>
    <row r="108" spans="1:39" ht="30" customHeight="1" x14ac:dyDescent="0.2">
      <c r="A108" s="258"/>
      <c r="B108" s="80" t="s">
        <v>731</v>
      </c>
      <c r="C108" s="58"/>
      <c r="D108" s="58"/>
      <c r="E108" s="58"/>
      <c r="F108" s="58"/>
      <c r="G108" s="58"/>
      <c r="H108" s="58"/>
      <c r="I108" s="58"/>
      <c r="J108" s="58"/>
      <c r="K108" s="58"/>
      <c r="L108" s="58"/>
      <c r="M108" s="58"/>
      <c r="N108" s="52"/>
      <c r="O108" s="52"/>
      <c r="P108" s="52"/>
      <c r="Q108" s="52"/>
      <c r="R108" s="52"/>
      <c r="S108" s="52"/>
      <c r="T108" s="153"/>
      <c r="U108" s="58"/>
      <c r="V108" s="58"/>
      <c r="W108" s="58"/>
      <c r="X108" s="58"/>
      <c r="Y108" s="58"/>
      <c r="Z108" s="58"/>
      <c r="AA108" s="58"/>
      <c r="AB108" s="58"/>
      <c r="AC108" s="58"/>
      <c r="AD108" s="58"/>
      <c r="AE108" s="58"/>
      <c r="AF108" s="58"/>
      <c r="AG108" s="58"/>
      <c r="AH108" s="58"/>
      <c r="AI108" s="58"/>
      <c r="AJ108" s="58"/>
      <c r="AK108" s="52"/>
      <c r="AL108" s="43"/>
      <c r="AM108" s="34"/>
    </row>
    <row r="109" spans="1:39" ht="30" customHeight="1" x14ac:dyDescent="0.2">
      <c r="A109" s="258"/>
      <c r="B109" s="80" t="s">
        <v>732</v>
      </c>
      <c r="C109" s="58"/>
      <c r="D109" s="58"/>
      <c r="E109" s="58"/>
      <c r="F109" s="58"/>
      <c r="G109" s="58"/>
      <c r="H109" s="58"/>
      <c r="I109" s="58"/>
      <c r="J109" s="58"/>
      <c r="K109" s="58"/>
      <c r="L109" s="58"/>
      <c r="M109" s="58"/>
      <c r="N109" s="52"/>
      <c r="O109" s="52"/>
      <c r="P109" s="52"/>
      <c r="Q109" s="52"/>
      <c r="R109" s="52"/>
      <c r="S109" s="52"/>
      <c r="T109" s="153"/>
      <c r="U109" s="58"/>
      <c r="V109" s="58"/>
      <c r="W109" s="58"/>
      <c r="X109" s="58"/>
      <c r="Y109" s="58"/>
      <c r="Z109" s="58"/>
      <c r="AA109" s="58"/>
      <c r="AB109" s="58"/>
      <c r="AC109" s="58"/>
      <c r="AD109" s="58"/>
      <c r="AE109" s="58"/>
      <c r="AF109" s="58"/>
      <c r="AG109" s="58"/>
      <c r="AH109" s="58"/>
      <c r="AI109" s="58"/>
      <c r="AJ109" s="58"/>
      <c r="AK109" s="52"/>
      <c r="AL109" s="43"/>
      <c r="AM109" s="34"/>
    </row>
    <row r="110" spans="1:39" ht="30" customHeight="1" x14ac:dyDescent="0.2">
      <c r="A110" s="258"/>
      <c r="B110" s="80" t="s">
        <v>733</v>
      </c>
      <c r="C110" s="58"/>
      <c r="D110" s="58"/>
      <c r="E110" s="58"/>
      <c r="F110" s="58"/>
      <c r="G110" s="58"/>
      <c r="H110" s="58"/>
      <c r="I110" s="58"/>
      <c r="J110" s="58"/>
      <c r="K110" s="58"/>
      <c r="L110" s="58"/>
      <c r="M110" s="58"/>
      <c r="N110" s="52"/>
      <c r="O110" s="52"/>
      <c r="P110" s="52"/>
      <c r="Q110" s="52"/>
      <c r="R110" s="52"/>
      <c r="S110" s="52"/>
      <c r="T110" s="153"/>
      <c r="U110" s="58"/>
      <c r="V110" s="58"/>
      <c r="W110" s="58"/>
      <c r="X110" s="58"/>
      <c r="Y110" s="58"/>
      <c r="Z110" s="58"/>
      <c r="AA110" s="58"/>
      <c r="AB110" s="58"/>
      <c r="AC110" s="58"/>
      <c r="AD110" s="58"/>
      <c r="AE110" s="58"/>
      <c r="AF110" s="58"/>
      <c r="AG110" s="58"/>
      <c r="AH110" s="58"/>
      <c r="AI110" s="58"/>
      <c r="AJ110" s="58"/>
      <c r="AK110" s="52"/>
      <c r="AL110" s="43"/>
      <c r="AM110" s="34"/>
    </row>
    <row r="111" spans="1:39" ht="30" customHeight="1" x14ac:dyDescent="0.2">
      <c r="A111" s="258"/>
      <c r="B111" s="80" t="s">
        <v>734</v>
      </c>
      <c r="C111" s="58"/>
      <c r="D111" s="58"/>
      <c r="E111" s="58"/>
      <c r="F111" s="58"/>
      <c r="G111" s="58"/>
      <c r="H111" s="58"/>
      <c r="I111" s="58"/>
      <c r="J111" s="58"/>
      <c r="K111" s="58"/>
      <c r="L111" s="58"/>
      <c r="M111" s="58"/>
      <c r="N111" s="52"/>
      <c r="O111" s="52"/>
      <c r="P111" s="52"/>
      <c r="Q111" s="52"/>
      <c r="R111" s="52"/>
      <c r="S111" s="52"/>
      <c r="T111" s="153"/>
      <c r="U111" s="58"/>
      <c r="V111" s="58"/>
      <c r="W111" s="58"/>
      <c r="X111" s="58"/>
      <c r="Y111" s="58"/>
      <c r="Z111" s="58"/>
      <c r="AA111" s="58"/>
      <c r="AB111" s="58"/>
      <c r="AC111" s="58"/>
      <c r="AD111" s="58"/>
      <c r="AE111" s="58"/>
      <c r="AF111" s="58"/>
      <c r="AG111" s="58"/>
      <c r="AH111" s="58"/>
      <c r="AI111" s="58"/>
      <c r="AJ111" s="58"/>
      <c r="AK111" s="52"/>
      <c r="AL111" s="43"/>
      <c r="AM111" s="34"/>
    </row>
    <row r="112" spans="1:39" ht="30" customHeight="1" x14ac:dyDescent="0.2">
      <c r="A112" s="258"/>
      <c r="B112" s="80" t="s">
        <v>735</v>
      </c>
      <c r="C112" s="58"/>
      <c r="D112" s="58"/>
      <c r="E112" s="58"/>
      <c r="F112" s="58"/>
      <c r="G112" s="58"/>
      <c r="H112" s="58"/>
      <c r="I112" s="58"/>
      <c r="J112" s="58"/>
      <c r="K112" s="58"/>
      <c r="L112" s="58"/>
      <c r="M112" s="58"/>
      <c r="N112" s="52"/>
      <c r="O112" s="52"/>
      <c r="P112" s="52"/>
      <c r="Q112" s="52"/>
      <c r="R112" s="52"/>
      <c r="S112" s="52"/>
      <c r="T112" s="153"/>
      <c r="U112" s="58"/>
      <c r="V112" s="58"/>
      <c r="W112" s="58"/>
      <c r="X112" s="58"/>
      <c r="Y112" s="58"/>
      <c r="Z112" s="58"/>
      <c r="AA112" s="58"/>
      <c r="AB112" s="58"/>
      <c r="AC112" s="58"/>
      <c r="AD112" s="58"/>
      <c r="AE112" s="58"/>
      <c r="AF112" s="58"/>
      <c r="AG112" s="58"/>
      <c r="AH112" s="58"/>
      <c r="AI112" s="58"/>
      <c r="AJ112" s="58"/>
      <c r="AK112" s="52"/>
      <c r="AL112" s="43"/>
      <c r="AM112" s="34"/>
    </row>
    <row r="113" spans="1:39" ht="30" customHeight="1" x14ac:dyDescent="0.2">
      <c r="A113" s="258"/>
      <c r="B113" s="80" t="s">
        <v>736</v>
      </c>
      <c r="C113" s="58"/>
      <c r="D113" s="58"/>
      <c r="E113" s="58"/>
      <c r="F113" s="58"/>
      <c r="G113" s="58"/>
      <c r="H113" s="58"/>
      <c r="I113" s="58"/>
      <c r="J113" s="58"/>
      <c r="K113" s="58"/>
      <c r="L113" s="58"/>
      <c r="M113" s="58"/>
      <c r="N113" s="52"/>
      <c r="O113" s="52"/>
      <c r="P113" s="52"/>
      <c r="Q113" s="52"/>
      <c r="R113" s="52"/>
      <c r="S113" s="52"/>
      <c r="T113" s="153"/>
      <c r="U113" s="58"/>
      <c r="V113" s="58"/>
      <c r="W113" s="58"/>
      <c r="X113" s="58"/>
      <c r="Y113" s="58"/>
      <c r="Z113" s="58"/>
      <c r="AA113" s="58"/>
      <c r="AB113" s="58"/>
      <c r="AC113" s="58"/>
      <c r="AD113" s="58"/>
      <c r="AE113" s="58"/>
      <c r="AF113" s="58"/>
      <c r="AG113" s="58"/>
      <c r="AH113" s="58"/>
      <c r="AI113" s="58"/>
      <c r="AJ113" s="58"/>
      <c r="AK113" s="52"/>
      <c r="AL113" s="43"/>
      <c r="AM113" s="34"/>
    </row>
    <row r="114" spans="1:39" ht="30" customHeight="1" x14ac:dyDescent="0.2">
      <c r="A114" s="258"/>
      <c r="B114" s="80" t="s">
        <v>737</v>
      </c>
      <c r="C114" s="58"/>
      <c r="D114" s="58"/>
      <c r="E114" s="58"/>
      <c r="F114" s="58"/>
      <c r="G114" s="58"/>
      <c r="H114" s="58"/>
      <c r="I114" s="58"/>
      <c r="J114" s="58"/>
      <c r="K114" s="58"/>
      <c r="L114" s="58"/>
      <c r="M114" s="58"/>
      <c r="N114" s="52"/>
      <c r="O114" s="52"/>
      <c r="P114" s="52"/>
      <c r="Q114" s="52"/>
      <c r="R114" s="52"/>
      <c r="S114" s="52"/>
      <c r="T114" s="153"/>
      <c r="U114" s="58"/>
      <c r="V114" s="58"/>
      <c r="W114" s="58"/>
      <c r="X114" s="58"/>
      <c r="Y114" s="58"/>
      <c r="Z114" s="58"/>
      <c r="AA114" s="58"/>
      <c r="AB114" s="58"/>
      <c r="AC114" s="58"/>
      <c r="AD114" s="58"/>
      <c r="AE114" s="58"/>
      <c r="AF114" s="58"/>
      <c r="AG114" s="58"/>
      <c r="AH114" s="58"/>
      <c r="AI114" s="58"/>
      <c r="AJ114" s="58"/>
      <c r="AK114" s="52"/>
      <c r="AL114" s="43"/>
      <c r="AM114" s="34"/>
    </row>
    <row r="115" spans="1:39" ht="30" customHeight="1" x14ac:dyDescent="0.2">
      <c r="A115" s="258"/>
      <c r="B115" s="80" t="s">
        <v>738</v>
      </c>
      <c r="C115" s="58"/>
      <c r="D115" s="58"/>
      <c r="E115" s="58"/>
      <c r="F115" s="58"/>
      <c r="G115" s="58"/>
      <c r="H115" s="58"/>
      <c r="I115" s="58"/>
      <c r="J115" s="58"/>
      <c r="K115" s="58"/>
      <c r="L115" s="58"/>
      <c r="M115" s="58"/>
      <c r="N115" s="52"/>
      <c r="O115" s="52"/>
      <c r="P115" s="52"/>
      <c r="Q115" s="52"/>
      <c r="R115" s="52"/>
      <c r="S115" s="52"/>
      <c r="T115" s="153"/>
      <c r="U115" s="58"/>
      <c r="V115" s="58"/>
      <c r="W115" s="58"/>
      <c r="X115" s="58"/>
      <c r="Y115" s="58"/>
      <c r="Z115" s="58"/>
      <c r="AA115" s="58"/>
      <c r="AB115" s="58"/>
      <c r="AC115" s="58"/>
      <c r="AD115" s="58"/>
      <c r="AE115" s="58"/>
      <c r="AF115" s="58"/>
      <c r="AG115" s="58"/>
      <c r="AH115" s="58"/>
      <c r="AI115" s="58"/>
      <c r="AJ115" s="58"/>
      <c r="AK115" s="52"/>
      <c r="AL115" s="43"/>
      <c r="AM115" s="34"/>
    </row>
    <row r="116" spans="1:39" ht="30" customHeight="1" x14ac:dyDescent="0.2">
      <c r="A116" s="258" t="s">
        <v>739</v>
      </c>
      <c r="B116" s="80" t="s">
        <v>740</v>
      </c>
      <c r="C116" s="58" t="s">
        <v>741</v>
      </c>
      <c r="D116" s="58"/>
      <c r="E116" s="58"/>
      <c r="F116" s="58"/>
      <c r="G116" s="58"/>
      <c r="H116" s="58"/>
      <c r="I116" s="58"/>
      <c r="J116" s="58"/>
      <c r="K116" s="58"/>
      <c r="L116" s="58"/>
      <c r="M116" s="58"/>
      <c r="N116" s="52"/>
      <c r="O116" s="52"/>
      <c r="P116" s="52"/>
      <c r="Q116" s="52"/>
      <c r="R116" s="52"/>
      <c r="S116" s="52"/>
      <c r="T116" s="153"/>
      <c r="U116" s="58"/>
      <c r="V116" s="58"/>
      <c r="W116" s="58"/>
      <c r="X116" s="58"/>
      <c r="Y116" s="58"/>
      <c r="Z116" s="58"/>
      <c r="AA116" s="58"/>
      <c r="AB116" s="58"/>
      <c r="AC116" s="58"/>
      <c r="AD116" s="58"/>
      <c r="AE116" s="58"/>
      <c r="AF116" s="58"/>
      <c r="AG116" s="58"/>
      <c r="AH116" s="58"/>
      <c r="AI116" s="58"/>
      <c r="AJ116" s="58"/>
      <c r="AK116" s="52"/>
      <c r="AL116" s="43"/>
      <c r="AM116" s="34"/>
    </row>
    <row r="117" spans="1:39" ht="30" customHeight="1" x14ac:dyDescent="0.2">
      <c r="A117" s="258"/>
      <c r="B117" s="80" t="s">
        <v>742</v>
      </c>
      <c r="C117" s="58" t="s">
        <v>741</v>
      </c>
      <c r="D117" s="58"/>
      <c r="E117" s="58"/>
      <c r="F117" s="58"/>
      <c r="G117" s="58"/>
      <c r="H117" s="58"/>
      <c r="I117" s="58"/>
      <c r="J117" s="58"/>
      <c r="K117" s="58"/>
      <c r="L117" s="58"/>
      <c r="M117" s="58"/>
      <c r="N117" s="52"/>
      <c r="O117" s="52"/>
      <c r="P117" s="52"/>
      <c r="Q117" s="52"/>
      <c r="R117" s="52"/>
      <c r="S117" s="52"/>
      <c r="T117" s="153"/>
      <c r="U117" s="58"/>
      <c r="V117" s="58"/>
      <c r="W117" s="58"/>
      <c r="X117" s="58"/>
      <c r="Y117" s="58"/>
      <c r="Z117" s="58"/>
      <c r="AA117" s="58"/>
      <c r="AB117" s="58"/>
      <c r="AC117" s="58"/>
      <c r="AD117" s="58"/>
      <c r="AE117" s="58"/>
      <c r="AF117" s="58"/>
      <c r="AG117" s="58"/>
      <c r="AH117" s="58"/>
      <c r="AI117" s="58"/>
      <c r="AJ117" s="58"/>
      <c r="AK117" s="52"/>
      <c r="AL117" s="43"/>
      <c r="AM117" s="34"/>
    </row>
    <row r="118" spans="1:39" ht="30" customHeight="1" x14ac:dyDescent="0.2">
      <c r="A118" s="258"/>
      <c r="B118" s="80" t="s">
        <v>743</v>
      </c>
      <c r="C118" s="58" t="s">
        <v>741</v>
      </c>
      <c r="D118" s="58"/>
      <c r="E118" s="58"/>
      <c r="F118" s="58"/>
      <c r="G118" s="58"/>
      <c r="H118" s="58"/>
      <c r="I118" s="58"/>
      <c r="J118" s="58"/>
      <c r="K118" s="58"/>
      <c r="L118" s="58"/>
      <c r="M118" s="58"/>
      <c r="N118" s="52"/>
      <c r="O118" s="52"/>
      <c r="P118" s="52"/>
      <c r="Q118" s="52"/>
      <c r="R118" s="52"/>
      <c r="S118" s="52"/>
      <c r="T118" s="153"/>
      <c r="U118" s="58"/>
      <c r="V118" s="58"/>
      <c r="W118" s="58"/>
      <c r="X118" s="58"/>
      <c r="Y118" s="58"/>
      <c r="Z118" s="58"/>
      <c r="AA118" s="58"/>
      <c r="AB118" s="58"/>
      <c r="AC118" s="58"/>
      <c r="AD118" s="58"/>
      <c r="AE118" s="58"/>
      <c r="AF118" s="58"/>
      <c r="AG118" s="58"/>
      <c r="AH118" s="58"/>
      <c r="AI118" s="58"/>
      <c r="AJ118" s="58"/>
      <c r="AK118" s="52"/>
      <c r="AL118" s="43"/>
      <c r="AM118" s="34"/>
    </row>
    <row r="119" spans="1:39" ht="30" customHeight="1" x14ac:dyDescent="0.2">
      <c r="A119" s="258"/>
      <c r="B119" s="80" t="s">
        <v>744</v>
      </c>
      <c r="C119" s="58"/>
      <c r="D119" s="58"/>
      <c r="E119" s="58"/>
      <c r="F119" s="58"/>
      <c r="G119" s="58"/>
      <c r="H119" s="58"/>
      <c r="I119" s="58"/>
      <c r="J119" s="58"/>
      <c r="K119" s="58"/>
      <c r="L119" s="58"/>
      <c r="M119" s="58"/>
      <c r="N119" s="52"/>
      <c r="O119" s="52"/>
      <c r="P119" s="52"/>
      <c r="Q119" s="52"/>
      <c r="R119" s="52"/>
      <c r="S119" s="52"/>
      <c r="T119" s="153"/>
      <c r="U119" s="58"/>
      <c r="V119" s="58"/>
      <c r="W119" s="58"/>
      <c r="X119" s="58"/>
      <c r="Y119" s="58"/>
      <c r="Z119" s="58"/>
      <c r="AA119" s="58"/>
      <c r="AB119" s="58"/>
      <c r="AC119" s="58"/>
      <c r="AD119" s="58"/>
      <c r="AE119" s="58"/>
      <c r="AF119" s="58"/>
      <c r="AG119" s="58"/>
      <c r="AH119" s="58"/>
      <c r="AI119" s="58"/>
      <c r="AJ119" s="58"/>
      <c r="AK119" s="52"/>
      <c r="AL119" s="43"/>
      <c r="AM119" s="34"/>
    </row>
    <row r="120" spans="1:39" ht="30" customHeight="1" x14ac:dyDescent="0.2">
      <c r="A120" s="258"/>
      <c r="B120" s="80" t="s">
        <v>745</v>
      </c>
      <c r="C120" s="58"/>
      <c r="D120" s="58"/>
      <c r="E120" s="58"/>
      <c r="F120" s="58"/>
      <c r="G120" s="58"/>
      <c r="H120" s="58"/>
      <c r="I120" s="58"/>
      <c r="J120" s="58"/>
      <c r="K120" s="58"/>
      <c r="L120" s="58"/>
      <c r="M120" s="58"/>
      <c r="N120" s="52"/>
      <c r="O120" s="52"/>
      <c r="P120" s="52"/>
      <c r="Q120" s="52"/>
      <c r="R120" s="52"/>
      <c r="S120" s="52"/>
      <c r="T120" s="153"/>
      <c r="U120" s="58"/>
      <c r="V120" s="58"/>
      <c r="W120" s="58"/>
      <c r="X120" s="58"/>
      <c r="Y120" s="58"/>
      <c r="Z120" s="58"/>
      <c r="AA120" s="58"/>
      <c r="AB120" s="58"/>
      <c r="AC120" s="58"/>
      <c r="AD120" s="58"/>
      <c r="AE120" s="58"/>
      <c r="AF120" s="58"/>
      <c r="AG120" s="58"/>
      <c r="AH120" s="58"/>
      <c r="AI120" s="58"/>
      <c r="AJ120" s="58"/>
      <c r="AK120" s="52"/>
      <c r="AL120" s="43"/>
      <c r="AM120" s="34"/>
    </row>
    <row r="121" spans="1:39" ht="30" customHeight="1" x14ac:dyDescent="0.2">
      <c r="A121" s="258"/>
      <c r="B121" s="80" t="s">
        <v>746</v>
      </c>
      <c r="C121" s="58"/>
      <c r="D121" s="58"/>
      <c r="E121" s="58"/>
      <c r="F121" s="58"/>
      <c r="G121" s="58"/>
      <c r="H121" s="58"/>
      <c r="I121" s="58"/>
      <c r="J121" s="58"/>
      <c r="K121" s="58"/>
      <c r="L121" s="58"/>
      <c r="M121" s="58"/>
      <c r="N121" s="52"/>
      <c r="O121" s="52"/>
      <c r="P121" s="52"/>
      <c r="Q121" s="52"/>
      <c r="R121" s="52"/>
      <c r="S121" s="52"/>
      <c r="T121" s="153"/>
      <c r="U121" s="58"/>
      <c r="V121" s="58"/>
      <c r="W121" s="58"/>
      <c r="X121" s="58"/>
      <c r="Y121" s="58"/>
      <c r="Z121" s="58"/>
      <c r="AA121" s="58"/>
      <c r="AB121" s="58"/>
      <c r="AC121" s="58"/>
      <c r="AD121" s="58"/>
      <c r="AE121" s="58"/>
      <c r="AF121" s="58"/>
      <c r="AG121" s="58"/>
      <c r="AH121" s="58"/>
      <c r="AI121" s="58"/>
      <c r="AJ121" s="58"/>
      <c r="AK121" s="52"/>
      <c r="AL121" s="43"/>
      <c r="AM121" s="34"/>
    </row>
    <row r="122" spans="1:39" ht="30" customHeight="1" x14ac:dyDescent="0.2">
      <c r="A122" s="258"/>
      <c r="B122" s="80" t="s">
        <v>747</v>
      </c>
      <c r="C122" s="58"/>
      <c r="D122" s="58"/>
      <c r="E122" s="58"/>
      <c r="F122" s="58"/>
      <c r="G122" s="58"/>
      <c r="H122" s="58"/>
      <c r="I122" s="58"/>
      <c r="J122" s="58"/>
      <c r="K122" s="58"/>
      <c r="L122" s="58"/>
      <c r="M122" s="58"/>
      <c r="N122" s="52"/>
      <c r="O122" s="52"/>
      <c r="P122" s="52"/>
      <c r="Q122" s="52"/>
      <c r="R122" s="52"/>
      <c r="S122" s="52"/>
      <c r="T122" s="153"/>
      <c r="U122" s="58"/>
      <c r="V122" s="58"/>
      <c r="W122" s="58"/>
      <c r="X122" s="58"/>
      <c r="Y122" s="58"/>
      <c r="Z122" s="58"/>
      <c r="AA122" s="58"/>
      <c r="AB122" s="58"/>
      <c r="AC122" s="58"/>
      <c r="AD122" s="58"/>
      <c r="AE122" s="58"/>
      <c r="AF122" s="58"/>
      <c r="AG122" s="58"/>
      <c r="AH122" s="58"/>
      <c r="AI122" s="58"/>
      <c r="AJ122" s="58"/>
      <c r="AK122" s="52"/>
      <c r="AL122" s="43"/>
      <c r="AM122" s="34"/>
    </row>
    <row r="123" spans="1:39" ht="30" customHeight="1" x14ac:dyDescent="0.2">
      <c r="A123" s="258"/>
      <c r="B123" s="80" t="s">
        <v>748</v>
      </c>
      <c r="C123" s="58"/>
      <c r="D123" s="58"/>
      <c r="E123" s="58"/>
      <c r="F123" s="58"/>
      <c r="G123" s="58"/>
      <c r="H123" s="58"/>
      <c r="I123" s="58"/>
      <c r="J123" s="58"/>
      <c r="K123" s="58"/>
      <c r="L123" s="58"/>
      <c r="M123" s="58"/>
      <c r="N123" s="52"/>
      <c r="O123" s="52"/>
      <c r="P123" s="52"/>
      <c r="Q123" s="52"/>
      <c r="R123" s="52"/>
      <c r="S123" s="52"/>
      <c r="T123" s="153"/>
      <c r="U123" s="58"/>
      <c r="V123" s="58"/>
      <c r="W123" s="58"/>
      <c r="X123" s="58"/>
      <c r="Y123" s="58"/>
      <c r="Z123" s="58"/>
      <c r="AA123" s="58"/>
      <c r="AB123" s="58"/>
      <c r="AC123" s="58"/>
      <c r="AD123" s="58"/>
      <c r="AE123" s="58"/>
      <c r="AF123" s="58"/>
      <c r="AG123" s="58"/>
      <c r="AH123" s="58"/>
      <c r="AI123" s="58"/>
      <c r="AJ123" s="58"/>
      <c r="AK123" s="52"/>
      <c r="AL123" s="43"/>
      <c r="AM123" s="34"/>
    </row>
    <row r="124" spans="1:39" ht="30" customHeight="1" x14ac:dyDescent="0.2">
      <c r="A124" s="258"/>
      <c r="B124" s="80" t="s">
        <v>749</v>
      </c>
      <c r="C124" s="58"/>
      <c r="D124" s="58"/>
      <c r="E124" s="58"/>
      <c r="F124" s="58"/>
      <c r="G124" s="58"/>
      <c r="H124" s="58"/>
      <c r="I124" s="58"/>
      <c r="J124" s="58"/>
      <c r="K124" s="58"/>
      <c r="L124" s="58"/>
      <c r="M124" s="58"/>
      <c r="N124" s="52"/>
      <c r="O124" s="52"/>
      <c r="P124" s="52"/>
      <c r="Q124" s="52"/>
      <c r="R124" s="52"/>
      <c r="S124" s="52"/>
      <c r="T124" s="153"/>
      <c r="U124" s="58"/>
      <c r="V124" s="58"/>
      <c r="W124" s="58"/>
      <c r="X124" s="58"/>
      <c r="Y124" s="58"/>
      <c r="Z124" s="58"/>
      <c r="AA124" s="58"/>
      <c r="AB124" s="58"/>
      <c r="AC124" s="58"/>
      <c r="AD124" s="58"/>
      <c r="AE124" s="58"/>
      <c r="AF124" s="58"/>
      <c r="AG124" s="58"/>
      <c r="AH124" s="58"/>
      <c r="AI124" s="58"/>
      <c r="AJ124" s="58"/>
      <c r="AK124" s="52"/>
      <c r="AL124" s="43"/>
      <c r="AM124" s="34"/>
    </row>
    <row r="125" spans="1:39" ht="30" customHeight="1" x14ac:dyDescent="0.2">
      <c r="A125" s="258"/>
      <c r="B125" s="80" t="s">
        <v>750</v>
      </c>
      <c r="C125" s="58"/>
      <c r="D125" s="58"/>
      <c r="E125" s="58"/>
      <c r="F125" s="58"/>
      <c r="G125" s="58"/>
      <c r="H125" s="58"/>
      <c r="I125" s="58"/>
      <c r="J125" s="58"/>
      <c r="K125" s="58"/>
      <c r="L125" s="58"/>
      <c r="M125" s="58"/>
      <c r="N125" s="52"/>
      <c r="O125" s="52"/>
      <c r="P125" s="52"/>
      <c r="Q125" s="52"/>
      <c r="R125" s="52"/>
      <c r="S125" s="52"/>
      <c r="T125" s="153"/>
      <c r="U125" s="58"/>
      <c r="V125" s="58"/>
      <c r="W125" s="58"/>
      <c r="X125" s="58"/>
      <c r="Y125" s="58"/>
      <c r="Z125" s="58"/>
      <c r="AA125" s="58"/>
      <c r="AB125" s="58"/>
      <c r="AC125" s="58"/>
      <c r="AD125" s="58"/>
      <c r="AE125" s="58"/>
      <c r="AF125" s="58"/>
      <c r="AG125" s="58"/>
      <c r="AH125" s="58"/>
      <c r="AI125" s="58"/>
      <c r="AJ125" s="58"/>
      <c r="AK125" s="52"/>
      <c r="AL125" s="43"/>
      <c r="AM125" s="34"/>
    </row>
    <row r="126" spans="1:39" ht="30" customHeight="1" x14ac:dyDescent="0.2">
      <c r="A126" s="258"/>
      <c r="B126" s="80" t="s">
        <v>751</v>
      </c>
      <c r="C126" s="58"/>
      <c r="D126" s="58"/>
      <c r="E126" s="58"/>
      <c r="F126" s="58"/>
      <c r="G126" s="58"/>
      <c r="H126" s="58"/>
      <c r="I126" s="58"/>
      <c r="J126" s="58"/>
      <c r="K126" s="58"/>
      <c r="L126" s="58"/>
      <c r="M126" s="58"/>
      <c r="N126" s="52"/>
      <c r="O126" s="52"/>
      <c r="P126" s="52"/>
      <c r="Q126" s="52"/>
      <c r="R126" s="52"/>
      <c r="S126" s="52"/>
      <c r="T126" s="153"/>
      <c r="U126" s="58"/>
      <c r="V126" s="58"/>
      <c r="W126" s="58"/>
      <c r="X126" s="58"/>
      <c r="Y126" s="58"/>
      <c r="Z126" s="58"/>
      <c r="AA126" s="58"/>
      <c r="AB126" s="58"/>
      <c r="AC126" s="58"/>
      <c r="AD126" s="58"/>
      <c r="AE126" s="58"/>
      <c r="AF126" s="58"/>
      <c r="AG126" s="58"/>
      <c r="AH126" s="58"/>
      <c r="AI126" s="58"/>
      <c r="AJ126" s="58"/>
      <c r="AK126" s="52"/>
      <c r="AL126" s="43"/>
      <c r="AM126" s="34"/>
    </row>
    <row r="127" spans="1:39" ht="30" customHeight="1" x14ac:dyDescent="0.2">
      <c r="A127" s="258"/>
      <c r="B127" s="80" t="s">
        <v>752</v>
      </c>
      <c r="C127" s="58"/>
      <c r="D127" s="58"/>
      <c r="E127" s="58"/>
      <c r="F127" s="58"/>
      <c r="G127" s="58"/>
      <c r="H127" s="58"/>
      <c r="I127" s="58"/>
      <c r="J127" s="58"/>
      <c r="K127" s="58"/>
      <c r="L127" s="58"/>
      <c r="M127" s="58"/>
      <c r="N127" s="52"/>
      <c r="O127" s="52"/>
      <c r="P127" s="52"/>
      <c r="Q127" s="52"/>
      <c r="R127" s="52"/>
      <c r="S127" s="52"/>
      <c r="T127" s="153"/>
      <c r="U127" s="58"/>
      <c r="V127" s="58"/>
      <c r="W127" s="58"/>
      <c r="X127" s="58"/>
      <c r="Y127" s="58"/>
      <c r="Z127" s="58"/>
      <c r="AA127" s="58"/>
      <c r="AB127" s="58"/>
      <c r="AC127" s="58"/>
      <c r="AD127" s="58"/>
      <c r="AE127" s="58"/>
      <c r="AF127" s="58"/>
      <c r="AG127" s="58"/>
      <c r="AH127" s="58"/>
      <c r="AI127" s="58"/>
      <c r="AJ127" s="58"/>
      <c r="AK127" s="52"/>
      <c r="AL127" s="43"/>
      <c r="AM127" s="34"/>
    </row>
    <row r="128" spans="1:39" ht="30" customHeight="1" x14ac:dyDescent="0.2">
      <c r="A128" s="258"/>
      <c r="B128" s="80" t="s">
        <v>753</v>
      </c>
      <c r="C128" s="58"/>
      <c r="D128" s="58"/>
      <c r="E128" s="58"/>
      <c r="F128" s="58"/>
      <c r="G128" s="58"/>
      <c r="H128" s="58"/>
      <c r="I128" s="58"/>
      <c r="J128" s="58"/>
      <c r="K128" s="58"/>
      <c r="L128" s="58"/>
      <c r="M128" s="58"/>
      <c r="N128" s="52"/>
      <c r="O128" s="52"/>
      <c r="P128" s="52"/>
      <c r="Q128" s="52"/>
      <c r="R128" s="52"/>
      <c r="S128" s="52"/>
      <c r="T128" s="153"/>
      <c r="U128" s="58"/>
      <c r="V128" s="58"/>
      <c r="W128" s="58"/>
      <c r="X128" s="58"/>
      <c r="Y128" s="58"/>
      <c r="Z128" s="58"/>
      <c r="AA128" s="58"/>
      <c r="AB128" s="58"/>
      <c r="AC128" s="58"/>
      <c r="AD128" s="58"/>
      <c r="AE128" s="58"/>
      <c r="AF128" s="58"/>
      <c r="AG128" s="58"/>
      <c r="AH128" s="58"/>
      <c r="AI128" s="58"/>
      <c r="AJ128" s="58"/>
      <c r="AK128" s="52"/>
      <c r="AL128" s="43"/>
      <c r="AM128" s="34"/>
    </row>
    <row r="129" spans="1:39" ht="30" customHeight="1" x14ac:dyDescent="0.2">
      <c r="A129" s="258"/>
      <c r="B129" s="80" t="s">
        <v>754</v>
      </c>
      <c r="C129" s="58"/>
      <c r="D129" s="58"/>
      <c r="E129" s="58"/>
      <c r="F129" s="58"/>
      <c r="G129" s="58"/>
      <c r="H129" s="58"/>
      <c r="I129" s="58"/>
      <c r="J129" s="58"/>
      <c r="K129" s="58"/>
      <c r="L129" s="58"/>
      <c r="M129" s="58"/>
      <c r="N129" s="52"/>
      <c r="O129" s="52"/>
      <c r="P129" s="52"/>
      <c r="Q129" s="52"/>
      <c r="R129" s="52"/>
      <c r="S129" s="52"/>
      <c r="T129" s="153"/>
      <c r="U129" s="58"/>
      <c r="V129" s="58"/>
      <c r="W129" s="58"/>
      <c r="X129" s="58"/>
      <c r="Y129" s="58"/>
      <c r="Z129" s="58"/>
      <c r="AA129" s="58"/>
      <c r="AB129" s="58"/>
      <c r="AC129" s="58"/>
      <c r="AD129" s="58"/>
      <c r="AE129" s="58"/>
      <c r="AF129" s="58"/>
      <c r="AG129" s="58"/>
      <c r="AH129" s="58"/>
      <c r="AI129" s="58"/>
      <c r="AJ129" s="58"/>
      <c r="AK129" s="52"/>
      <c r="AL129" s="43"/>
      <c r="AM129" s="34"/>
    </row>
    <row r="130" spans="1:39" ht="30" customHeight="1" x14ac:dyDescent="0.2">
      <c r="A130" s="258"/>
      <c r="B130" s="80" t="s">
        <v>755</v>
      </c>
      <c r="C130" s="58"/>
      <c r="D130" s="58"/>
      <c r="E130" s="58"/>
      <c r="F130" s="58"/>
      <c r="G130" s="58"/>
      <c r="H130" s="58"/>
      <c r="I130" s="58"/>
      <c r="J130" s="58"/>
      <c r="K130" s="58"/>
      <c r="L130" s="58"/>
      <c r="M130" s="58"/>
      <c r="N130" s="52"/>
      <c r="O130" s="52"/>
      <c r="P130" s="52"/>
      <c r="Q130" s="52"/>
      <c r="R130" s="52"/>
      <c r="S130" s="52"/>
      <c r="T130" s="153"/>
      <c r="U130" s="58"/>
      <c r="V130" s="58"/>
      <c r="W130" s="58"/>
      <c r="X130" s="58"/>
      <c r="Y130" s="58"/>
      <c r="Z130" s="58"/>
      <c r="AA130" s="58"/>
      <c r="AB130" s="58"/>
      <c r="AC130" s="58"/>
      <c r="AD130" s="58"/>
      <c r="AE130" s="58"/>
      <c r="AF130" s="58"/>
      <c r="AG130" s="58"/>
      <c r="AH130" s="58"/>
      <c r="AI130" s="58"/>
      <c r="AJ130" s="58"/>
      <c r="AK130" s="52"/>
      <c r="AL130" s="43"/>
      <c r="AM130" s="34"/>
    </row>
    <row r="131" spans="1:39" ht="30" customHeight="1" x14ac:dyDescent="0.2">
      <c r="A131" s="258" t="s">
        <v>756</v>
      </c>
      <c r="B131" s="80" t="s">
        <v>757</v>
      </c>
      <c r="C131" s="58" t="s">
        <v>758</v>
      </c>
      <c r="D131" s="58"/>
      <c r="E131" s="58"/>
      <c r="F131" s="58"/>
      <c r="G131" s="58"/>
      <c r="H131" s="58"/>
      <c r="I131" s="58"/>
      <c r="J131" s="58"/>
      <c r="K131" s="58"/>
      <c r="L131" s="58"/>
      <c r="M131" s="58"/>
      <c r="N131" s="52"/>
      <c r="O131" s="52"/>
      <c r="P131" s="52"/>
      <c r="Q131" s="52"/>
      <c r="R131" s="52"/>
      <c r="S131" s="52"/>
      <c r="T131" s="153"/>
      <c r="U131" s="58"/>
      <c r="V131" s="58"/>
      <c r="W131" s="58"/>
      <c r="X131" s="58"/>
      <c r="Y131" s="58"/>
      <c r="Z131" s="58"/>
      <c r="AA131" s="58"/>
      <c r="AB131" s="58"/>
      <c r="AC131" s="58"/>
      <c r="AD131" s="58"/>
      <c r="AE131" s="58"/>
      <c r="AF131" s="58"/>
      <c r="AG131" s="58"/>
      <c r="AH131" s="58"/>
      <c r="AI131" s="58"/>
      <c r="AJ131" s="58"/>
      <c r="AK131" s="52"/>
      <c r="AL131" s="43"/>
      <c r="AM131" s="34"/>
    </row>
    <row r="132" spans="1:39" ht="30" customHeight="1" x14ac:dyDescent="0.2">
      <c r="A132" s="258"/>
      <c r="B132" s="80" t="s">
        <v>759</v>
      </c>
      <c r="C132" s="58" t="s">
        <v>758</v>
      </c>
      <c r="D132" s="58"/>
      <c r="E132" s="58"/>
      <c r="F132" s="58"/>
      <c r="G132" s="58"/>
      <c r="H132" s="58"/>
      <c r="I132" s="58"/>
      <c r="J132" s="58"/>
      <c r="K132" s="58"/>
      <c r="L132" s="58"/>
      <c r="M132" s="58"/>
      <c r="N132" s="52"/>
      <c r="O132" s="52"/>
      <c r="P132" s="52"/>
      <c r="Q132" s="52"/>
      <c r="R132" s="52"/>
      <c r="S132" s="52"/>
      <c r="T132" s="153"/>
      <c r="U132" s="58"/>
      <c r="V132" s="58"/>
      <c r="W132" s="58"/>
      <c r="X132" s="58"/>
      <c r="Y132" s="58"/>
      <c r="Z132" s="58"/>
      <c r="AA132" s="58"/>
      <c r="AB132" s="58"/>
      <c r="AC132" s="58"/>
      <c r="AD132" s="58"/>
      <c r="AE132" s="58"/>
      <c r="AF132" s="58"/>
      <c r="AG132" s="58"/>
      <c r="AH132" s="58"/>
      <c r="AI132" s="58"/>
      <c r="AJ132" s="58"/>
      <c r="AK132" s="52"/>
      <c r="AL132" s="43"/>
      <c r="AM132" s="34"/>
    </row>
    <row r="133" spans="1:39" ht="30" customHeight="1" x14ac:dyDescent="0.2">
      <c r="A133" s="258"/>
      <c r="B133" s="80" t="s">
        <v>760</v>
      </c>
      <c r="C133" s="58" t="s">
        <v>758</v>
      </c>
      <c r="D133" s="58"/>
      <c r="E133" s="58"/>
      <c r="F133" s="58"/>
      <c r="G133" s="58"/>
      <c r="H133" s="58"/>
      <c r="I133" s="58"/>
      <c r="J133" s="58"/>
      <c r="K133" s="58"/>
      <c r="L133" s="58"/>
      <c r="M133" s="58"/>
      <c r="N133" s="52"/>
      <c r="O133" s="52"/>
      <c r="P133" s="52"/>
      <c r="Q133" s="52"/>
      <c r="R133" s="52"/>
      <c r="S133" s="52"/>
      <c r="T133" s="153"/>
      <c r="U133" s="58"/>
      <c r="V133" s="58"/>
      <c r="W133" s="58"/>
      <c r="X133" s="58"/>
      <c r="Y133" s="58"/>
      <c r="Z133" s="58"/>
      <c r="AA133" s="58"/>
      <c r="AB133" s="58"/>
      <c r="AC133" s="58"/>
      <c r="AD133" s="58"/>
      <c r="AE133" s="58"/>
      <c r="AF133" s="58"/>
      <c r="AG133" s="58"/>
      <c r="AH133" s="58"/>
      <c r="AI133" s="58"/>
      <c r="AJ133" s="58"/>
      <c r="AK133" s="52"/>
      <c r="AL133" s="43"/>
      <c r="AM133" s="34"/>
    </row>
    <row r="134" spans="1:39" ht="30" customHeight="1" x14ac:dyDescent="0.2">
      <c r="A134" s="258"/>
      <c r="B134" s="80" t="s">
        <v>761</v>
      </c>
      <c r="C134" s="58"/>
      <c r="D134" s="58"/>
      <c r="E134" s="58"/>
      <c r="F134" s="58"/>
      <c r="G134" s="58"/>
      <c r="H134" s="58"/>
      <c r="I134" s="58"/>
      <c r="J134" s="58"/>
      <c r="K134" s="58"/>
      <c r="L134" s="58"/>
      <c r="M134" s="58"/>
      <c r="N134" s="52"/>
      <c r="O134" s="52"/>
      <c r="P134" s="52"/>
      <c r="Q134" s="52"/>
      <c r="R134" s="52"/>
      <c r="S134" s="52"/>
      <c r="T134" s="153"/>
      <c r="U134" s="58"/>
      <c r="V134" s="58"/>
      <c r="W134" s="58"/>
      <c r="X134" s="58"/>
      <c r="Y134" s="58"/>
      <c r="Z134" s="58"/>
      <c r="AA134" s="58"/>
      <c r="AB134" s="58"/>
      <c r="AC134" s="58"/>
      <c r="AD134" s="58"/>
      <c r="AE134" s="58"/>
      <c r="AF134" s="58"/>
      <c r="AG134" s="58"/>
      <c r="AH134" s="58"/>
      <c r="AI134" s="58"/>
      <c r="AJ134" s="58"/>
      <c r="AK134" s="52"/>
      <c r="AL134" s="43"/>
      <c r="AM134" s="34"/>
    </row>
    <row r="135" spans="1:39" ht="30" customHeight="1" x14ac:dyDescent="0.2">
      <c r="A135" s="258"/>
      <c r="B135" s="80" t="s">
        <v>762</v>
      </c>
      <c r="C135" s="58"/>
      <c r="D135" s="58"/>
      <c r="E135" s="58"/>
      <c r="F135" s="58"/>
      <c r="G135" s="58"/>
      <c r="H135" s="58"/>
      <c r="I135" s="58"/>
      <c r="J135" s="58"/>
      <c r="K135" s="58"/>
      <c r="L135" s="58"/>
      <c r="M135" s="58"/>
      <c r="N135" s="52"/>
      <c r="O135" s="52"/>
      <c r="P135" s="52"/>
      <c r="Q135" s="52"/>
      <c r="R135" s="52"/>
      <c r="S135" s="52"/>
      <c r="T135" s="153"/>
      <c r="U135" s="58"/>
      <c r="V135" s="58"/>
      <c r="W135" s="58"/>
      <c r="X135" s="58"/>
      <c r="Y135" s="58"/>
      <c r="Z135" s="58"/>
      <c r="AA135" s="58"/>
      <c r="AB135" s="58"/>
      <c r="AC135" s="58"/>
      <c r="AD135" s="58"/>
      <c r="AE135" s="58"/>
      <c r="AF135" s="58"/>
      <c r="AG135" s="58"/>
      <c r="AH135" s="58"/>
      <c r="AI135" s="58"/>
      <c r="AJ135" s="58"/>
      <c r="AK135" s="52"/>
      <c r="AL135" s="43"/>
      <c r="AM135" s="34"/>
    </row>
    <row r="136" spans="1:39" ht="30" customHeight="1" x14ac:dyDescent="0.2">
      <c r="A136" s="258"/>
      <c r="B136" s="80" t="s">
        <v>763</v>
      </c>
      <c r="C136" s="58"/>
      <c r="D136" s="58"/>
      <c r="E136" s="58"/>
      <c r="F136" s="58"/>
      <c r="G136" s="58"/>
      <c r="H136" s="58"/>
      <c r="I136" s="58"/>
      <c r="J136" s="58"/>
      <c r="K136" s="58"/>
      <c r="L136" s="58"/>
      <c r="M136" s="58"/>
      <c r="N136" s="52"/>
      <c r="O136" s="52"/>
      <c r="P136" s="52"/>
      <c r="Q136" s="52"/>
      <c r="R136" s="52"/>
      <c r="S136" s="52"/>
      <c r="T136" s="153"/>
      <c r="U136" s="58"/>
      <c r="V136" s="58"/>
      <c r="W136" s="58"/>
      <c r="X136" s="58"/>
      <c r="Y136" s="58"/>
      <c r="Z136" s="58"/>
      <c r="AA136" s="58"/>
      <c r="AB136" s="58"/>
      <c r="AC136" s="58"/>
      <c r="AD136" s="58"/>
      <c r="AE136" s="58"/>
      <c r="AF136" s="58"/>
      <c r="AG136" s="58"/>
      <c r="AH136" s="58"/>
      <c r="AI136" s="58"/>
      <c r="AJ136" s="58"/>
      <c r="AK136" s="52"/>
      <c r="AL136" s="43"/>
      <c r="AM136" s="34"/>
    </row>
    <row r="137" spans="1:39" ht="30" customHeight="1" x14ac:dyDescent="0.2">
      <c r="A137" s="258"/>
      <c r="B137" s="80" t="s">
        <v>764</v>
      </c>
      <c r="C137" s="58"/>
      <c r="D137" s="58"/>
      <c r="E137" s="58"/>
      <c r="F137" s="58"/>
      <c r="G137" s="58"/>
      <c r="H137" s="58"/>
      <c r="I137" s="58"/>
      <c r="J137" s="58"/>
      <c r="K137" s="58"/>
      <c r="L137" s="58"/>
      <c r="M137" s="58"/>
      <c r="N137" s="52"/>
      <c r="O137" s="52"/>
      <c r="P137" s="52"/>
      <c r="Q137" s="52"/>
      <c r="R137" s="52"/>
      <c r="S137" s="52"/>
      <c r="T137" s="153"/>
      <c r="U137" s="58"/>
      <c r="V137" s="58"/>
      <c r="W137" s="58"/>
      <c r="X137" s="58"/>
      <c r="Y137" s="58"/>
      <c r="Z137" s="58"/>
      <c r="AA137" s="58"/>
      <c r="AB137" s="58"/>
      <c r="AC137" s="58"/>
      <c r="AD137" s="58"/>
      <c r="AE137" s="58"/>
      <c r="AF137" s="58"/>
      <c r="AG137" s="58"/>
      <c r="AH137" s="58"/>
      <c r="AI137" s="58"/>
      <c r="AJ137" s="58"/>
      <c r="AK137" s="52"/>
      <c r="AL137" s="43"/>
      <c r="AM137" s="34"/>
    </row>
    <row r="138" spans="1:39" ht="30" customHeight="1" x14ac:dyDescent="0.2">
      <c r="A138" s="258"/>
      <c r="B138" s="80" t="s">
        <v>765</v>
      </c>
      <c r="C138" s="58"/>
      <c r="D138" s="58"/>
      <c r="E138" s="58"/>
      <c r="F138" s="58"/>
      <c r="G138" s="58"/>
      <c r="H138" s="58"/>
      <c r="I138" s="58"/>
      <c r="J138" s="58"/>
      <c r="K138" s="58"/>
      <c r="L138" s="58"/>
      <c r="M138" s="58"/>
      <c r="N138" s="52"/>
      <c r="O138" s="52"/>
      <c r="P138" s="52"/>
      <c r="Q138" s="52"/>
      <c r="R138" s="52"/>
      <c r="S138" s="52"/>
      <c r="T138" s="153"/>
      <c r="U138" s="58"/>
      <c r="V138" s="58"/>
      <c r="W138" s="58"/>
      <c r="X138" s="58"/>
      <c r="Y138" s="58"/>
      <c r="Z138" s="58"/>
      <c r="AA138" s="58"/>
      <c r="AB138" s="58"/>
      <c r="AC138" s="58"/>
      <c r="AD138" s="58"/>
      <c r="AE138" s="58"/>
      <c r="AF138" s="58"/>
      <c r="AG138" s="58"/>
      <c r="AH138" s="58"/>
      <c r="AI138" s="58"/>
      <c r="AJ138" s="58"/>
      <c r="AK138" s="52"/>
      <c r="AL138" s="43"/>
      <c r="AM138" s="34"/>
    </row>
    <row r="139" spans="1:39" ht="30" customHeight="1" x14ac:dyDescent="0.2">
      <c r="A139" s="258"/>
      <c r="B139" s="80" t="s">
        <v>766</v>
      </c>
      <c r="C139" s="58"/>
      <c r="D139" s="58"/>
      <c r="E139" s="58"/>
      <c r="F139" s="58"/>
      <c r="G139" s="58"/>
      <c r="H139" s="58"/>
      <c r="I139" s="58"/>
      <c r="J139" s="58"/>
      <c r="K139" s="58"/>
      <c r="L139" s="58"/>
      <c r="M139" s="58"/>
      <c r="N139" s="52"/>
      <c r="O139" s="52"/>
      <c r="P139" s="52"/>
      <c r="Q139" s="52"/>
      <c r="R139" s="52"/>
      <c r="S139" s="52"/>
      <c r="T139" s="153"/>
      <c r="U139" s="58"/>
      <c r="V139" s="58"/>
      <c r="W139" s="58"/>
      <c r="X139" s="58"/>
      <c r="Y139" s="58"/>
      <c r="Z139" s="58"/>
      <c r="AA139" s="58"/>
      <c r="AB139" s="58"/>
      <c r="AC139" s="58"/>
      <c r="AD139" s="58"/>
      <c r="AE139" s="58"/>
      <c r="AF139" s="58"/>
      <c r="AG139" s="58"/>
      <c r="AH139" s="58"/>
      <c r="AI139" s="58"/>
      <c r="AJ139" s="58"/>
      <c r="AK139" s="52"/>
      <c r="AL139" s="43"/>
      <c r="AM139" s="34"/>
    </row>
    <row r="140" spans="1:39" ht="30" customHeight="1" x14ac:dyDescent="0.2">
      <c r="A140" s="258"/>
      <c r="B140" s="80" t="s">
        <v>767</v>
      </c>
      <c r="C140" s="58"/>
      <c r="D140" s="58"/>
      <c r="E140" s="58"/>
      <c r="F140" s="58"/>
      <c r="G140" s="58"/>
      <c r="H140" s="58"/>
      <c r="I140" s="58"/>
      <c r="J140" s="58"/>
      <c r="K140" s="58"/>
      <c r="L140" s="58"/>
      <c r="M140" s="58"/>
      <c r="N140" s="52"/>
      <c r="O140" s="52"/>
      <c r="P140" s="52"/>
      <c r="Q140" s="52"/>
      <c r="R140" s="52"/>
      <c r="S140" s="52"/>
      <c r="T140" s="153"/>
      <c r="U140" s="58"/>
      <c r="V140" s="58"/>
      <c r="W140" s="58"/>
      <c r="X140" s="58"/>
      <c r="Y140" s="58"/>
      <c r="Z140" s="58"/>
      <c r="AA140" s="58"/>
      <c r="AB140" s="58"/>
      <c r="AC140" s="58"/>
      <c r="AD140" s="58"/>
      <c r="AE140" s="58"/>
      <c r="AF140" s="58"/>
      <c r="AG140" s="58"/>
      <c r="AH140" s="58"/>
      <c r="AI140" s="58"/>
      <c r="AJ140" s="58"/>
      <c r="AK140" s="52"/>
      <c r="AL140" s="43"/>
      <c r="AM140" s="34"/>
    </row>
    <row r="141" spans="1:39" ht="30" customHeight="1" x14ac:dyDescent="0.2">
      <c r="A141" s="258"/>
      <c r="B141" s="80" t="s">
        <v>768</v>
      </c>
      <c r="C141" s="58"/>
      <c r="D141" s="58"/>
      <c r="E141" s="58"/>
      <c r="F141" s="58"/>
      <c r="G141" s="58"/>
      <c r="H141" s="58"/>
      <c r="I141" s="58"/>
      <c r="J141" s="58"/>
      <c r="K141" s="58"/>
      <c r="L141" s="58"/>
      <c r="M141" s="58"/>
      <c r="N141" s="52"/>
      <c r="O141" s="52"/>
      <c r="P141" s="52"/>
      <c r="Q141" s="52"/>
      <c r="R141" s="52"/>
      <c r="S141" s="52"/>
      <c r="T141" s="153"/>
      <c r="U141" s="58"/>
      <c r="V141" s="58"/>
      <c r="W141" s="58"/>
      <c r="X141" s="58"/>
      <c r="Y141" s="58"/>
      <c r="Z141" s="58"/>
      <c r="AA141" s="58"/>
      <c r="AB141" s="58"/>
      <c r="AC141" s="58"/>
      <c r="AD141" s="58"/>
      <c r="AE141" s="58"/>
      <c r="AF141" s="58"/>
      <c r="AG141" s="58"/>
      <c r="AH141" s="58"/>
      <c r="AI141" s="58"/>
      <c r="AJ141" s="58"/>
      <c r="AK141" s="52"/>
      <c r="AL141" s="43"/>
      <c r="AM141" s="34"/>
    </row>
    <row r="142" spans="1:39" ht="30" customHeight="1" x14ac:dyDescent="0.2">
      <c r="A142" s="258"/>
      <c r="B142" s="80" t="s">
        <v>769</v>
      </c>
      <c r="C142" s="58"/>
      <c r="D142" s="58"/>
      <c r="E142" s="58"/>
      <c r="F142" s="58"/>
      <c r="G142" s="58"/>
      <c r="H142" s="58"/>
      <c r="I142" s="58"/>
      <c r="J142" s="58"/>
      <c r="K142" s="58"/>
      <c r="L142" s="58"/>
      <c r="M142" s="58"/>
      <c r="N142" s="52"/>
      <c r="O142" s="52"/>
      <c r="P142" s="52"/>
      <c r="Q142" s="52"/>
      <c r="R142" s="52"/>
      <c r="S142" s="52"/>
      <c r="T142" s="153"/>
      <c r="U142" s="58"/>
      <c r="V142" s="58"/>
      <c r="W142" s="58"/>
      <c r="X142" s="58"/>
      <c r="Y142" s="58"/>
      <c r="Z142" s="58"/>
      <c r="AA142" s="58"/>
      <c r="AB142" s="58"/>
      <c r="AC142" s="58"/>
      <c r="AD142" s="58"/>
      <c r="AE142" s="58"/>
      <c r="AF142" s="58"/>
      <c r="AG142" s="58"/>
      <c r="AH142" s="58"/>
      <c r="AI142" s="58"/>
      <c r="AJ142" s="58"/>
      <c r="AK142" s="52"/>
      <c r="AL142" s="43"/>
      <c r="AM142" s="34"/>
    </row>
    <row r="143" spans="1:39" ht="30" customHeight="1" x14ac:dyDescent="0.2">
      <c r="A143" s="258"/>
      <c r="B143" s="80" t="s">
        <v>770</v>
      </c>
      <c r="C143" s="58"/>
      <c r="D143" s="58"/>
      <c r="E143" s="58"/>
      <c r="F143" s="58"/>
      <c r="G143" s="58"/>
      <c r="H143" s="58"/>
      <c r="I143" s="58"/>
      <c r="J143" s="58"/>
      <c r="K143" s="58"/>
      <c r="L143" s="58"/>
      <c r="M143" s="58"/>
      <c r="N143" s="52"/>
      <c r="O143" s="52"/>
      <c r="P143" s="52"/>
      <c r="Q143" s="52"/>
      <c r="R143" s="52"/>
      <c r="S143" s="52"/>
      <c r="T143" s="153"/>
      <c r="U143" s="58"/>
      <c r="V143" s="58"/>
      <c r="W143" s="58"/>
      <c r="X143" s="58"/>
      <c r="Y143" s="58"/>
      <c r="Z143" s="58"/>
      <c r="AA143" s="58"/>
      <c r="AB143" s="58"/>
      <c r="AC143" s="58"/>
      <c r="AD143" s="58"/>
      <c r="AE143" s="58"/>
      <c r="AF143" s="58"/>
      <c r="AG143" s="58"/>
      <c r="AH143" s="58"/>
      <c r="AI143" s="58"/>
      <c r="AJ143" s="58"/>
      <c r="AK143" s="52"/>
      <c r="AL143" s="43"/>
      <c r="AM143" s="34"/>
    </row>
    <row r="144" spans="1:39" ht="30" customHeight="1" x14ac:dyDescent="0.2">
      <c r="A144" s="258"/>
      <c r="B144" s="80" t="s">
        <v>771</v>
      </c>
      <c r="C144" s="58"/>
      <c r="D144" s="58"/>
      <c r="E144" s="58"/>
      <c r="F144" s="58"/>
      <c r="G144" s="58"/>
      <c r="H144" s="58"/>
      <c r="I144" s="58"/>
      <c r="J144" s="58"/>
      <c r="K144" s="58"/>
      <c r="L144" s="58"/>
      <c r="M144" s="58"/>
      <c r="N144" s="52"/>
      <c r="O144" s="52"/>
      <c r="P144" s="52"/>
      <c r="Q144" s="52"/>
      <c r="R144" s="52"/>
      <c r="S144" s="52"/>
      <c r="T144" s="153"/>
      <c r="U144" s="58"/>
      <c r="V144" s="58"/>
      <c r="W144" s="58"/>
      <c r="X144" s="58"/>
      <c r="Y144" s="58"/>
      <c r="Z144" s="58"/>
      <c r="AA144" s="58"/>
      <c r="AB144" s="58"/>
      <c r="AC144" s="58"/>
      <c r="AD144" s="58"/>
      <c r="AE144" s="58"/>
      <c r="AF144" s="58"/>
      <c r="AG144" s="58"/>
      <c r="AH144" s="58"/>
      <c r="AI144" s="58"/>
      <c r="AJ144" s="58"/>
      <c r="AK144" s="52"/>
      <c r="AL144" s="43"/>
      <c r="AM144" s="34"/>
    </row>
    <row r="145" spans="1:39" ht="30" customHeight="1" x14ac:dyDescent="0.2">
      <c r="A145" s="258"/>
      <c r="B145" s="80" t="s">
        <v>772</v>
      </c>
      <c r="C145" s="58"/>
      <c r="D145" s="58"/>
      <c r="E145" s="58"/>
      <c r="F145" s="58"/>
      <c r="G145" s="58"/>
      <c r="H145" s="58"/>
      <c r="I145" s="58"/>
      <c r="J145" s="58"/>
      <c r="K145" s="58"/>
      <c r="L145" s="58"/>
      <c r="M145" s="58"/>
      <c r="N145" s="52"/>
      <c r="O145" s="52"/>
      <c r="P145" s="52"/>
      <c r="Q145" s="52"/>
      <c r="R145" s="52"/>
      <c r="S145" s="52"/>
      <c r="T145" s="153"/>
      <c r="U145" s="58"/>
      <c r="V145" s="58"/>
      <c r="W145" s="58"/>
      <c r="X145" s="58"/>
      <c r="Y145" s="58"/>
      <c r="Z145" s="58"/>
      <c r="AA145" s="58"/>
      <c r="AB145" s="58"/>
      <c r="AC145" s="58"/>
      <c r="AD145" s="58"/>
      <c r="AE145" s="58"/>
      <c r="AF145" s="58"/>
      <c r="AG145" s="58"/>
      <c r="AH145" s="58"/>
      <c r="AI145" s="58"/>
      <c r="AJ145" s="58"/>
      <c r="AK145" s="52"/>
      <c r="AL145" s="43"/>
      <c r="AM145" s="34"/>
    </row>
    <row r="146" spans="1:39" ht="30" customHeight="1" x14ac:dyDescent="0.2">
      <c r="A146" s="258" t="s">
        <v>773</v>
      </c>
      <c r="B146" s="80" t="s">
        <v>774</v>
      </c>
      <c r="C146" s="58" t="s">
        <v>775</v>
      </c>
      <c r="D146" s="58"/>
      <c r="E146" s="58"/>
      <c r="F146" s="58"/>
      <c r="G146" s="58"/>
      <c r="H146" s="58"/>
      <c r="I146" s="58"/>
      <c r="J146" s="58"/>
      <c r="K146" s="58"/>
      <c r="L146" s="58"/>
      <c r="M146" s="58"/>
      <c r="N146" s="52"/>
      <c r="O146" s="52"/>
      <c r="P146" s="52"/>
      <c r="Q146" s="52"/>
      <c r="R146" s="52"/>
      <c r="S146" s="52"/>
      <c r="T146" s="153"/>
      <c r="U146" s="58"/>
      <c r="V146" s="58"/>
      <c r="W146" s="58"/>
      <c r="X146" s="58"/>
      <c r="Y146" s="58"/>
      <c r="Z146" s="58"/>
      <c r="AA146" s="58"/>
      <c r="AB146" s="58"/>
      <c r="AC146" s="58"/>
      <c r="AD146" s="58"/>
      <c r="AE146" s="58"/>
      <c r="AF146" s="58"/>
      <c r="AG146" s="58"/>
      <c r="AH146" s="58"/>
      <c r="AI146" s="58"/>
      <c r="AJ146" s="58"/>
      <c r="AK146" s="52"/>
      <c r="AL146" s="43"/>
      <c r="AM146" s="34"/>
    </row>
    <row r="147" spans="1:39" ht="30" customHeight="1" x14ac:dyDescent="0.2">
      <c r="A147" s="258"/>
      <c r="B147" s="80" t="s">
        <v>776</v>
      </c>
      <c r="C147" s="58" t="s">
        <v>775</v>
      </c>
      <c r="D147" s="58"/>
      <c r="E147" s="58"/>
      <c r="F147" s="58"/>
      <c r="G147" s="58"/>
      <c r="H147" s="58"/>
      <c r="I147" s="58"/>
      <c r="J147" s="58"/>
      <c r="K147" s="58"/>
      <c r="L147" s="58"/>
      <c r="M147" s="58"/>
      <c r="N147" s="52"/>
      <c r="O147" s="52"/>
      <c r="P147" s="52"/>
      <c r="Q147" s="52"/>
      <c r="R147" s="52"/>
      <c r="S147" s="52"/>
      <c r="T147" s="153"/>
      <c r="U147" s="58"/>
      <c r="V147" s="58"/>
      <c r="W147" s="58"/>
      <c r="X147" s="58"/>
      <c r="Y147" s="58"/>
      <c r="Z147" s="58"/>
      <c r="AA147" s="58"/>
      <c r="AB147" s="58"/>
      <c r="AC147" s="58"/>
      <c r="AD147" s="58"/>
      <c r="AE147" s="58"/>
      <c r="AF147" s="58"/>
      <c r="AG147" s="58"/>
      <c r="AH147" s="58"/>
      <c r="AI147" s="58"/>
      <c r="AJ147" s="58"/>
      <c r="AK147" s="52"/>
      <c r="AL147" s="43"/>
      <c r="AM147" s="34"/>
    </row>
    <row r="148" spans="1:39" ht="30" customHeight="1" x14ac:dyDescent="0.2">
      <c r="A148" s="258"/>
      <c r="B148" s="80" t="s">
        <v>777</v>
      </c>
      <c r="C148" s="58" t="s">
        <v>775</v>
      </c>
      <c r="D148" s="58"/>
      <c r="E148" s="58"/>
      <c r="F148" s="58"/>
      <c r="G148" s="58"/>
      <c r="H148" s="58"/>
      <c r="I148" s="58"/>
      <c r="J148" s="58"/>
      <c r="K148" s="58"/>
      <c r="L148" s="58"/>
      <c r="M148" s="58"/>
      <c r="N148" s="52"/>
      <c r="O148" s="52"/>
      <c r="P148" s="52"/>
      <c r="Q148" s="52"/>
      <c r="R148" s="52"/>
      <c r="S148" s="52"/>
      <c r="T148" s="153"/>
      <c r="U148" s="58"/>
      <c r="V148" s="58"/>
      <c r="W148" s="58"/>
      <c r="X148" s="58"/>
      <c r="Y148" s="58"/>
      <c r="Z148" s="58"/>
      <c r="AA148" s="58"/>
      <c r="AB148" s="58"/>
      <c r="AC148" s="58"/>
      <c r="AD148" s="58"/>
      <c r="AE148" s="58"/>
      <c r="AF148" s="58"/>
      <c r="AG148" s="58"/>
      <c r="AH148" s="58"/>
      <c r="AI148" s="58"/>
      <c r="AJ148" s="58"/>
      <c r="AK148" s="52"/>
      <c r="AL148" s="43"/>
      <c r="AM148" s="34"/>
    </row>
    <row r="149" spans="1:39" ht="30" customHeight="1" x14ac:dyDescent="0.2">
      <c r="A149" s="258"/>
      <c r="B149" s="80" t="s">
        <v>778</v>
      </c>
      <c r="C149" s="58"/>
      <c r="D149" s="58"/>
      <c r="E149" s="58"/>
      <c r="F149" s="58"/>
      <c r="G149" s="58"/>
      <c r="H149" s="58"/>
      <c r="I149" s="58"/>
      <c r="J149" s="58"/>
      <c r="K149" s="58"/>
      <c r="L149" s="58"/>
      <c r="M149" s="58"/>
      <c r="N149" s="52"/>
      <c r="O149" s="52"/>
      <c r="P149" s="52"/>
      <c r="Q149" s="52"/>
      <c r="R149" s="52"/>
      <c r="S149" s="52"/>
      <c r="T149" s="153"/>
      <c r="U149" s="58"/>
      <c r="V149" s="58"/>
      <c r="W149" s="58"/>
      <c r="X149" s="58"/>
      <c r="Y149" s="58"/>
      <c r="Z149" s="58"/>
      <c r="AA149" s="58"/>
      <c r="AB149" s="58"/>
      <c r="AC149" s="58"/>
      <c r="AD149" s="58"/>
      <c r="AE149" s="58"/>
      <c r="AF149" s="58"/>
      <c r="AG149" s="58"/>
      <c r="AH149" s="58"/>
      <c r="AI149" s="58"/>
      <c r="AJ149" s="58"/>
      <c r="AK149" s="52"/>
      <c r="AL149" s="43"/>
      <c r="AM149" s="34"/>
    </row>
    <row r="150" spans="1:39" ht="30" customHeight="1" x14ac:dyDescent="0.2">
      <c r="A150" s="258"/>
      <c r="B150" s="80" t="s">
        <v>779</v>
      </c>
      <c r="C150" s="58"/>
      <c r="D150" s="58"/>
      <c r="E150" s="58"/>
      <c r="F150" s="58"/>
      <c r="G150" s="58"/>
      <c r="H150" s="58"/>
      <c r="I150" s="58"/>
      <c r="J150" s="58"/>
      <c r="K150" s="58"/>
      <c r="L150" s="58"/>
      <c r="M150" s="58"/>
      <c r="N150" s="52"/>
      <c r="O150" s="52"/>
      <c r="P150" s="52"/>
      <c r="Q150" s="52"/>
      <c r="R150" s="52"/>
      <c r="S150" s="52"/>
      <c r="T150" s="153"/>
      <c r="U150" s="58"/>
      <c r="V150" s="58"/>
      <c r="W150" s="58"/>
      <c r="X150" s="58"/>
      <c r="Y150" s="58"/>
      <c r="Z150" s="58"/>
      <c r="AA150" s="58"/>
      <c r="AB150" s="58"/>
      <c r="AC150" s="58"/>
      <c r="AD150" s="58"/>
      <c r="AE150" s="58"/>
      <c r="AF150" s="58"/>
      <c r="AG150" s="58"/>
      <c r="AH150" s="58"/>
      <c r="AI150" s="58"/>
      <c r="AJ150" s="58"/>
      <c r="AK150" s="52"/>
      <c r="AL150" s="43"/>
      <c r="AM150" s="34"/>
    </row>
    <row r="151" spans="1:39" ht="30" customHeight="1" x14ac:dyDescent="0.2">
      <c r="A151" s="258"/>
      <c r="B151" s="80" t="s">
        <v>780</v>
      </c>
      <c r="C151" s="58"/>
      <c r="D151" s="58"/>
      <c r="E151" s="58"/>
      <c r="F151" s="58"/>
      <c r="G151" s="58"/>
      <c r="H151" s="58"/>
      <c r="I151" s="58"/>
      <c r="J151" s="58"/>
      <c r="K151" s="58"/>
      <c r="L151" s="58"/>
      <c r="M151" s="58"/>
      <c r="N151" s="52"/>
      <c r="O151" s="52"/>
      <c r="P151" s="52"/>
      <c r="Q151" s="52"/>
      <c r="R151" s="52"/>
      <c r="S151" s="52"/>
      <c r="T151" s="153"/>
      <c r="U151" s="58"/>
      <c r="V151" s="58"/>
      <c r="W151" s="58"/>
      <c r="X151" s="58"/>
      <c r="Y151" s="58"/>
      <c r="Z151" s="58"/>
      <c r="AA151" s="58"/>
      <c r="AB151" s="58"/>
      <c r="AC151" s="58"/>
      <c r="AD151" s="58"/>
      <c r="AE151" s="58"/>
      <c r="AF151" s="58"/>
      <c r="AG151" s="58"/>
      <c r="AH151" s="58"/>
      <c r="AI151" s="58"/>
      <c r="AJ151" s="58"/>
      <c r="AK151" s="52"/>
      <c r="AL151" s="43"/>
      <c r="AM151" s="34"/>
    </row>
    <row r="152" spans="1:39" ht="30" customHeight="1" x14ac:dyDescent="0.2">
      <c r="A152" s="258"/>
      <c r="B152" s="80" t="s">
        <v>781</v>
      </c>
      <c r="C152" s="58"/>
      <c r="D152" s="58"/>
      <c r="E152" s="58"/>
      <c r="F152" s="58"/>
      <c r="G152" s="58"/>
      <c r="H152" s="58"/>
      <c r="I152" s="58"/>
      <c r="J152" s="58"/>
      <c r="K152" s="58"/>
      <c r="L152" s="58"/>
      <c r="M152" s="58"/>
      <c r="N152" s="52"/>
      <c r="O152" s="52"/>
      <c r="P152" s="52"/>
      <c r="Q152" s="52"/>
      <c r="R152" s="52"/>
      <c r="S152" s="52"/>
      <c r="T152" s="153"/>
      <c r="U152" s="58"/>
      <c r="V152" s="58"/>
      <c r="W152" s="58"/>
      <c r="X152" s="58"/>
      <c r="Y152" s="58"/>
      <c r="Z152" s="58"/>
      <c r="AA152" s="58"/>
      <c r="AB152" s="58"/>
      <c r="AC152" s="58"/>
      <c r="AD152" s="58"/>
      <c r="AE152" s="58"/>
      <c r="AF152" s="58"/>
      <c r="AG152" s="58"/>
      <c r="AH152" s="58"/>
      <c r="AI152" s="58"/>
      <c r="AJ152" s="58"/>
      <c r="AK152" s="52"/>
      <c r="AL152" s="43"/>
      <c r="AM152" s="34"/>
    </row>
    <row r="153" spans="1:39" ht="30" customHeight="1" x14ac:dyDescent="0.2">
      <c r="A153" s="258"/>
      <c r="B153" s="80" t="s">
        <v>782</v>
      </c>
      <c r="C153" s="58"/>
      <c r="D153" s="58"/>
      <c r="E153" s="58"/>
      <c r="F153" s="58"/>
      <c r="G153" s="58"/>
      <c r="H153" s="58"/>
      <c r="I153" s="58"/>
      <c r="J153" s="58"/>
      <c r="K153" s="58"/>
      <c r="L153" s="58"/>
      <c r="M153" s="58"/>
      <c r="N153" s="52"/>
      <c r="O153" s="52"/>
      <c r="P153" s="52"/>
      <c r="Q153" s="52"/>
      <c r="R153" s="52"/>
      <c r="S153" s="52"/>
      <c r="T153" s="153"/>
      <c r="U153" s="58"/>
      <c r="V153" s="58"/>
      <c r="W153" s="58"/>
      <c r="X153" s="58"/>
      <c r="Y153" s="58"/>
      <c r="Z153" s="58"/>
      <c r="AA153" s="58"/>
      <c r="AB153" s="58"/>
      <c r="AC153" s="58"/>
      <c r="AD153" s="58"/>
      <c r="AE153" s="58"/>
      <c r="AF153" s="58"/>
      <c r="AG153" s="58"/>
      <c r="AH153" s="58"/>
      <c r="AI153" s="58"/>
      <c r="AJ153" s="58"/>
      <c r="AK153" s="52"/>
      <c r="AL153" s="43"/>
      <c r="AM153" s="34"/>
    </row>
    <row r="154" spans="1:39" ht="30" customHeight="1" x14ac:dyDescent="0.2">
      <c r="A154" s="258"/>
      <c r="B154" s="80" t="s">
        <v>783</v>
      </c>
      <c r="C154" s="58"/>
      <c r="D154" s="58"/>
      <c r="E154" s="58"/>
      <c r="F154" s="58"/>
      <c r="G154" s="58"/>
      <c r="H154" s="58"/>
      <c r="I154" s="58"/>
      <c r="J154" s="58"/>
      <c r="K154" s="58"/>
      <c r="L154" s="58"/>
      <c r="M154" s="58"/>
      <c r="N154" s="52"/>
      <c r="O154" s="52"/>
      <c r="P154" s="52"/>
      <c r="Q154" s="52"/>
      <c r="R154" s="52"/>
      <c r="S154" s="52"/>
      <c r="T154" s="153"/>
      <c r="U154" s="58"/>
      <c r="V154" s="58"/>
      <c r="W154" s="58"/>
      <c r="X154" s="58"/>
      <c r="Y154" s="58"/>
      <c r="Z154" s="58"/>
      <c r="AA154" s="58"/>
      <c r="AB154" s="58"/>
      <c r="AC154" s="58"/>
      <c r="AD154" s="58"/>
      <c r="AE154" s="58"/>
      <c r="AF154" s="58"/>
      <c r="AG154" s="58"/>
      <c r="AH154" s="58"/>
      <c r="AI154" s="58"/>
      <c r="AJ154" s="58"/>
      <c r="AK154" s="52"/>
      <c r="AL154" s="43"/>
      <c r="AM154" s="34"/>
    </row>
    <row r="155" spans="1:39" ht="30" customHeight="1" x14ac:dyDescent="0.2">
      <c r="A155" s="258"/>
      <c r="B155" s="80" t="s">
        <v>784</v>
      </c>
      <c r="C155" s="58"/>
      <c r="D155" s="58"/>
      <c r="E155" s="58"/>
      <c r="F155" s="58"/>
      <c r="G155" s="58"/>
      <c r="H155" s="58"/>
      <c r="I155" s="58"/>
      <c r="J155" s="58"/>
      <c r="K155" s="58"/>
      <c r="L155" s="58"/>
      <c r="M155" s="58"/>
      <c r="N155" s="52"/>
      <c r="O155" s="52"/>
      <c r="P155" s="52"/>
      <c r="Q155" s="52"/>
      <c r="R155" s="52"/>
      <c r="S155" s="52"/>
      <c r="T155" s="153"/>
      <c r="U155" s="58"/>
      <c r="V155" s="58"/>
      <c r="W155" s="58"/>
      <c r="X155" s="58"/>
      <c r="Y155" s="58"/>
      <c r="Z155" s="58"/>
      <c r="AA155" s="58"/>
      <c r="AB155" s="58"/>
      <c r="AC155" s="58"/>
      <c r="AD155" s="58"/>
      <c r="AE155" s="58"/>
      <c r="AF155" s="58"/>
      <c r="AG155" s="58"/>
      <c r="AH155" s="58"/>
      <c r="AI155" s="58"/>
      <c r="AJ155" s="58"/>
      <c r="AK155" s="52"/>
      <c r="AL155" s="43"/>
      <c r="AM155" s="34"/>
    </row>
    <row r="156" spans="1:39" ht="30" customHeight="1" x14ac:dyDescent="0.2">
      <c r="A156" s="258"/>
      <c r="B156" s="80" t="s">
        <v>785</v>
      </c>
      <c r="C156" s="58"/>
      <c r="D156" s="58"/>
      <c r="E156" s="58"/>
      <c r="F156" s="58"/>
      <c r="G156" s="58"/>
      <c r="H156" s="58"/>
      <c r="I156" s="58"/>
      <c r="J156" s="58"/>
      <c r="K156" s="58"/>
      <c r="L156" s="58"/>
      <c r="M156" s="58"/>
      <c r="N156" s="52"/>
      <c r="O156" s="52"/>
      <c r="P156" s="52"/>
      <c r="Q156" s="52"/>
      <c r="R156" s="52"/>
      <c r="S156" s="52"/>
      <c r="T156" s="153"/>
      <c r="U156" s="58"/>
      <c r="V156" s="58"/>
      <c r="W156" s="58"/>
      <c r="X156" s="58"/>
      <c r="Y156" s="58"/>
      <c r="Z156" s="58"/>
      <c r="AA156" s="58"/>
      <c r="AB156" s="58"/>
      <c r="AC156" s="58"/>
      <c r="AD156" s="58"/>
      <c r="AE156" s="58"/>
      <c r="AF156" s="58"/>
      <c r="AG156" s="58"/>
      <c r="AH156" s="58"/>
      <c r="AI156" s="58"/>
      <c r="AJ156" s="58"/>
      <c r="AK156" s="52"/>
      <c r="AL156" s="43"/>
      <c r="AM156" s="34"/>
    </row>
    <row r="157" spans="1:39" ht="30" customHeight="1" x14ac:dyDescent="0.2">
      <c r="A157" s="258"/>
      <c r="B157" s="80" t="s">
        <v>786</v>
      </c>
      <c r="C157" s="58"/>
      <c r="D157" s="58"/>
      <c r="E157" s="58"/>
      <c r="F157" s="58"/>
      <c r="G157" s="58"/>
      <c r="H157" s="58"/>
      <c r="I157" s="58"/>
      <c r="J157" s="58"/>
      <c r="K157" s="58"/>
      <c r="L157" s="58"/>
      <c r="M157" s="58"/>
      <c r="N157" s="52"/>
      <c r="O157" s="52"/>
      <c r="P157" s="52"/>
      <c r="Q157" s="52"/>
      <c r="R157" s="52"/>
      <c r="S157" s="52"/>
      <c r="T157" s="153"/>
      <c r="U157" s="58"/>
      <c r="V157" s="58"/>
      <c r="W157" s="58"/>
      <c r="X157" s="58"/>
      <c r="Y157" s="58"/>
      <c r="Z157" s="58"/>
      <c r="AA157" s="58"/>
      <c r="AB157" s="58"/>
      <c r="AC157" s="58"/>
      <c r="AD157" s="58"/>
      <c r="AE157" s="58"/>
      <c r="AF157" s="58"/>
      <c r="AG157" s="58"/>
      <c r="AH157" s="58"/>
      <c r="AI157" s="58"/>
      <c r="AJ157" s="58"/>
      <c r="AK157" s="52"/>
      <c r="AL157" s="43"/>
      <c r="AM157" s="34"/>
    </row>
    <row r="158" spans="1:39" ht="30" customHeight="1" x14ac:dyDescent="0.2">
      <c r="A158" s="258"/>
      <c r="B158" s="80" t="s">
        <v>787</v>
      </c>
      <c r="C158" s="58"/>
      <c r="D158" s="58"/>
      <c r="E158" s="58"/>
      <c r="F158" s="58"/>
      <c r="G158" s="58"/>
      <c r="H158" s="58"/>
      <c r="I158" s="58"/>
      <c r="J158" s="58"/>
      <c r="K158" s="58"/>
      <c r="L158" s="58"/>
      <c r="M158" s="58"/>
      <c r="N158" s="52"/>
      <c r="O158" s="52"/>
      <c r="P158" s="52"/>
      <c r="Q158" s="52"/>
      <c r="R158" s="52"/>
      <c r="S158" s="52"/>
      <c r="T158" s="153"/>
      <c r="U158" s="58"/>
      <c r="V158" s="58"/>
      <c r="W158" s="58"/>
      <c r="X158" s="58"/>
      <c r="Y158" s="58"/>
      <c r="Z158" s="58"/>
      <c r="AA158" s="58"/>
      <c r="AB158" s="58"/>
      <c r="AC158" s="58"/>
      <c r="AD158" s="58"/>
      <c r="AE158" s="58"/>
      <c r="AF158" s="58"/>
      <c r="AG158" s="58"/>
      <c r="AH158" s="58"/>
      <c r="AI158" s="58"/>
      <c r="AJ158" s="58"/>
      <c r="AK158" s="52"/>
      <c r="AL158" s="43"/>
      <c r="AM158" s="34"/>
    </row>
    <row r="159" spans="1:39" ht="30" customHeight="1" x14ac:dyDescent="0.2">
      <c r="A159" s="258"/>
      <c r="B159" s="80" t="s">
        <v>788</v>
      </c>
      <c r="C159" s="58"/>
      <c r="D159" s="58"/>
      <c r="E159" s="58"/>
      <c r="F159" s="58"/>
      <c r="G159" s="58"/>
      <c r="H159" s="58"/>
      <c r="I159" s="58"/>
      <c r="J159" s="58"/>
      <c r="K159" s="58"/>
      <c r="L159" s="58"/>
      <c r="M159" s="58"/>
      <c r="N159" s="52"/>
      <c r="O159" s="52"/>
      <c r="P159" s="52"/>
      <c r="Q159" s="52"/>
      <c r="R159" s="52"/>
      <c r="S159" s="52"/>
      <c r="T159" s="153"/>
      <c r="U159" s="58"/>
      <c r="V159" s="58"/>
      <c r="W159" s="58"/>
      <c r="X159" s="58"/>
      <c r="Y159" s="58"/>
      <c r="Z159" s="58"/>
      <c r="AA159" s="58"/>
      <c r="AB159" s="58"/>
      <c r="AC159" s="58"/>
      <c r="AD159" s="58"/>
      <c r="AE159" s="58"/>
      <c r="AF159" s="58"/>
      <c r="AG159" s="58"/>
      <c r="AH159" s="58"/>
      <c r="AI159" s="58"/>
      <c r="AJ159" s="58"/>
      <c r="AK159" s="52"/>
      <c r="AL159" s="43"/>
      <c r="AM159" s="34"/>
    </row>
    <row r="160" spans="1:39" ht="30" customHeight="1" x14ac:dyDescent="0.2">
      <c r="A160" s="258"/>
      <c r="B160" s="80" t="s">
        <v>789</v>
      </c>
      <c r="C160" s="58"/>
      <c r="D160" s="58"/>
      <c r="E160" s="58"/>
      <c r="F160" s="58"/>
      <c r="G160" s="58"/>
      <c r="H160" s="58"/>
      <c r="I160" s="58"/>
      <c r="J160" s="58"/>
      <c r="K160" s="58"/>
      <c r="L160" s="58"/>
      <c r="M160" s="58"/>
      <c r="N160" s="52"/>
      <c r="O160" s="52"/>
      <c r="P160" s="52"/>
      <c r="Q160" s="52"/>
      <c r="R160" s="52"/>
      <c r="S160" s="52"/>
      <c r="T160" s="153"/>
      <c r="U160" s="58"/>
      <c r="V160" s="58"/>
      <c r="W160" s="58"/>
      <c r="X160" s="58"/>
      <c r="Y160" s="58"/>
      <c r="Z160" s="58"/>
      <c r="AA160" s="58"/>
      <c r="AB160" s="58"/>
      <c r="AC160" s="58"/>
      <c r="AD160" s="58"/>
      <c r="AE160" s="58"/>
      <c r="AF160" s="58"/>
      <c r="AG160" s="58"/>
      <c r="AH160" s="58"/>
      <c r="AI160" s="58"/>
      <c r="AJ160" s="58"/>
      <c r="AK160" s="52"/>
      <c r="AL160" s="43"/>
      <c r="AM160" s="34"/>
    </row>
    <row r="161" spans="1:39" x14ac:dyDescent="0.2">
      <c r="AM161" s="34"/>
    </row>
    <row r="162" spans="1:39" x14ac:dyDescent="0.2">
      <c r="B162" s="69"/>
      <c r="AL162" s="70"/>
      <c r="AM162" s="34"/>
    </row>
    <row r="163" spans="1:39" x14ac:dyDescent="0.2">
      <c r="AL163" s="70"/>
      <c r="AM163" s="34"/>
    </row>
    <row r="164" spans="1:39" ht="26.25" customHeight="1" x14ac:dyDescent="0.2">
      <c r="A164" s="250" t="s">
        <v>453</v>
      </c>
      <c r="B164" s="250"/>
      <c r="C164" s="250"/>
      <c r="D164" s="250"/>
      <c r="E164" s="250"/>
      <c r="F164" s="250"/>
      <c r="G164" s="250"/>
      <c r="H164" s="250"/>
      <c r="I164" s="250"/>
      <c r="J164" s="250"/>
      <c r="K164" s="250"/>
      <c r="L164" s="250"/>
      <c r="M164" s="250"/>
      <c r="N164" s="250"/>
      <c r="AM164" s="34"/>
    </row>
    <row r="165" spans="1:39" ht="26.25" customHeight="1" x14ac:dyDescent="0.2">
      <c r="A165" s="71"/>
      <c r="B165" s="72"/>
      <c r="C165" s="72"/>
      <c r="D165" s="73"/>
      <c r="E165" s="73"/>
      <c r="F165" s="73"/>
      <c r="G165" s="73"/>
      <c r="H165" s="73"/>
      <c r="I165" s="73"/>
      <c r="J165" s="73"/>
      <c r="K165" s="73"/>
      <c r="L165" s="73"/>
      <c r="M165" s="73"/>
      <c r="N165" s="73"/>
      <c r="O165" s="73"/>
      <c r="AM165" s="34"/>
    </row>
    <row r="166" spans="1:39" ht="43.5" customHeight="1" x14ac:dyDescent="0.2">
      <c r="A166" s="74" t="s">
        <v>454</v>
      </c>
      <c r="B166" s="75"/>
      <c r="C166" s="76">
        <f>COUNTA(C170:C178,C182:C190,C194:C202,C206:C214)</f>
        <v>3</v>
      </c>
      <c r="AM166" s="34"/>
    </row>
    <row r="167" spans="1:39" x14ac:dyDescent="0.2">
      <c r="AM167" s="34"/>
    </row>
    <row r="168" spans="1:39" ht="15.75" customHeight="1" x14ac:dyDescent="0.2">
      <c r="A168" s="251" t="s">
        <v>455</v>
      </c>
      <c r="B168" s="252" t="s">
        <v>123</v>
      </c>
      <c r="C168" s="252" t="s">
        <v>2</v>
      </c>
      <c r="D168" s="252" t="s">
        <v>4</v>
      </c>
      <c r="E168" s="253" t="s">
        <v>6</v>
      </c>
      <c r="F168" s="252" t="s">
        <v>8</v>
      </c>
      <c r="G168" s="252"/>
      <c r="H168" s="252" t="s">
        <v>10</v>
      </c>
      <c r="I168" s="252" t="s">
        <v>14</v>
      </c>
      <c r="J168" s="254" t="s">
        <v>12</v>
      </c>
      <c r="K168" s="254" t="s">
        <v>124</v>
      </c>
      <c r="L168" s="254"/>
      <c r="M168" s="254" t="s">
        <v>20</v>
      </c>
      <c r="N168" s="254" t="s">
        <v>22</v>
      </c>
      <c r="O168" s="77"/>
      <c r="AM168" s="34"/>
    </row>
    <row r="169" spans="1:39" ht="17" x14ac:dyDescent="0.2">
      <c r="A169" s="251"/>
      <c r="B169" s="252"/>
      <c r="C169" s="252"/>
      <c r="D169" s="252"/>
      <c r="E169" s="253"/>
      <c r="F169" s="78" t="s">
        <v>126</v>
      </c>
      <c r="G169" s="78" t="s">
        <v>127</v>
      </c>
      <c r="H169" s="252"/>
      <c r="I169" s="252"/>
      <c r="J169" s="254"/>
      <c r="K169" s="79" t="s">
        <v>128</v>
      </c>
      <c r="L169" s="79" t="s">
        <v>456</v>
      </c>
      <c r="M169" s="254"/>
      <c r="N169" s="254"/>
      <c r="O169" s="30"/>
      <c r="AM169" s="34"/>
    </row>
    <row r="170" spans="1:39" x14ac:dyDescent="0.2">
      <c r="A170" s="80" t="s">
        <v>463</v>
      </c>
      <c r="B170" s="80"/>
      <c r="C170" s="58" t="s">
        <v>464</v>
      </c>
      <c r="D170" s="58"/>
      <c r="E170" s="58"/>
      <c r="F170" s="58"/>
      <c r="G170" s="58"/>
      <c r="H170" s="58"/>
      <c r="I170" s="58"/>
      <c r="J170" s="52"/>
      <c r="K170" s="52"/>
      <c r="L170" s="52"/>
      <c r="M170" s="52"/>
      <c r="N170" s="52"/>
      <c r="O170" s="30"/>
      <c r="AM170" s="34"/>
    </row>
    <row r="171" spans="1:39" x14ac:dyDescent="0.2">
      <c r="A171" s="80"/>
      <c r="B171" s="80"/>
      <c r="C171" s="58"/>
      <c r="D171" s="58"/>
      <c r="E171" s="58"/>
      <c r="F171" s="58"/>
      <c r="G171" s="58"/>
      <c r="H171" s="58"/>
      <c r="I171" s="58"/>
      <c r="J171" s="58"/>
      <c r="K171" s="58"/>
      <c r="L171" s="58"/>
      <c r="M171" s="58"/>
      <c r="N171" s="52"/>
      <c r="O171" s="30"/>
      <c r="AM171" s="34"/>
    </row>
    <row r="172" spans="1:39" x14ac:dyDescent="0.2">
      <c r="A172" s="80"/>
      <c r="B172" s="80"/>
      <c r="C172" s="58"/>
      <c r="D172" s="58"/>
      <c r="E172" s="58"/>
      <c r="F172" s="58"/>
      <c r="G172" s="58"/>
      <c r="H172" s="58"/>
      <c r="I172" s="58"/>
      <c r="J172" s="58"/>
      <c r="K172" s="58"/>
      <c r="L172" s="58"/>
      <c r="M172" s="58"/>
      <c r="N172" s="52"/>
      <c r="O172" s="30"/>
      <c r="AM172" s="34"/>
    </row>
    <row r="173" spans="1:39" x14ac:dyDescent="0.2">
      <c r="A173" s="80"/>
      <c r="B173" s="80"/>
      <c r="C173" s="58"/>
      <c r="D173" s="58"/>
      <c r="E173" s="58"/>
      <c r="F173" s="58"/>
      <c r="G173" s="58"/>
      <c r="H173" s="58"/>
      <c r="I173" s="58"/>
      <c r="J173" s="58"/>
      <c r="K173" s="58"/>
      <c r="L173" s="58"/>
      <c r="M173" s="58"/>
      <c r="N173" s="52"/>
      <c r="O173" s="30"/>
      <c r="AM173" s="34"/>
    </row>
    <row r="174" spans="1:39" x14ac:dyDescent="0.2">
      <c r="A174" s="80"/>
      <c r="B174" s="80"/>
      <c r="C174" s="58"/>
      <c r="D174" s="58"/>
      <c r="E174" s="58"/>
      <c r="F174" s="58"/>
      <c r="G174" s="58"/>
      <c r="H174" s="58"/>
      <c r="I174" s="58"/>
      <c r="J174" s="58"/>
      <c r="K174" s="58"/>
      <c r="L174" s="58"/>
      <c r="M174" s="58"/>
      <c r="N174" s="52"/>
      <c r="O174" s="30"/>
      <c r="AM174" s="34"/>
    </row>
    <row r="175" spans="1:39" x14ac:dyDescent="0.2">
      <c r="A175" s="80"/>
      <c r="B175" s="80"/>
      <c r="C175" s="58"/>
      <c r="D175" s="58"/>
      <c r="E175" s="58"/>
      <c r="F175" s="58"/>
      <c r="G175" s="58"/>
      <c r="H175" s="58"/>
      <c r="I175" s="58"/>
      <c r="J175" s="58"/>
      <c r="K175" s="58"/>
      <c r="L175" s="58"/>
      <c r="M175" s="58"/>
      <c r="N175" s="52"/>
      <c r="O175" s="30"/>
      <c r="AM175" s="34"/>
    </row>
    <row r="176" spans="1:39" x14ac:dyDescent="0.2">
      <c r="A176" s="80"/>
      <c r="B176" s="80"/>
      <c r="C176" s="58"/>
      <c r="D176" s="58"/>
      <c r="E176" s="58"/>
      <c r="F176" s="58"/>
      <c r="G176" s="58"/>
      <c r="H176" s="58"/>
      <c r="I176" s="58"/>
      <c r="J176" s="58"/>
      <c r="K176" s="58"/>
      <c r="L176" s="58"/>
      <c r="M176" s="58"/>
      <c r="N176" s="52"/>
      <c r="O176" s="30"/>
      <c r="AM176" s="34"/>
    </row>
    <row r="177" spans="1:39" x14ac:dyDescent="0.2">
      <c r="A177" s="80"/>
      <c r="B177" s="80"/>
      <c r="C177" s="58"/>
      <c r="D177" s="58"/>
      <c r="E177" s="58"/>
      <c r="F177" s="58"/>
      <c r="G177" s="58"/>
      <c r="H177" s="58"/>
      <c r="I177" s="58"/>
      <c r="J177" s="58"/>
      <c r="K177" s="58"/>
      <c r="L177" s="58"/>
      <c r="M177" s="58"/>
      <c r="N177" s="52"/>
      <c r="O177" s="30"/>
      <c r="AM177" s="34"/>
    </row>
    <row r="178" spans="1:39" x14ac:dyDescent="0.2">
      <c r="A178" s="80"/>
      <c r="B178" s="80"/>
      <c r="C178" s="58"/>
      <c r="D178" s="58"/>
      <c r="E178" s="58"/>
      <c r="F178" s="58"/>
      <c r="G178" s="58"/>
      <c r="H178" s="58"/>
      <c r="I178" s="58"/>
      <c r="J178" s="58"/>
      <c r="K178" s="58"/>
      <c r="L178" s="58"/>
      <c r="M178" s="58"/>
      <c r="N178" s="52"/>
      <c r="O178" s="30"/>
      <c r="AM178" s="34"/>
    </row>
    <row r="179" spans="1:39" x14ac:dyDescent="0.2">
      <c r="AM179" s="34"/>
    </row>
    <row r="180" spans="1:39" ht="15.75" customHeight="1" x14ac:dyDescent="0.2">
      <c r="A180" s="251" t="s">
        <v>455</v>
      </c>
      <c r="B180" s="252" t="s">
        <v>123</v>
      </c>
      <c r="C180" s="252" t="s">
        <v>2</v>
      </c>
      <c r="D180" s="252" t="s">
        <v>4</v>
      </c>
      <c r="E180" s="253" t="s">
        <v>6</v>
      </c>
      <c r="F180" s="252" t="s">
        <v>8</v>
      </c>
      <c r="G180" s="252"/>
      <c r="H180" s="252" t="s">
        <v>10</v>
      </c>
      <c r="I180" s="252" t="s">
        <v>14</v>
      </c>
      <c r="J180" s="252" t="s">
        <v>12</v>
      </c>
      <c r="K180" s="254" t="s">
        <v>124</v>
      </c>
      <c r="L180" s="254"/>
      <c r="M180" s="252" t="s">
        <v>20</v>
      </c>
      <c r="N180" s="254" t="s">
        <v>22</v>
      </c>
      <c r="O180" s="77"/>
      <c r="AM180" s="34"/>
    </row>
    <row r="181" spans="1:39" ht="15" customHeight="1" x14ac:dyDescent="0.2">
      <c r="A181" s="251"/>
      <c r="B181" s="252"/>
      <c r="C181" s="252"/>
      <c r="D181" s="252"/>
      <c r="E181" s="253"/>
      <c r="F181" s="78" t="s">
        <v>126</v>
      </c>
      <c r="G181" s="78" t="s">
        <v>127</v>
      </c>
      <c r="H181" s="252"/>
      <c r="I181" s="252"/>
      <c r="J181" s="252"/>
      <c r="K181" s="79" t="s">
        <v>128</v>
      </c>
      <c r="L181" s="79" t="s">
        <v>456</v>
      </c>
      <c r="M181" s="252"/>
      <c r="N181" s="254"/>
      <c r="O181" s="30"/>
      <c r="AM181" s="34"/>
    </row>
    <row r="182" spans="1:39" x14ac:dyDescent="0.2">
      <c r="A182" s="80" t="s">
        <v>463</v>
      </c>
      <c r="B182" s="80"/>
      <c r="C182" s="58" t="s">
        <v>464</v>
      </c>
      <c r="D182" s="58"/>
      <c r="E182" s="58"/>
      <c r="F182" s="58"/>
      <c r="G182" s="58"/>
      <c r="H182" s="58"/>
      <c r="I182" s="58"/>
      <c r="J182" s="52"/>
      <c r="K182" s="52"/>
      <c r="L182" s="52"/>
      <c r="M182" s="52"/>
      <c r="N182" s="52"/>
      <c r="O182" s="30"/>
      <c r="AM182" s="34"/>
    </row>
    <row r="183" spans="1:39" x14ac:dyDescent="0.2">
      <c r="A183" s="80"/>
      <c r="B183" s="80"/>
      <c r="C183" s="58"/>
      <c r="D183" s="58"/>
      <c r="E183" s="58"/>
      <c r="F183" s="58"/>
      <c r="G183" s="58"/>
      <c r="H183" s="58"/>
      <c r="I183" s="58"/>
      <c r="J183" s="58"/>
      <c r="K183" s="58"/>
      <c r="L183" s="58"/>
      <c r="M183" s="58"/>
      <c r="N183" s="52"/>
      <c r="O183" s="30"/>
      <c r="AM183" s="34"/>
    </row>
    <row r="184" spans="1:39" x14ac:dyDescent="0.2">
      <c r="A184" s="80"/>
      <c r="B184" s="80"/>
      <c r="C184" s="58"/>
      <c r="D184" s="58"/>
      <c r="E184" s="58"/>
      <c r="F184" s="58"/>
      <c r="G184" s="58"/>
      <c r="H184" s="58"/>
      <c r="I184" s="58"/>
      <c r="J184" s="58"/>
      <c r="K184" s="58"/>
      <c r="L184" s="58"/>
      <c r="M184" s="58"/>
      <c r="N184" s="52"/>
      <c r="O184" s="30"/>
      <c r="AM184" s="34"/>
    </row>
    <row r="185" spans="1:39" x14ac:dyDescent="0.2">
      <c r="A185" s="80"/>
      <c r="B185" s="80"/>
      <c r="C185" s="58"/>
      <c r="D185" s="58"/>
      <c r="E185" s="58"/>
      <c r="F185" s="58"/>
      <c r="G185" s="58"/>
      <c r="H185" s="58"/>
      <c r="I185" s="58"/>
      <c r="J185" s="58"/>
      <c r="K185" s="58"/>
      <c r="L185" s="58"/>
      <c r="M185" s="58"/>
      <c r="N185" s="52"/>
      <c r="O185" s="30"/>
      <c r="AM185" s="34"/>
    </row>
    <row r="186" spans="1:39" x14ac:dyDescent="0.2">
      <c r="A186" s="80"/>
      <c r="B186" s="80"/>
      <c r="C186" s="58"/>
      <c r="D186" s="58"/>
      <c r="E186" s="58"/>
      <c r="F186" s="58"/>
      <c r="G186" s="58"/>
      <c r="H186" s="58"/>
      <c r="I186" s="58"/>
      <c r="J186" s="58"/>
      <c r="K186" s="58"/>
      <c r="L186" s="58"/>
      <c r="M186" s="58"/>
      <c r="N186" s="52"/>
      <c r="O186" s="30"/>
      <c r="AM186" s="34"/>
    </row>
    <row r="187" spans="1:39" x14ac:dyDescent="0.2">
      <c r="A187" s="80"/>
      <c r="B187" s="80"/>
      <c r="C187" s="58"/>
      <c r="D187" s="58"/>
      <c r="E187" s="58"/>
      <c r="F187" s="58"/>
      <c r="G187" s="58"/>
      <c r="H187" s="58"/>
      <c r="I187" s="58"/>
      <c r="J187" s="58"/>
      <c r="K187" s="58"/>
      <c r="L187" s="58"/>
      <c r="M187" s="58"/>
      <c r="N187" s="52"/>
      <c r="O187" s="30"/>
      <c r="AM187" s="34"/>
    </row>
    <row r="188" spans="1:39" x14ac:dyDescent="0.2">
      <c r="A188" s="80"/>
      <c r="B188" s="80"/>
      <c r="C188" s="58"/>
      <c r="D188" s="58"/>
      <c r="E188" s="58"/>
      <c r="F188" s="58"/>
      <c r="G188" s="58"/>
      <c r="H188" s="58"/>
      <c r="I188" s="58"/>
      <c r="J188" s="58"/>
      <c r="K188" s="58"/>
      <c r="L188" s="58"/>
      <c r="M188" s="58"/>
      <c r="N188" s="52"/>
      <c r="O188" s="30"/>
      <c r="AM188" s="34"/>
    </row>
    <row r="189" spans="1:39" x14ac:dyDescent="0.2">
      <c r="A189" s="80"/>
      <c r="B189" s="80"/>
      <c r="C189" s="58"/>
      <c r="D189" s="58"/>
      <c r="E189" s="58"/>
      <c r="F189" s="58"/>
      <c r="G189" s="58"/>
      <c r="H189" s="58"/>
      <c r="I189" s="58"/>
      <c r="J189" s="58"/>
      <c r="K189" s="58"/>
      <c r="L189" s="58"/>
      <c r="M189" s="58"/>
      <c r="N189" s="52"/>
      <c r="O189" s="30"/>
      <c r="AM189" s="34"/>
    </row>
    <row r="190" spans="1:39" x14ac:dyDescent="0.2">
      <c r="A190" s="80"/>
      <c r="B190" s="80"/>
      <c r="C190" s="58"/>
      <c r="D190" s="58"/>
      <c r="E190" s="58"/>
      <c r="F190" s="58"/>
      <c r="G190" s="58"/>
      <c r="H190" s="58"/>
      <c r="I190" s="58"/>
      <c r="J190" s="58"/>
      <c r="K190" s="58"/>
      <c r="L190" s="58"/>
      <c r="M190" s="58"/>
      <c r="N190" s="52"/>
      <c r="O190" s="30"/>
      <c r="AM190" s="34"/>
    </row>
    <row r="191" spans="1:39" x14ac:dyDescent="0.2">
      <c r="AM191" s="34"/>
    </row>
    <row r="192" spans="1:39" ht="15.75" customHeight="1" x14ac:dyDescent="0.2">
      <c r="A192" s="251" t="s">
        <v>455</v>
      </c>
      <c r="B192" s="252" t="s">
        <v>123</v>
      </c>
      <c r="C192" s="252" t="s">
        <v>2</v>
      </c>
      <c r="D192" s="252" t="s">
        <v>4</v>
      </c>
      <c r="E192" s="253" t="s">
        <v>6</v>
      </c>
      <c r="F192" s="252" t="s">
        <v>8</v>
      </c>
      <c r="G192" s="252"/>
      <c r="H192" s="252" t="s">
        <v>10</v>
      </c>
      <c r="I192" s="252" t="s">
        <v>14</v>
      </c>
      <c r="J192" s="252" t="s">
        <v>12</v>
      </c>
      <c r="K192" s="254" t="s">
        <v>124</v>
      </c>
      <c r="L192" s="254"/>
      <c r="M192" s="252" t="s">
        <v>20</v>
      </c>
      <c r="N192" s="254" t="s">
        <v>22</v>
      </c>
      <c r="O192" s="77"/>
      <c r="AM192" s="34"/>
    </row>
    <row r="193" spans="1:39" ht="15" customHeight="1" x14ac:dyDescent="0.2">
      <c r="A193" s="251"/>
      <c r="B193" s="252"/>
      <c r="C193" s="252"/>
      <c r="D193" s="252"/>
      <c r="E193" s="253"/>
      <c r="F193" s="78" t="s">
        <v>126</v>
      </c>
      <c r="G193" s="78" t="s">
        <v>127</v>
      </c>
      <c r="H193" s="252"/>
      <c r="I193" s="252"/>
      <c r="J193" s="252"/>
      <c r="K193" s="79" t="s">
        <v>128</v>
      </c>
      <c r="L193" s="79" t="s">
        <v>456</v>
      </c>
      <c r="M193" s="252"/>
      <c r="N193" s="254"/>
      <c r="O193" s="30"/>
      <c r="AM193" s="34"/>
    </row>
    <row r="194" spans="1:39" ht="15" customHeight="1" x14ac:dyDescent="0.2">
      <c r="A194" s="80"/>
      <c r="B194" s="80"/>
      <c r="C194" s="58" t="s">
        <v>464</v>
      </c>
      <c r="D194" s="58"/>
      <c r="E194" s="58"/>
      <c r="F194" s="58"/>
      <c r="G194" s="58"/>
      <c r="H194" s="58"/>
      <c r="I194" s="58"/>
      <c r="J194" s="52"/>
      <c r="K194" s="52"/>
      <c r="L194" s="52"/>
      <c r="M194" s="52"/>
      <c r="N194" s="52"/>
      <c r="O194" s="30"/>
      <c r="AM194" s="34"/>
    </row>
    <row r="195" spans="1:39" x14ac:dyDescent="0.2">
      <c r="A195" s="80"/>
      <c r="B195" s="80"/>
      <c r="C195" s="58"/>
      <c r="D195" s="58"/>
      <c r="E195" s="58"/>
      <c r="F195" s="58"/>
      <c r="G195" s="58"/>
      <c r="H195" s="58"/>
      <c r="I195" s="58"/>
      <c r="J195" s="58"/>
      <c r="K195" s="58"/>
      <c r="L195" s="58"/>
      <c r="M195" s="58"/>
      <c r="N195" s="52"/>
      <c r="O195" s="30"/>
      <c r="AM195" s="34"/>
    </row>
    <row r="196" spans="1:39" x14ac:dyDescent="0.2">
      <c r="A196" s="80"/>
      <c r="B196" s="80"/>
      <c r="C196" s="58"/>
      <c r="D196" s="58"/>
      <c r="E196" s="58"/>
      <c r="F196" s="58"/>
      <c r="G196" s="58"/>
      <c r="H196" s="58"/>
      <c r="I196" s="58"/>
      <c r="J196" s="58"/>
      <c r="K196" s="58"/>
      <c r="L196" s="58"/>
      <c r="M196" s="58"/>
      <c r="N196" s="52"/>
      <c r="O196" s="30"/>
      <c r="AM196" s="34"/>
    </row>
    <row r="197" spans="1:39" x14ac:dyDescent="0.2">
      <c r="A197" s="80"/>
      <c r="B197" s="80"/>
      <c r="C197" s="58"/>
      <c r="D197" s="58"/>
      <c r="E197" s="58"/>
      <c r="F197" s="58"/>
      <c r="G197" s="58"/>
      <c r="H197" s="58"/>
      <c r="I197" s="58"/>
      <c r="J197" s="58"/>
      <c r="K197" s="58"/>
      <c r="L197" s="58"/>
      <c r="M197" s="58"/>
      <c r="N197" s="52"/>
      <c r="O197" s="30"/>
      <c r="AM197" s="34"/>
    </row>
    <row r="198" spans="1:39" x14ac:dyDescent="0.2">
      <c r="A198" s="80"/>
      <c r="B198" s="80"/>
      <c r="C198" s="58"/>
      <c r="D198" s="58"/>
      <c r="E198" s="58"/>
      <c r="F198" s="58"/>
      <c r="G198" s="58"/>
      <c r="H198" s="58"/>
      <c r="I198" s="58"/>
      <c r="J198" s="58"/>
      <c r="K198" s="58"/>
      <c r="L198" s="58"/>
      <c r="M198" s="58"/>
      <c r="N198" s="52"/>
      <c r="O198" s="30"/>
      <c r="AM198" s="34"/>
    </row>
    <row r="199" spans="1:39" x14ac:dyDescent="0.2">
      <c r="A199" s="80"/>
      <c r="B199" s="80"/>
      <c r="C199" s="58"/>
      <c r="D199" s="58"/>
      <c r="E199" s="58"/>
      <c r="F199" s="58"/>
      <c r="G199" s="58"/>
      <c r="H199" s="58"/>
      <c r="I199" s="58"/>
      <c r="J199" s="58"/>
      <c r="K199" s="58"/>
      <c r="L199" s="58"/>
      <c r="M199" s="58"/>
      <c r="N199" s="52"/>
      <c r="O199" s="30"/>
      <c r="AM199" s="34"/>
    </row>
    <row r="200" spans="1:39" x14ac:dyDescent="0.2">
      <c r="A200" s="80"/>
      <c r="B200" s="80"/>
      <c r="C200" s="58"/>
      <c r="D200" s="58"/>
      <c r="E200" s="58"/>
      <c r="F200" s="58"/>
      <c r="G200" s="58"/>
      <c r="H200" s="58"/>
      <c r="I200" s="58"/>
      <c r="J200" s="58"/>
      <c r="K200" s="58"/>
      <c r="L200" s="58"/>
      <c r="M200" s="58"/>
      <c r="N200" s="52"/>
      <c r="O200" s="30"/>
      <c r="AM200" s="34"/>
    </row>
    <row r="201" spans="1:39" x14ac:dyDescent="0.2">
      <c r="A201" s="80"/>
      <c r="B201" s="80"/>
      <c r="C201" s="58"/>
      <c r="D201" s="58"/>
      <c r="E201" s="58"/>
      <c r="F201" s="58"/>
      <c r="G201" s="58"/>
      <c r="H201" s="58"/>
      <c r="I201" s="58"/>
      <c r="J201" s="58"/>
      <c r="K201" s="58"/>
      <c r="L201" s="58"/>
      <c r="M201" s="58"/>
      <c r="N201" s="52"/>
      <c r="O201" s="30"/>
      <c r="AM201" s="34"/>
    </row>
    <row r="202" spans="1:39" x14ac:dyDescent="0.2">
      <c r="A202" s="80"/>
      <c r="B202" s="80"/>
      <c r="C202" s="58"/>
      <c r="D202" s="58"/>
      <c r="E202" s="58"/>
      <c r="F202" s="58"/>
      <c r="G202" s="58"/>
      <c r="H202" s="58"/>
      <c r="I202" s="58"/>
      <c r="J202" s="58"/>
      <c r="K202" s="58"/>
      <c r="L202" s="58"/>
      <c r="M202" s="58"/>
      <c r="N202" s="52"/>
      <c r="O202" s="30"/>
      <c r="AM202" s="34"/>
    </row>
    <row r="203" spans="1:39" x14ac:dyDescent="0.2">
      <c r="AM203" s="34"/>
    </row>
    <row r="204" spans="1:39" ht="15.75" customHeight="1" x14ac:dyDescent="0.2">
      <c r="A204" s="251" t="s">
        <v>465</v>
      </c>
      <c r="B204" s="252" t="s">
        <v>123</v>
      </c>
      <c r="C204" s="252" t="s">
        <v>2</v>
      </c>
      <c r="D204" s="252" t="s">
        <v>4</v>
      </c>
      <c r="E204" s="253" t="s">
        <v>6</v>
      </c>
      <c r="F204" s="252" t="s">
        <v>8</v>
      </c>
      <c r="G204" s="252"/>
      <c r="H204" s="252" t="s">
        <v>10</v>
      </c>
      <c r="I204" s="252" t="s">
        <v>14</v>
      </c>
      <c r="J204" s="252" t="s">
        <v>12</v>
      </c>
      <c r="K204" s="254" t="s">
        <v>124</v>
      </c>
      <c r="L204" s="254"/>
      <c r="M204" s="252" t="s">
        <v>20</v>
      </c>
      <c r="N204" s="254" t="s">
        <v>22</v>
      </c>
      <c r="O204" s="77"/>
      <c r="AM204" s="34"/>
    </row>
    <row r="205" spans="1:39" ht="17" x14ac:dyDescent="0.2">
      <c r="A205" s="251"/>
      <c r="B205" s="252"/>
      <c r="C205" s="252"/>
      <c r="D205" s="252"/>
      <c r="E205" s="253"/>
      <c r="F205" s="78" t="s">
        <v>126</v>
      </c>
      <c r="G205" s="78" t="s">
        <v>127</v>
      </c>
      <c r="H205" s="252"/>
      <c r="I205" s="252"/>
      <c r="J205" s="252"/>
      <c r="K205" s="79" t="s">
        <v>128</v>
      </c>
      <c r="L205" s="79" t="s">
        <v>456</v>
      </c>
      <c r="M205" s="252"/>
      <c r="N205" s="254"/>
      <c r="O205" s="30"/>
      <c r="AM205" s="34"/>
    </row>
    <row r="206" spans="1:39" x14ac:dyDescent="0.2">
      <c r="A206" s="80"/>
      <c r="B206" s="80"/>
      <c r="C206" s="58"/>
      <c r="D206" s="58"/>
      <c r="E206" s="58"/>
      <c r="F206" s="58"/>
      <c r="G206" s="58"/>
      <c r="H206" s="58"/>
      <c r="I206" s="58"/>
      <c r="J206" s="52"/>
      <c r="K206" s="52"/>
      <c r="L206" s="52"/>
      <c r="M206" s="52"/>
      <c r="N206" s="52"/>
      <c r="O206" s="30"/>
      <c r="AM206" s="34"/>
    </row>
    <row r="207" spans="1:39" x14ac:dyDescent="0.2">
      <c r="A207" s="80"/>
      <c r="B207" s="80"/>
      <c r="C207" s="58"/>
      <c r="D207" s="58"/>
      <c r="E207" s="58"/>
      <c r="F207" s="58"/>
      <c r="G207" s="58"/>
      <c r="H207" s="58"/>
      <c r="I207" s="58"/>
      <c r="J207" s="58"/>
      <c r="K207" s="58"/>
      <c r="L207" s="58"/>
      <c r="M207" s="58"/>
      <c r="N207" s="52"/>
      <c r="O207" s="30"/>
      <c r="AM207" s="34"/>
    </row>
    <row r="208" spans="1:39" x14ac:dyDescent="0.2">
      <c r="A208" s="80"/>
      <c r="B208" s="80"/>
      <c r="C208" s="58"/>
      <c r="D208" s="58"/>
      <c r="E208" s="58"/>
      <c r="F208" s="58"/>
      <c r="G208" s="58"/>
      <c r="H208" s="58"/>
      <c r="I208" s="58"/>
      <c r="J208" s="58"/>
      <c r="K208" s="58"/>
      <c r="L208" s="58"/>
      <c r="M208" s="58"/>
      <c r="N208" s="52"/>
      <c r="O208" s="30"/>
      <c r="AM208" s="34"/>
    </row>
    <row r="209" spans="1:39" x14ac:dyDescent="0.2">
      <c r="A209" s="80"/>
      <c r="B209" s="80"/>
      <c r="C209" s="58"/>
      <c r="D209" s="58"/>
      <c r="E209" s="58"/>
      <c r="F209" s="58"/>
      <c r="G209" s="58"/>
      <c r="H209" s="58"/>
      <c r="I209" s="58"/>
      <c r="J209" s="58"/>
      <c r="K209" s="58"/>
      <c r="L209" s="58"/>
      <c r="M209" s="58"/>
      <c r="N209" s="52"/>
      <c r="O209" s="30"/>
      <c r="AM209" s="34"/>
    </row>
    <row r="210" spans="1:39" x14ac:dyDescent="0.2">
      <c r="A210" s="80"/>
      <c r="B210" s="80"/>
      <c r="C210" s="58"/>
      <c r="D210" s="58"/>
      <c r="E210" s="58"/>
      <c r="F210" s="58"/>
      <c r="G210" s="58"/>
      <c r="H210" s="58"/>
      <c r="I210" s="58"/>
      <c r="J210" s="58"/>
      <c r="K210" s="58"/>
      <c r="L210" s="58"/>
      <c r="M210" s="58"/>
      <c r="N210" s="52"/>
      <c r="O210" s="30"/>
      <c r="AM210" s="34"/>
    </row>
    <row r="211" spans="1:39" x14ac:dyDescent="0.2">
      <c r="A211" s="80"/>
      <c r="B211" s="80"/>
      <c r="C211" s="58"/>
      <c r="D211" s="58"/>
      <c r="E211" s="58"/>
      <c r="F211" s="58"/>
      <c r="G211" s="58"/>
      <c r="H211" s="58"/>
      <c r="I211" s="58"/>
      <c r="J211" s="58"/>
      <c r="K211" s="58"/>
      <c r="L211" s="58"/>
      <c r="M211" s="58"/>
      <c r="N211" s="52"/>
      <c r="O211" s="30"/>
      <c r="AM211" s="34"/>
    </row>
    <row r="212" spans="1:39" x14ac:dyDescent="0.2">
      <c r="A212" s="80"/>
      <c r="B212" s="80"/>
      <c r="C212" s="58"/>
      <c r="D212" s="58"/>
      <c r="E212" s="58"/>
      <c r="F212" s="58"/>
      <c r="G212" s="58"/>
      <c r="H212" s="58"/>
      <c r="I212" s="58"/>
      <c r="J212" s="58"/>
      <c r="K212" s="58"/>
      <c r="L212" s="58"/>
      <c r="M212" s="58"/>
      <c r="N212" s="52"/>
      <c r="O212" s="30"/>
      <c r="AM212" s="34"/>
    </row>
    <row r="213" spans="1:39" x14ac:dyDescent="0.2">
      <c r="A213" s="80"/>
      <c r="B213" s="80"/>
      <c r="C213" s="58"/>
      <c r="D213" s="58"/>
      <c r="E213" s="58"/>
      <c r="F213" s="58"/>
      <c r="G213" s="58"/>
      <c r="H213" s="58"/>
      <c r="I213" s="58"/>
      <c r="J213" s="58"/>
      <c r="K213" s="58"/>
      <c r="L213" s="58"/>
      <c r="M213" s="58"/>
      <c r="N213" s="52"/>
      <c r="O213" s="30"/>
      <c r="AM213" s="34"/>
    </row>
    <row r="214" spans="1:39" x14ac:dyDescent="0.2">
      <c r="A214" s="80"/>
      <c r="B214" s="80"/>
      <c r="C214" s="58"/>
      <c r="D214" s="58"/>
      <c r="E214" s="58"/>
      <c r="F214" s="58"/>
      <c r="G214" s="58"/>
      <c r="H214" s="58"/>
      <c r="I214" s="58"/>
      <c r="J214" s="58"/>
      <c r="K214" s="58"/>
      <c r="L214" s="58"/>
      <c r="M214" s="58"/>
      <c r="N214" s="52"/>
      <c r="O214" s="30"/>
      <c r="AM214" s="34"/>
    </row>
    <row r="215" spans="1:39" x14ac:dyDescent="0.2">
      <c r="A215" s="69"/>
      <c r="B215" s="69"/>
      <c r="O215" s="30"/>
      <c r="AM215" s="34"/>
    </row>
    <row r="216" spans="1:39" x14ac:dyDescent="0.2">
      <c r="A216" s="34"/>
      <c r="B216" s="34"/>
      <c r="C216" s="34"/>
      <c r="D216" s="34"/>
      <c r="E216" s="34"/>
      <c r="F216" s="34"/>
      <c r="G216" s="34"/>
      <c r="H216" s="34"/>
      <c r="I216" s="34"/>
      <c r="J216" s="34"/>
      <c r="K216" s="34"/>
      <c r="L216" s="34"/>
      <c r="M216" s="34"/>
      <c r="N216" s="34"/>
      <c r="O216" s="81"/>
      <c r="P216" s="81"/>
      <c r="Q216" s="81"/>
      <c r="R216" s="81"/>
      <c r="S216" s="81"/>
      <c r="T216" s="81"/>
      <c r="U216" s="81"/>
      <c r="V216" s="81"/>
      <c r="W216" s="81"/>
      <c r="X216" s="81"/>
      <c r="Y216" s="81"/>
      <c r="Z216" s="81"/>
      <c r="AA216" s="81"/>
      <c r="AB216" s="81"/>
      <c r="AC216" s="81"/>
      <c r="AD216" s="81"/>
      <c r="AE216" s="81"/>
      <c r="AF216" s="81"/>
      <c r="AG216" s="81"/>
      <c r="AH216" s="81"/>
      <c r="AI216" s="81"/>
      <c r="AJ216" s="81"/>
      <c r="AK216" s="81"/>
      <c r="AL216" s="34"/>
      <c r="AM216" s="34"/>
    </row>
    <row r="217" spans="1:39" x14ac:dyDescent="0.2">
      <c r="A217" s="34"/>
      <c r="B217" s="34"/>
      <c r="C217" s="34"/>
      <c r="D217" s="34"/>
      <c r="E217" s="34"/>
      <c r="F217" s="34"/>
      <c r="G217" s="34"/>
      <c r="H217" s="34"/>
      <c r="I217" s="34"/>
      <c r="J217" s="34"/>
      <c r="K217" s="34"/>
      <c r="L217" s="34"/>
      <c r="M217" s="34"/>
      <c r="N217" s="34"/>
      <c r="O217" s="81"/>
      <c r="P217" s="81"/>
      <c r="Q217" s="81"/>
      <c r="R217" s="81"/>
      <c r="S217" s="81"/>
      <c r="T217" s="81"/>
      <c r="U217" s="81"/>
      <c r="V217" s="81"/>
      <c r="W217" s="81"/>
      <c r="X217" s="81"/>
      <c r="Y217" s="81"/>
      <c r="Z217" s="81"/>
      <c r="AA217" s="81"/>
      <c r="AB217" s="81"/>
      <c r="AC217" s="81"/>
      <c r="AD217" s="81"/>
      <c r="AE217" s="81"/>
      <c r="AF217" s="81"/>
      <c r="AG217" s="81"/>
      <c r="AH217" s="81"/>
      <c r="AI217" s="81"/>
      <c r="AJ217" s="81"/>
      <c r="AK217" s="81"/>
      <c r="AL217" s="34"/>
      <c r="AM217" s="34"/>
    </row>
  </sheetData>
  <mergeCells count="101">
    <mergeCell ref="A1:AJ1"/>
    <mergeCell ref="A2:AK2"/>
    <mergeCell ref="B4:G4"/>
    <mergeCell ref="B6:C6"/>
    <mergeCell ref="A8:M8"/>
    <mergeCell ref="O8:Y8"/>
    <mergeCell ref="Z8:AK8"/>
    <mergeCell ref="A9:A10"/>
    <mergeCell ref="B9:B10"/>
    <mergeCell ref="C9:C10"/>
    <mergeCell ref="D9:D10"/>
    <mergeCell ref="E9:E10"/>
    <mergeCell ref="F9:G9"/>
    <mergeCell ref="H9:H10"/>
    <mergeCell ref="I9:I10"/>
    <mergeCell ref="J9:J10"/>
    <mergeCell ref="K9:L9"/>
    <mergeCell ref="M9:M10"/>
    <mergeCell ref="N9:N10"/>
    <mergeCell ref="O9:O10"/>
    <mergeCell ref="P9:P10"/>
    <mergeCell ref="Q9:Q10"/>
    <mergeCell ref="R9:R10"/>
    <mergeCell ref="S9:S10"/>
    <mergeCell ref="T9:T10"/>
    <mergeCell ref="U9:U10"/>
    <mergeCell ref="V9:V10"/>
    <mergeCell ref="W9:W10"/>
    <mergeCell ref="X9:X10"/>
    <mergeCell ref="Y9:Y10"/>
    <mergeCell ref="Z9:Z10"/>
    <mergeCell ref="AA9:AA10"/>
    <mergeCell ref="AB9:AB10"/>
    <mergeCell ref="AC9:AC10"/>
    <mergeCell ref="AD9:AD10"/>
    <mergeCell ref="AE9:AE10"/>
    <mergeCell ref="AF9:AF10"/>
    <mergeCell ref="AG9:AG10"/>
    <mergeCell ref="AH9:AH10"/>
    <mergeCell ref="AI9:AI10"/>
    <mergeCell ref="AJ9:AJ10"/>
    <mergeCell ref="AK9:AK10"/>
    <mergeCell ref="A11:A25"/>
    <mergeCell ref="A26:A40"/>
    <mergeCell ref="A41:A55"/>
    <mergeCell ref="A56:A70"/>
    <mergeCell ref="A71:A85"/>
    <mergeCell ref="A86:A100"/>
    <mergeCell ref="A101:A115"/>
    <mergeCell ref="A116:A130"/>
    <mergeCell ref="A131:A145"/>
    <mergeCell ref="A146:A160"/>
    <mergeCell ref="A164:N164"/>
    <mergeCell ref="A168:A169"/>
    <mergeCell ref="B168:B169"/>
    <mergeCell ref="C168:C169"/>
    <mergeCell ref="D168:D169"/>
    <mergeCell ref="E168:E169"/>
    <mergeCell ref="F168:G168"/>
    <mergeCell ref="H168:H169"/>
    <mergeCell ref="I168:I169"/>
    <mergeCell ref="J168:J169"/>
    <mergeCell ref="K168:L168"/>
    <mergeCell ref="M168:M169"/>
    <mergeCell ref="N168:N169"/>
    <mergeCell ref="K180:L180"/>
    <mergeCell ref="M180:M181"/>
    <mergeCell ref="N180:N181"/>
    <mergeCell ref="A192:A193"/>
    <mergeCell ref="B192:B193"/>
    <mergeCell ref="C192:C193"/>
    <mergeCell ref="D192:D193"/>
    <mergeCell ref="E192:E193"/>
    <mergeCell ref="F192:G192"/>
    <mergeCell ref="H192:H193"/>
    <mergeCell ref="I192:I193"/>
    <mergeCell ref="J192:J193"/>
    <mergeCell ref="K192:L192"/>
    <mergeCell ref="M192:M193"/>
    <mergeCell ref="N192:N193"/>
    <mergeCell ref="A180:A181"/>
    <mergeCell ref="B180:B181"/>
    <mergeCell ref="C180:C181"/>
    <mergeCell ref="D180:D181"/>
    <mergeCell ref="E180:E181"/>
    <mergeCell ref="F180:G180"/>
    <mergeCell ref="H180:H181"/>
    <mergeCell ref="I180:I181"/>
    <mergeCell ref="J180:J181"/>
    <mergeCell ref="K204:L204"/>
    <mergeCell ref="M204:M205"/>
    <mergeCell ref="N204:N205"/>
    <mergeCell ref="A204:A205"/>
    <mergeCell ref="B204:B205"/>
    <mergeCell ref="C204:C205"/>
    <mergeCell ref="D204:D205"/>
    <mergeCell ref="E204:E205"/>
    <mergeCell ref="F204:G204"/>
    <mergeCell ref="H204:H205"/>
    <mergeCell ref="I204:I205"/>
    <mergeCell ref="J204:J205"/>
  </mergeCells>
  <conditionalFormatting sqref="O11:O160">
    <cfRule type="cellIs" dxfId="14" priority="9" operator="equal">
      <formula>"x"</formula>
    </cfRule>
  </conditionalFormatting>
  <conditionalFormatting sqref="P11:P160">
    <cfRule type="cellIs" dxfId="13" priority="8" operator="equal">
      <formula>"x"</formula>
    </cfRule>
  </conditionalFormatting>
  <conditionalFormatting sqref="Q11:Q160">
    <cfRule type="cellIs" dxfId="12" priority="7" operator="equal">
      <formula>"x"</formula>
    </cfRule>
  </conditionalFormatting>
  <conditionalFormatting sqref="R11:R160">
    <cfRule type="cellIs" dxfId="11" priority="6" operator="equal">
      <formula>"x"</formula>
    </cfRule>
  </conditionalFormatting>
  <conditionalFormatting sqref="S11:S160">
    <cfRule type="cellIs" dxfId="10" priority="5" operator="equal">
      <formula>"x"</formula>
    </cfRule>
  </conditionalFormatting>
  <conditionalFormatting sqref="T11:T160">
    <cfRule type="cellIs" dxfId="9" priority="2" operator="equal">
      <formula>$AQ$7</formula>
    </cfRule>
    <cfRule type="cellIs" dxfId="8" priority="3" operator="equal">
      <formula>$AQ$6</formula>
    </cfRule>
  </conditionalFormatting>
  <conditionalFormatting sqref="T149:T160">
    <cfRule type="cellIs" dxfId="7" priority="4" operator="equal">
      <formula>"x"</formula>
    </cfRule>
  </conditionalFormatting>
  <conditionalFormatting sqref="AQ6:AQ7">
    <cfRule type="cellIs" dxfId="6" priority="10" operator="equal">
      <formula>$AQ$6</formula>
    </cfRule>
  </conditionalFormatting>
  <dataValidations count="1">
    <dataValidation type="list" allowBlank="1" showInputMessage="1" showErrorMessage="1" sqref="T11:T160" xr:uid="{00F000A1-0082-434C-A260-0085000F00EA}">
      <formula1>$AQ$6:$AQ$7</formula1>
      <formula2>0</formula2>
    </dataValidation>
  </dataValidations>
  <pageMargins left="0.51180555555555596" right="0.51180555555555596" top="0.78750000000000009" bottom="0.78750000000000009" header="0.51181102362204689" footer="0.51181102362204689"/>
  <pageSetup paperSize="9" orientation="portrait" horizontalDpi="300" verticalDpi="300"/>
  <extLst>
    <ext xmlns:x14="http://schemas.microsoft.com/office/spreadsheetml/2009/9/main" uri="{CCE6A557-97BC-4b89-ADB6-D9C93CAAB3DF}">
      <x14:dataValidations xmlns:xm="http://schemas.microsoft.com/office/excel/2006/main" count="1">
        <x14:dataValidation type="list" allowBlank="1" showInputMessage="1" showErrorMessage="1" xr:uid="{00AA009C-0046-414A-9D3D-00E300540031}">
          <x14:formula1>
            <xm:f>LEGENDA!$A$46:$A$61</xm:f>
          </x14:formula1>
          <x14:formula2>
            <xm:f>0</xm:f>
          </x14:formula2>
          <xm:sqref>N11:N160 AK11:AK160 N170:N178 N182:N190 N194:N202 N206:N215</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AD47"/>
  <sheetViews>
    <sheetView showGridLines="0" zoomScale="75" workbookViewId="0">
      <selection activeCell="J29" sqref="J29"/>
    </sheetView>
  </sheetViews>
  <sheetFormatPr baseColWidth="10" defaultColWidth="8.83203125" defaultRowHeight="15" customHeight="1" x14ac:dyDescent="0.2"/>
  <cols>
    <col min="1" max="1" width="2.83203125" customWidth="1"/>
    <col min="2" max="2" width="3.83203125" customWidth="1"/>
    <col min="3" max="3" width="53" customWidth="1"/>
    <col min="4" max="4" width="12" customWidth="1"/>
    <col min="5" max="5" width="7.5" customWidth="1"/>
    <col min="6" max="6" width="12" customWidth="1"/>
    <col min="7" max="7" width="8.1640625" customWidth="1"/>
    <col min="8" max="8" width="9.1640625" customWidth="1"/>
    <col min="24" max="24" width="2.83203125" customWidth="1"/>
    <col min="26" max="26" width="11.5" hidden="1" customWidth="1"/>
    <col min="27" max="28" width="4.1640625" hidden="1" customWidth="1"/>
    <col min="29" max="29" width="4.1640625" customWidth="1"/>
  </cols>
  <sheetData>
    <row r="1" spans="1:28" x14ac:dyDescent="0.2">
      <c r="A1" s="82"/>
      <c r="B1" s="210" t="s">
        <v>111</v>
      </c>
      <c r="C1" s="210"/>
      <c r="D1" s="210"/>
      <c r="E1" s="210"/>
      <c r="F1" s="210"/>
      <c r="G1" s="210"/>
      <c r="H1" s="210"/>
      <c r="I1" s="210"/>
      <c r="J1" s="210"/>
      <c r="K1" s="210"/>
      <c r="L1" s="210"/>
      <c r="M1" s="210"/>
      <c r="N1" s="210"/>
      <c r="O1" s="210"/>
      <c r="P1" s="210"/>
      <c r="Q1" s="210"/>
      <c r="R1" s="210"/>
      <c r="S1" s="210"/>
      <c r="T1" s="210"/>
      <c r="U1" s="210"/>
      <c r="V1" s="210"/>
      <c r="W1" s="210"/>
      <c r="X1" s="82"/>
    </row>
    <row r="2" spans="1:28" s="83" customFormat="1" ht="21" customHeight="1" x14ac:dyDescent="0.2">
      <c r="A2" s="84"/>
      <c r="B2" s="210"/>
      <c r="C2" s="210"/>
      <c r="D2" s="210"/>
      <c r="E2" s="210"/>
      <c r="F2" s="210"/>
      <c r="G2" s="210"/>
      <c r="H2" s="210"/>
      <c r="I2" s="210"/>
      <c r="J2" s="210"/>
      <c r="K2" s="210"/>
      <c r="L2" s="210"/>
      <c r="M2" s="210"/>
      <c r="N2" s="210"/>
      <c r="O2" s="210"/>
      <c r="P2" s="210"/>
      <c r="Q2" s="210"/>
      <c r="R2" s="210"/>
      <c r="S2" s="210"/>
      <c r="T2" s="210"/>
      <c r="U2" s="210"/>
      <c r="V2" s="210"/>
      <c r="W2" s="210"/>
      <c r="X2" s="84"/>
    </row>
    <row r="3" spans="1:28" ht="33.75" customHeight="1" x14ac:dyDescent="0.25">
      <c r="A3" s="82"/>
      <c r="B3" s="214" t="str">
        <f>'Monitoria Anual - 1'!A2</f>
        <v>Plano de Ação Nacional para Conservação das Espécies Aquáticas Ameaçadas de Extinção da Bacia do Rio Paraíba do Sul - PAN Paraíba do Sul</v>
      </c>
      <c r="C3" s="214"/>
      <c r="D3" s="214"/>
      <c r="E3" s="214"/>
      <c r="F3" s="214"/>
      <c r="G3" s="214"/>
      <c r="H3" s="214"/>
      <c r="I3" s="214"/>
      <c r="J3" s="214"/>
      <c r="K3" s="214"/>
      <c r="L3" s="214"/>
      <c r="M3" s="214"/>
      <c r="N3" s="214"/>
      <c r="O3" s="214"/>
      <c r="P3" s="214"/>
      <c r="Q3" s="214"/>
      <c r="R3" s="214"/>
      <c r="S3" s="214"/>
      <c r="T3" s="214"/>
      <c r="U3" s="214"/>
      <c r="V3" s="214"/>
      <c r="W3" s="214"/>
      <c r="X3" s="82"/>
    </row>
    <row r="4" spans="1:28" x14ac:dyDescent="0.2">
      <c r="A4" s="82"/>
      <c r="J4" s="85"/>
      <c r="K4" s="85"/>
      <c r="L4" s="85"/>
      <c r="M4" s="85"/>
      <c r="N4" s="85"/>
      <c r="O4" s="85"/>
      <c r="X4" s="82"/>
    </row>
    <row r="5" spans="1:28" s="30" customFormat="1" ht="45" customHeight="1" x14ac:dyDescent="0.2">
      <c r="A5" s="34"/>
      <c r="B5" s="215" t="s">
        <v>466</v>
      </c>
      <c r="C5" s="215"/>
      <c r="D5" s="216" t="str">
        <f>'Monitoria Anual - 1'!B4</f>
        <v>Recuperar e manter as espécies aquáticas ameaçadas de extinção da bacia do rio Paraíba do Sul e bacias adjacentes, nos próximos 5 anos (2024 -2028).</v>
      </c>
      <c r="E5" s="216"/>
      <c r="F5" s="216"/>
      <c r="G5" s="216"/>
      <c r="H5" s="216"/>
      <c r="I5" s="216"/>
      <c r="J5" s="216"/>
      <c r="K5" s="216"/>
      <c r="L5" s="216"/>
      <c r="M5" s="216"/>
      <c r="N5" s="39"/>
      <c r="O5" s="39"/>
      <c r="P5" s="39"/>
      <c r="Q5" s="39"/>
      <c r="R5" s="39"/>
      <c r="X5" s="34"/>
    </row>
    <row r="6" spans="1:28" x14ac:dyDescent="0.2">
      <c r="A6" s="82"/>
      <c r="J6" s="85"/>
      <c r="K6" s="85"/>
      <c r="L6" s="85"/>
      <c r="M6" s="85"/>
      <c r="N6" s="85"/>
      <c r="O6" s="85"/>
      <c r="X6" s="82"/>
    </row>
    <row r="7" spans="1:28" ht="26.25" customHeight="1" x14ac:dyDescent="0.2">
      <c r="A7" s="82"/>
      <c r="B7" s="215" t="s">
        <v>115</v>
      </c>
      <c r="C7" s="215"/>
      <c r="D7" s="209" t="str">
        <f>'Monitoria Anual - 1'!B6</f>
        <v>26 a 28/05/2025(virtual)</v>
      </c>
      <c r="E7" s="209"/>
      <c r="F7" s="209"/>
      <c r="G7" s="209"/>
      <c r="H7" s="30"/>
      <c r="I7" s="86"/>
      <c r="J7" s="85"/>
      <c r="K7" s="85"/>
      <c r="L7" s="85"/>
      <c r="M7" s="85"/>
      <c r="N7" s="85"/>
      <c r="O7" s="85"/>
      <c r="X7" s="82"/>
    </row>
    <row r="8" spans="1:28" x14ac:dyDescent="0.2">
      <c r="A8" s="82"/>
      <c r="X8" s="82"/>
    </row>
    <row r="9" spans="1:28" ht="31.5" customHeight="1" x14ac:dyDescent="0.2">
      <c r="A9" s="82"/>
      <c r="B9" s="210" t="s">
        <v>467</v>
      </c>
      <c r="C9" s="210"/>
      <c r="D9" s="210"/>
      <c r="E9" s="210"/>
      <c r="F9" s="210"/>
      <c r="G9" s="210"/>
      <c r="H9" s="210"/>
      <c r="I9" s="210"/>
      <c r="J9" s="210"/>
      <c r="K9" s="210"/>
      <c r="L9" s="210"/>
      <c r="M9" s="210"/>
      <c r="N9" s="210"/>
      <c r="O9" s="210"/>
      <c r="P9" s="210"/>
      <c r="Q9" s="210"/>
      <c r="R9" s="210"/>
      <c r="S9" s="210"/>
      <c r="T9" s="210"/>
      <c r="U9" s="210"/>
      <c r="V9" s="210"/>
      <c r="W9" s="210"/>
      <c r="X9" s="82"/>
    </row>
    <row r="10" spans="1:28" x14ac:dyDescent="0.2">
      <c r="A10" s="82"/>
      <c r="G10" s="87"/>
      <c r="H10" s="87"/>
      <c r="I10" s="87"/>
      <c r="X10" s="82"/>
    </row>
    <row r="11" spans="1:28" ht="16" x14ac:dyDescent="0.2">
      <c r="A11" s="82"/>
      <c r="B11" s="209" t="s">
        <v>468</v>
      </c>
      <c r="C11" s="209"/>
      <c r="D11" s="88"/>
      <c r="E11" s="88"/>
      <c r="F11" s="88"/>
      <c r="G11" s="88"/>
      <c r="H11" s="88"/>
      <c r="I11" s="88"/>
      <c r="J11" s="88"/>
      <c r="K11" s="88"/>
      <c r="L11" s="88"/>
      <c r="M11" s="88"/>
      <c r="N11" s="88"/>
      <c r="O11" s="88"/>
      <c r="P11" s="88"/>
      <c r="Q11" s="88"/>
      <c r="R11" s="88"/>
      <c r="S11" s="88"/>
      <c r="T11" s="88"/>
      <c r="U11" s="88"/>
      <c r="V11" s="88"/>
      <c r="W11" s="88"/>
      <c r="X11" s="82"/>
    </row>
    <row r="12" spans="1:28" x14ac:dyDescent="0.2">
      <c r="A12" s="82"/>
      <c r="F12" s="211"/>
      <c r="G12" s="211"/>
      <c r="H12" s="89"/>
      <c r="X12" s="82"/>
    </row>
    <row r="13" spans="1:28" ht="33.75" customHeight="1" x14ac:dyDescent="0.2">
      <c r="A13" s="82"/>
      <c r="C13" s="212" t="s">
        <v>791</v>
      </c>
      <c r="D13" s="212"/>
      <c r="E13" s="212"/>
      <c r="F13" s="212"/>
      <c r="G13" s="212"/>
      <c r="H13" s="90"/>
      <c r="X13" s="82"/>
    </row>
    <row r="14" spans="1:28" s="30" customFormat="1" ht="34.5" customHeight="1" x14ac:dyDescent="0.2">
      <c r="A14" s="34"/>
      <c r="C14" s="91" t="s">
        <v>470</v>
      </c>
      <c r="D14" s="92" t="s">
        <v>471</v>
      </c>
      <c r="E14" s="93" t="s">
        <v>472</v>
      </c>
      <c r="F14" s="94" t="s">
        <v>473</v>
      </c>
      <c r="G14" s="95" t="s">
        <v>472</v>
      </c>
      <c r="H14" s="96"/>
      <c r="X14" s="34"/>
    </row>
    <row r="15" spans="1:28" ht="16" x14ac:dyDescent="0.2">
      <c r="A15" s="82"/>
      <c r="C15" s="97" t="s">
        <v>474</v>
      </c>
      <c r="D15" s="98"/>
      <c r="E15" s="99"/>
      <c r="F15" s="98">
        <f>COUNTA('Monitoria Anual - 4'!T11:T1000)</f>
        <v>0</v>
      </c>
      <c r="G15" s="99">
        <f t="shared" ref="G15:G21" si="0">F15/$F$22</f>
        <v>0</v>
      </c>
      <c r="H15" s="100"/>
      <c r="X15" s="82"/>
    </row>
    <row r="16" spans="1:28" ht="16" x14ac:dyDescent="0.2">
      <c r="A16" s="82"/>
      <c r="C16" s="101" t="s">
        <v>475</v>
      </c>
      <c r="D16" s="102">
        <f>COUNTA('Monitoria Anual - 4'!O11:O1000)</f>
        <v>0</v>
      </c>
      <c r="E16" s="103" t="e">
        <f t="shared" ref="E16:E20" si="1">D16/$D$22</f>
        <v>#DIV/0!</v>
      </c>
      <c r="F16" s="102">
        <f t="shared" ref="F16:F20" si="2">D16-AB16</f>
        <v>0</v>
      </c>
      <c r="G16" s="103">
        <f t="shared" si="0"/>
        <v>0</v>
      </c>
      <c r="H16" s="100"/>
      <c r="X16" s="82"/>
      <c r="Z16">
        <f>COUNTIFS('Monitoria Anual - 1'!O:O,"x",'Monitoria Anual - 1'!T:T,"Excluída")</f>
        <v>0</v>
      </c>
      <c r="AA16">
        <f>COUNTIFS('Monitoria Anual - 1'!O:O,"x",'Monitoria Anual - 1'!T:T,"Agrupada")</f>
        <v>0</v>
      </c>
      <c r="AB16">
        <f t="shared" ref="AB16:AB20" si="3">Z16+AA16</f>
        <v>0</v>
      </c>
    </row>
    <row r="17" spans="1:28" ht="16" x14ac:dyDescent="0.2">
      <c r="A17" s="82"/>
      <c r="C17" s="104" t="s">
        <v>476</v>
      </c>
      <c r="D17" s="102">
        <f>COUNTA('Monitoria Anual - 4'!P11:P1000)</f>
        <v>0</v>
      </c>
      <c r="E17" s="103" t="e">
        <f t="shared" si="1"/>
        <v>#DIV/0!</v>
      </c>
      <c r="F17" s="102">
        <f t="shared" si="2"/>
        <v>0</v>
      </c>
      <c r="G17" s="103">
        <f t="shared" si="0"/>
        <v>0</v>
      </c>
      <c r="H17" s="100"/>
      <c r="X17" s="82"/>
      <c r="Z17">
        <f t="array" ref="Z17">COUNTIFS('Monitoria Anual - 1'!P:P,"x",'Monitoria Anual - 1'!T:T,"Excluída")</f>
        <v>0</v>
      </c>
      <c r="AA17">
        <f t="array" ref="AA17">COUNTIFS('Monitoria Anual - 1'!P:P,"x",'Monitoria Anual - 1'!T:T,"Agrupada")</f>
        <v>0</v>
      </c>
      <c r="AB17">
        <f t="shared" si="3"/>
        <v>0</v>
      </c>
    </row>
    <row r="18" spans="1:28" ht="16" x14ac:dyDescent="0.2">
      <c r="A18" s="82"/>
      <c r="C18" s="105" t="s">
        <v>477</v>
      </c>
      <c r="D18" s="102">
        <f>COUNTA('Monitoria Anual - 4'!Q11:Q1000)</f>
        <v>0</v>
      </c>
      <c r="E18" s="103" t="e">
        <f t="shared" si="1"/>
        <v>#DIV/0!</v>
      </c>
      <c r="F18" s="102">
        <f t="shared" si="2"/>
        <v>0</v>
      </c>
      <c r="G18" s="103">
        <f t="shared" si="0"/>
        <v>0</v>
      </c>
      <c r="H18" s="100"/>
      <c r="X18" s="82"/>
      <c r="Z18">
        <f t="array" ref="Z18">COUNTIFS('Monitoria Anual - 1'!Q:Q,"x",'Monitoria Anual - 1'!T:T,"Excluída")</f>
        <v>0</v>
      </c>
      <c r="AA18">
        <f t="array" ref="AA18">COUNTIFS('Monitoria Anual - 1'!Q:Q,"x",'Monitoria Anual - 1'!T:T,"Agrupada")</f>
        <v>0</v>
      </c>
      <c r="AB18">
        <f t="shared" si="3"/>
        <v>0</v>
      </c>
    </row>
    <row r="19" spans="1:28" ht="16" x14ac:dyDescent="0.2">
      <c r="A19" s="82"/>
      <c r="C19" s="106" t="s">
        <v>478</v>
      </c>
      <c r="D19" s="102">
        <f>COUNTA('Monitoria Anual - 4'!R11:R1000)</f>
        <v>0</v>
      </c>
      <c r="E19" s="103" t="e">
        <f t="shared" si="1"/>
        <v>#DIV/0!</v>
      </c>
      <c r="F19" s="102">
        <f t="shared" si="2"/>
        <v>0</v>
      </c>
      <c r="G19" s="103">
        <f t="shared" si="0"/>
        <v>0</v>
      </c>
      <c r="H19" s="100"/>
      <c r="X19" s="82"/>
      <c r="Z19">
        <f t="array" ref="Z19">COUNTIFS('Monitoria Anual - 1'!R:R,"x",'Monitoria Anual - 1'!T:T,"Excluída")</f>
        <v>0</v>
      </c>
      <c r="AA19">
        <f t="array" ref="AA19">COUNTIFS('Monitoria Anual - 1'!R:R,"x",'Monitoria Anual - 1'!T:T,"Agrupada")</f>
        <v>0</v>
      </c>
      <c r="AB19">
        <f t="shared" si="3"/>
        <v>0</v>
      </c>
    </row>
    <row r="20" spans="1:28" ht="16" x14ac:dyDescent="0.2">
      <c r="A20" s="82"/>
      <c r="C20" s="107" t="s">
        <v>479</v>
      </c>
      <c r="D20" s="102">
        <f>COUNTA('Monitoria Anual - 4'!S11:S1000)</f>
        <v>0</v>
      </c>
      <c r="E20" s="103" t="e">
        <f t="shared" si="1"/>
        <v>#DIV/0!</v>
      </c>
      <c r="F20" s="102">
        <f t="shared" si="2"/>
        <v>0</v>
      </c>
      <c r="G20" s="103">
        <f t="shared" si="0"/>
        <v>0</v>
      </c>
      <c r="H20" s="100"/>
      <c r="X20" s="82"/>
      <c r="Z20">
        <f t="array" ref="Z20">COUNTIFS('Monitoria Anual - 1'!S:S,"x",'Monitoria Anual - 1'!T:T,"Excluída")</f>
        <v>0</v>
      </c>
      <c r="AA20">
        <f t="array" ref="AA20">COUNTIFS('Monitoria Anual - 1'!S:S,"x",'Monitoria Anual - 1'!T:T,"Agrupada")</f>
        <v>0</v>
      </c>
      <c r="AB20">
        <f t="shared" si="3"/>
        <v>0</v>
      </c>
    </row>
    <row r="21" spans="1:28" ht="16" x14ac:dyDescent="0.2">
      <c r="A21" s="82"/>
      <c r="C21" s="108" t="s">
        <v>480</v>
      </c>
      <c r="D21" s="109"/>
      <c r="E21" s="110"/>
      <c r="F21" s="109">
        <f>'Monitoria Anual - 4'!C166</f>
        <v>3</v>
      </c>
      <c r="G21" s="110">
        <f t="shared" si="0"/>
        <v>1</v>
      </c>
      <c r="H21" s="100"/>
      <c r="X21" s="82"/>
    </row>
    <row r="22" spans="1:28" ht="16" x14ac:dyDescent="0.2">
      <c r="A22" s="82"/>
      <c r="C22" s="111" t="s">
        <v>481</v>
      </c>
      <c r="D22" s="112">
        <f>SUM(D16:D20)</f>
        <v>0</v>
      </c>
      <c r="E22" s="113" t="e">
        <f>SUM(E15:E21)</f>
        <v>#DIV/0!</v>
      </c>
      <c r="F22" s="114">
        <f>SUM(F16:F21)</f>
        <v>3</v>
      </c>
      <c r="G22" s="115">
        <f>SUM(G16:G21)</f>
        <v>1</v>
      </c>
      <c r="H22" s="100"/>
      <c r="X22" s="82"/>
    </row>
    <row r="23" spans="1:28" x14ac:dyDescent="0.2">
      <c r="A23" s="82"/>
      <c r="C23" s="116" t="s">
        <v>482</v>
      </c>
      <c r="D23" s="213">
        <f>COUNTIF('Monitoria Anual - 4'!T11:T1000,"Agrupada")</f>
        <v>0</v>
      </c>
      <c r="E23" s="213"/>
      <c r="F23" s="213"/>
      <c r="G23" s="213"/>
      <c r="H23" s="117"/>
      <c r="X23" s="82"/>
    </row>
    <row r="24" spans="1:28" x14ac:dyDescent="0.2">
      <c r="A24" s="82"/>
      <c r="C24" s="118" t="s">
        <v>483</v>
      </c>
      <c r="D24" s="208">
        <f>COUNTIF('Monitoria Anual - 4'!T11:T161,"Excluída")</f>
        <v>0</v>
      </c>
      <c r="E24" s="208"/>
      <c r="F24" s="208"/>
      <c r="G24" s="208"/>
      <c r="X24" s="82"/>
    </row>
    <row r="25" spans="1:28" x14ac:dyDescent="0.2">
      <c r="A25" s="82"/>
      <c r="X25" s="82"/>
    </row>
    <row r="26" spans="1:28" x14ac:dyDescent="0.2">
      <c r="A26" s="82"/>
      <c r="X26" s="82"/>
    </row>
    <row r="27" spans="1:28" ht="16" x14ac:dyDescent="0.2">
      <c r="A27" s="82"/>
      <c r="B27" s="209" t="s">
        <v>484</v>
      </c>
      <c r="C27" s="209"/>
      <c r="D27" s="88"/>
      <c r="E27" s="88"/>
      <c r="F27" s="88"/>
      <c r="G27" s="88"/>
      <c r="X27" s="82"/>
    </row>
    <row r="28" spans="1:28" ht="16" x14ac:dyDescent="0.2">
      <c r="A28" s="82"/>
      <c r="B28" s="88"/>
      <c r="C28" s="119"/>
      <c r="D28" s="119"/>
      <c r="E28" s="119"/>
      <c r="F28" s="119"/>
      <c r="G28" s="119"/>
      <c r="H28" s="88"/>
      <c r="I28" s="88"/>
      <c r="J28" s="88"/>
      <c r="K28" s="88"/>
      <c r="L28" s="88"/>
      <c r="M28" s="88"/>
      <c r="N28" s="88"/>
      <c r="O28" s="88"/>
      <c r="P28" s="88"/>
      <c r="Q28" s="88"/>
      <c r="R28" s="88"/>
      <c r="S28" s="88"/>
      <c r="T28" s="88"/>
      <c r="U28" s="88"/>
      <c r="V28" s="88"/>
      <c r="W28" s="88"/>
      <c r="X28" s="82"/>
    </row>
    <row r="29" spans="1:28" ht="16" x14ac:dyDescent="0.2">
      <c r="A29" s="82"/>
      <c r="B29" s="119"/>
      <c r="C29" s="120" t="s">
        <v>485</v>
      </c>
      <c r="D29" s="121">
        <f>COUNTA('Monitoria Anual - 4'!A11:A160)</f>
        <v>10</v>
      </c>
      <c r="H29" s="119"/>
      <c r="I29" s="119"/>
      <c r="J29" s="119"/>
      <c r="K29" s="119"/>
      <c r="L29" s="119"/>
      <c r="M29" s="119"/>
      <c r="N29" s="119"/>
      <c r="O29" s="119"/>
      <c r="P29" s="119"/>
      <c r="Q29" s="119"/>
      <c r="R29" s="119"/>
      <c r="S29" s="119"/>
      <c r="T29" s="119"/>
      <c r="U29" s="119"/>
      <c r="V29" s="119"/>
      <c r="W29" s="119"/>
      <c r="X29" s="82"/>
    </row>
    <row r="30" spans="1:28" x14ac:dyDescent="0.2">
      <c r="A30" s="82"/>
      <c r="X30" s="82"/>
    </row>
    <row r="31" spans="1:28" ht="16" x14ac:dyDescent="0.2">
      <c r="A31" s="82"/>
      <c r="C31" s="122" t="s">
        <v>486</v>
      </c>
      <c r="D31" s="122" t="s">
        <v>487</v>
      </c>
      <c r="E31" s="123"/>
      <c r="F31" s="124"/>
      <c r="G31" s="125"/>
      <c r="H31" s="126"/>
      <c r="I31" s="127"/>
      <c r="J31" s="128"/>
      <c r="W31" s="1"/>
      <c r="X31" s="82"/>
    </row>
    <row r="32" spans="1:28" x14ac:dyDescent="0.2">
      <c r="A32" s="82"/>
      <c r="C32" s="129" t="s">
        <v>488</v>
      </c>
      <c r="D32" s="130">
        <f t="shared" ref="D32:D41" si="4">SUM(F32:J32)</f>
        <v>0</v>
      </c>
      <c r="E32" s="131">
        <f>COUNTA('Monitoria Anual - 4'!T11:T25)</f>
        <v>0</v>
      </c>
      <c r="F32" s="132">
        <f>COUNTA('Monitoria Anual - 4'!O11:O25)</f>
        <v>0</v>
      </c>
      <c r="G32" s="132">
        <f>COUNTA('Monitoria Anual - 4'!P11:P25)</f>
        <v>0</v>
      </c>
      <c r="H32" s="132">
        <f>COUNTA('Monitoria Anual - 4'!Q11:Q25)</f>
        <v>0</v>
      </c>
      <c r="I32" s="132">
        <f>COUNTA('Monitoria Anual - 4'!R11:R25)</f>
        <v>0</v>
      </c>
      <c r="J32" s="133">
        <f>COUNTA('Monitoria Anual - 4'!S11:S25)</f>
        <v>0</v>
      </c>
      <c r="W32" s="1"/>
      <c r="X32" s="82"/>
    </row>
    <row r="33" spans="1:30" x14ac:dyDescent="0.2">
      <c r="A33" s="82"/>
      <c r="C33" s="134" t="s">
        <v>489</v>
      </c>
      <c r="D33" s="129">
        <f t="shared" si="4"/>
        <v>0</v>
      </c>
      <c r="E33" s="135">
        <f>COUNTA('Monitoria Anual - 4'!T26:T40)</f>
        <v>0</v>
      </c>
      <c r="F33" s="136">
        <f>COUNTA('Monitoria Anual - 4'!O26:O40)</f>
        <v>0</v>
      </c>
      <c r="G33" s="136">
        <f>COUNTA('Monitoria Anual - 4'!P26:P40)</f>
        <v>0</v>
      </c>
      <c r="H33" s="136">
        <f>COUNTA('Monitoria Anual - 4'!Q26:Q40)</f>
        <v>0</v>
      </c>
      <c r="I33" s="136">
        <f>COUNTA('Monitoria Anual - 4'!R26:R40)</f>
        <v>0</v>
      </c>
      <c r="J33" s="137">
        <f>COUNTA('Monitoria Anual - 4'!S26:S40)</f>
        <v>0</v>
      </c>
      <c r="W33" s="1"/>
      <c r="X33" s="82"/>
    </row>
    <row r="34" spans="1:30" x14ac:dyDescent="0.2">
      <c r="A34" s="82"/>
      <c r="C34" s="134" t="s">
        <v>490</v>
      </c>
      <c r="D34" s="129">
        <f t="shared" si="4"/>
        <v>0</v>
      </c>
      <c r="E34" s="135">
        <f>COUNTA('Monitoria Anual - 4'!T41:T55)</f>
        <v>0</v>
      </c>
      <c r="F34" s="136">
        <f>COUNTA('Monitoria Anual - 4'!O41:O55)</f>
        <v>0</v>
      </c>
      <c r="G34" s="136">
        <f>COUNTA('Monitoria Anual - 4'!P41:P55)</f>
        <v>0</v>
      </c>
      <c r="H34" s="136">
        <f>COUNTA('Monitoria Anual - 4'!Q41:Q55)</f>
        <v>0</v>
      </c>
      <c r="I34" s="136">
        <f>COUNTA('Monitoria Anual - 4'!R41:R55)</f>
        <v>0</v>
      </c>
      <c r="J34" s="137">
        <f>COUNTA('Monitoria Anual - 4'!S41:S55)</f>
        <v>0</v>
      </c>
      <c r="W34" s="1"/>
      <c r="X34" s="82"/>
    </row>
    <row r="35" spans="1:30" x14ac:dyDescent="0.2">
      <c r="A35" s="82"/>
      <c r="C35" s="134" t="s">
        <v>491</v>
      </c>
      <c r="D35" s="129">
        <f t="shared" si="4"/>
        <v>0</v>
      </c>
      <c r="E35" s="135">
        <f>COUNTA('Monitoria Anual - 4'!T56:T70)</f>
        <v>0</v>
      </c>
      <c r="F35" s="136">
        <f>COUNTA('Monitoria Anual - 4'!O56:O70)</f>
        <v>0</v>
      </c>
      <c r="G35" s="136">
        <f>COUNTA('Monitoria Anual - 4'!P56:P70)</f>
        <v>0</v>
      </c>
      <c r="H35" s="136">
        <f>COUNTA('Monitoria Anual - 4'!Q56:Q70)</f>
        <v>0</v>
      </c>
      <c r="I35" s="136">
        <f>COUNTA('Monitoria Anual - 4'!R56:R70)</f>
        <v>0</v>
      </c>
      <c r="J35" s="137">
        <f>COUNTA('Monitoria Anual - 4'!S56:S70)</f>
        <v>0</v>
      </c>
      <c r="W35" s="1"/>
      <c r="X35" s="82"/>
    </row>
    <row r="36" spans="1:30" x14ac:dyDescent="0.2">
      <c r="A36" s="82"/>
      <c r="C36" s="134" t="s">
        <v>492</v>
      </c>
      <c r="D36" s="129">
        <f t="shared" si="4"/>
        <v>0</v>
      </c>
      <c r="E36" s="135">
        <f>COUNTA('Monitoria Anual - 4'!T71:T85)</f>
        <v>0</v>
      </c>
      <c r="F36" s="136">
        <f>COUNTA('Monitoria Anual - 4'!O71:O85)</f>
        <v>0</v>
      </c>
      <c r="G36" s="136">
        <f>COUNTA('Monitoria Anual - 4'!P71:P85)</f>
        <v>0</v>
      </c>
      <c r="H36" s="136">
        <f>COUNTA('Monitoria Anual - 4'!Q71:Q85)</f>
        <v>0</v>
      </c>
      <c r="I36" s="136">
        <f>COUNTA('Monitoria Anual - 4'!R71:R85)</f>
        <v>0</v>
      </c>
      <c r="J36" s="137">
        <f>COUNTA('Monitoria Anual - 4'!S71:S85)</f>
        <v>0</v>
      </c>
      <c r="W36" s="1"/>
      <c r="X36" s="82"/>
    </row>
    <row r="37" spans="1:30" x14ac:dyDescent="0.2">
      <c r="A37" s="82"/>
      <c r="C37" s="134" t="s">
        <v>652</v>
      </c>
      <c r="D37" s="129">
        <f t="shared" si="4"/>
        <v>0</v>
      </c>
      <c r="E37" s="135">
        <f>COUNTA('Monitoria Anual - 4'!T86:T100)</f>
        <v>0</v>
      </c>
      <c r="F37" s="136">
        <f>COUNTA('Monitoria Anual - 4'!O86:O100)</f>
        <v>0</v>
      </c>
      <c r="G37" s="136">
        <f>COUNTA('Monitoria Anual - 4'!P86:P100)</f>
        <v>0</v>
      </c>
      <c r="H37" s="136">
        <f>COUNTA('Monitoria Anual - 4'!Q86:Q100)</f>
        <v>0</v>
      </c>
      <c r="I37" s="136">
        <f>COUNTA('Monitoria Anual - 4'!R86:R100)</f>
        <v>0</v>
      </c>
      <c r="J37" s="137">
        <f>COUNTA('Monitoria Anual - 4'!S86:S100)</f>
        <v>0</v>
      </c>
      <c r="W37" s="1"/>
      <c r="X37" s="82"/>
    </row>
    <row r="38" spans="1:30" x14ac:dyDescent="0.2">
      <c r="A38" s="82"/>
      <c r="C38" s="134" t="s">
        <v>653</v>
      </c>
      <c r="D38" s="129">
        <f t="shared" si="4"/>
        <v>0</v>
      </c>
      <c r="E38" s="135">
        <f>COUNTA('Monitoria Anual - 4'!T101:T115)</f>
        <v>0</v>
      </c>
      <c r="F38" s="136">
        <f>COUNTA('Monitoria Anual - 4'!O101:O115)</f>
        <v>0</v>
      </c>
      <c r="G38" s="136">
        <f>COUNTA('Monitoria Anual - 4'!P101:P115)</f>
        <v>0</v>
      </c>
      <c r="H38" s="136">
        <f>COUNTA('Monitoria Anual - 4'!Q101:Q115)</f>
        <v>0</v>
      </c>
      <c r="I38" s="136">
        <f>COUNTA('Monitoria Anual - 4'!R101:R115)</f>
        <v>0</v>
      </c>
      <c r="J38" s="137">
        <f>COUNTA('Monitoria Anual - 4'!S101:S115)</f>
        <v>0</v>
      </c>
      <c r="W38" s="1"/>
      <c r="X38" s="82"/>
    </row>
    <row r="39" spans="1:30" x14ac:dyDescent="0.2">
      <c r="A39" s="82"/>
      <c r="C39" s="134" t="s">
        <v>654</v>
      </c>
      <c r="D39" s="129">
        <f t="shared" si="4"/>
        <v>0</v>
      </c>
      <c r="E39" s="135">
        <f>COUNTA('Monitoria Anual - 4'!T116:T130)</f>
        <v>0</v>
      </c>
      <c r="F39" s="136">
        <f>COUNTA('Monitoria Anual - 4'!O116:O130)</f>
        <v>0</v>
      </c>
      <c r="G39" s="136">
        <f>COUNTA('Monitoria Anual - 4'!P116:P130)</f>
        <v>0</v>
      </c>
      <c r="H39" s="136">
        <f>COUNTA('Monitoria Anual - 4'!Q116:Q130)</f>
        <v>0</v>
      </c>
      <c r="I39" s="136">
        <f>COUNTA('Monitoria Anual - 4'!R116:R130)</f>
        <v>0</v>
      </c>
      <c r="J39" s="137">
        <f>COUNTA('Monitoria Anual - 4'!S116:S130)</f>
        <v>0</v>
      </c>
      <c r="W39" s="1"/>
      <c r="X39" s="82"/>
    </row>
    <row r="40" spans="1:30" x14ac:dyDescent="0.2">
      <c r="A40" s="82"/>
      <c r="C40" s="134" t="s">
        <v>655</v>
      </c>
      <c r="D40" s="129">
        <f t="shared" si="4"/>
        <v>0</v>
      </c>
      <c r="E40" s="135">
        <f>COUNTA('Monitoria Anual - 4'!T131:T145)</f>
        <v>0</v>
      </c>
      <c r="F40" s="136">
        <f>COUNTA('Monitoria Anual - 4'!O131:O145)</f>
        <v>0</v>
      </c>
      <c r="G40" s="136">
        <f>COUNTA('Monitoria Anual - 4'!P131:P145)</f>
        <v>0</v>
      </c>
      <c r="H40" s="136">
        <f>COUNTA('Monitoria Anual - 4'!Q131:Q145)</f>
        <v>0</v>
      </c>
      <c r="I40" s="136">
        <f>COUNTA('Monitoria Anual - 4'!R131:R145)</f>
        <v>0</v>
      </c>
      <c r="J40" s="137">
        <f>COUNTA('Monitoria Anual - 4'!S131:S145)</f>
        <v>0</v>
      </c>
      <c r="W40" s="1"/>
      <c r="X40" s="82"/>
    </row>
    <row r="41" spans="1:30" x14ac:dyDescent="0.2">
      <c r="A41" s="82"/>
      <c r="C41" s="171" t="s">
        <v>656</v>
      </c>
      <c r="D41" s="172">
        <f t="shared" si="4"/>
        <v>0</v>
      </c>
      <c r="E41" s="173">
        <f>COUNTA('Monitoria Anual - 4'!T146:T160)</f>
        <v>0</v>
      </c>
      <c r="F41" s="174">
        <f>COUNTA('Monitoria Anual - 4'!O146:O160)</f>
        <v>0</v>
      </c>
      <c r="G41" s="174">
        <f>COUNTA('Monitoria Anual - 4'!P146:P160)</f>
        <v>0</v>
      </c>
      <c r="H41" s="174">
        <f>COUNTA('Monitoria Anual - 4'!Q146:Q160)</f>
        <v>0</v>
      </c>
      <c r="I41" s="174">
        <f>COUNTA('Monitoria Anual - 4'!R146:R160)</f>
        <v>0</v>
      </c>
      <c r="J41" s="175">
        <f>COUNTA('Monitoria Anual - 4'!S146:S160)</f>
        <v>0</v>
      </c>
      <c r="W41" s="1"/>
      <c r="X41" s="82"/>
    </row>
    <row r="42" spans="1:30" x14ac:dyDescent="0.2">
      <c r="A42" s="82"/>
      <c r="X42" s="82"/>
    </row>
    <row r="43" spans="1:30" x14ac:dyDescent="0.2">
      <c r="A43" s="82"/>
      <c r="B43" s="82"/>
      <c r="C43" s="82"/>
      <c r="D43" s="82"/>
      <c r="E43" s="82"/>
      <c r="F43" s="82"/>
      <c r="G43" s="82"/>
      <c r="H43" s="82"/>
      <c r="I43" s="82"/>
      <c r="J43" s="82"/>
      <c r="K43" s="82"/>
      <c r="L43" s="82"/>
      <c r="M43" s="82"/>
      <c r="N43" s="82"/>
      <c r="O43" s="82"/>
      <c r="P43" s="82"/>
      <c r="Q43" s="82"/>
      <c r="R43" s="82"/>
      <c r="S43" s="82"/>
      <c r="T43" s="82"/>
      <c r="U43" s="82"/>
      <c r="V43" s="82"/>
      <c r="W43" s="82"/>
      <c r="X43" s="82"/>
    </row>
    <row r="45" spans="1:30" x14ac:dyDescent="0.2">
      <c r="A45" s="138"/>
      <c r="B45" s="138"/>
      <c r="C45" s="138"/>
      <c r="D45" s="138"/>
      <c r="E45" s="138"/>
      <c r="F45" s="138"/>
      <c r="G45" s="138"/>
      <c r="H45" s="138"/>
      <c r="I45" s="138"/>
      <c r="J45" s="138"/>
      <c r="K45" s="138"/>
      <c r="L45" s="138"/>
      <c r="M45" s="138"/>
      <c r="N45" s="138"/>
      <c r="O45" s="138"/>
      <c r="P45" s="138"/>
      <c r="Q45" s="138"/>
      <c r="R45" s="138"/>
      <c r="S45" s="138"/>
      <c r="T45" s="138"/>
      <c r="U45" s="138"/>
      <c r="V45" s="138"/>
      <c r="W45" s="138"/>
      <c r="X45" s="138"/>
      <c r="Y45" s="138"/>
      <c r="Z45" s="138"/>
      <c r="AA45" s="138"/>
      <c r="AB45" s="138"/>
      <c r="AC45" s="138"/>
      <c r="AD45" s="138"/>
    </row>
    <row r="46" spans="1:30" x14ac:dyDescent="0.2">
      <c r="A46" s="138"/>
      <c r="B46" s="138"/>
      <c r="C46" s="138"/>
      <c r="D46" s="138"/>
      <c r="E46" s="138"/>
      <c r="F46" s="138"/>
      <c r="G46" s="138"/>
      <c r="H46" s="138"/>
      <c r="I46" s="138"/>
      <c r="J46" s="138"/>
      <c r="K46" s="138"/>
      <c r="L46" s="138"/>
      <c r="M46" s="138"/>
      <c r="N46" s="138"/>
      <c r="O46" s="138"/>
      <c r="P46" s="138"/>
      <c r="Q46" s="138"/>
      <c r="R46" s="138"/>
      <c r="S46" s="138"/>
      <c r="T46" s="138"/>
      <c r="U46" s="138"/>
      <c r="V46" s="138"/>
      <c r="W46" s="138"/>
      <c r="X46" s="138"/>
      <c r="Y46" s="138"/>
      <c r="Z46" s="138"/>
      <c r="AA46" s="138"/>
      <c r="AB46" s="138"/>
      <c r="AC46" s="138"/>
      <c r="AD46" s="138"/>
    </row>
    <row r="47" spans="1:30" x14ac:dyDescent="0.2">
      <c r="A47" s="138"/>
      <c r="B47" s="138"/>
      <c r="C47" s="138"/>
      <c r="D47" s="138"/>
      <c r="E47" s="138"/>
      <c r="F47" s="138"/>
      <c r="G47" s="138"/>
      <c r="H47" s="138"/>
      <c r="I47" s="138"/>
      <c r="J47" s="138"/>
      <c r="K47" s="138"/>
      <c r="L47" s="138"/>
      <c r="M47" s="138"/>
      <c r="N47" s="138"/>
      <c r="O47" s="138"/>
      <c r="P47" s="138"/>
      <c r="Q47" s="138"/>
      <c r="R47" s="138"/>
      <c r="S47" s="138"/>
      <c r="T47" s="138"/>
      <c r="U47" s="138"/>
      <c r="V47" s="138"/>
      <c r="W47" s="138"/>
      <c r="X47" s="138"/>
      <c r="Y47" s="138"/>
      <c r="Z47" s="138"/>
      <c r="AA47" s="138"/>
      <c r="AB47" s="138"/>
      <c r="AC47" s="138"/>
      <c r="AD47" s="138"/>
    </row>
  </sheetData>
  <sheetProtection algorithmName="SHA-512" hashValue="9OBt89EJviemdl1Y4GhCiU2cJdcMCCLPVL4EUgHt8ZoJlKAWiGX0dE33W3QrskF3uoR7Q6eGlVJMd7Yk3UY1/A==" saltValue="7B9ul9WO8mxplDx/ZLxmtA==" spinCount="100000" sheet="1" objects="1" scenarios="1"/>
  <protectedRanges>
    <protectedRange algorithmName="SHA-512" hashValue="zzhv/Dq6/XQDdy4PArewFSu9VLQOsBZ9SvRQwEaPRryxU9jlfehRY4wDYvbp7yw2VZjtzuEFQ9mRoLL/NIyBnw==" saltValue="sDMcZXVTWsRsrO+dPIlxTA==" spinCount="100000" sqref="A1:AD47" name="Intervalo1_9_8_8"/>
  </protectedRanges>
  <mergeCells count="13">
    <mergeCell ref="B1:W2"/>
    <mergeCell ref="B3:W3"/>
    <mergeCell ref="B5:C5"/>
    <mergeCell ref="D5:M5"/>
    <mergeCell ref="B7:C7"/>
    <mergeCell ref="D7:G7"/>
    <mergeCell ref="D24:G24"/>
    <mergeCell ref="B27:C27"/>
    <mergeCell ref="B9:W9"/>
    <mergeCell ref="B11:C11"/>
    <mergeCell ref="F12:G12"/>
    <mergeCell ref="C13:G13"/>
    <mergeCell ref="D23:G23"/>
  </mergeCells>
  <conditionalFormatting sqref="E32:F32 G32:J41 F33:F41">
    <cfRule type="cellIs" dxfId="5" priority="2" operator="equal">
      <formula>0</formula>
    </cfRule>
  </conditionalFormatting>
  <pageMargins left="0.25" right="0.25" top="0.75" bottom="0.75" header="0.51181102362204689" footer="0.51181102362204689"/>
  <pageSetup paperSize="9" fitToHeight="0" orientation="landscape" horizontalDpi="300" verticalDpi="300"/>
  <colBreaks count="1" manualBreakCount="1">
    <brk id="11" max="1048575" man="1"/>
  </col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097C8CDB6F0FC849B42B929B0159AC33" ma:contentTypeVersion="19" ma:contentTypeDescription="Crie um novo documento." ma:contentTypeScope="" ma:versionID="adb6f391df9e5e29b9c53ade9a669f4c">
  <xsd:schema xmlns:xsd="http://www.w3.org/2001/XMLSchema" xmlns:xs="http://www.w3.org/2001/XMLSchema" xmlns:p="http://schemas.microsoft.com/office/2006/metadata/properties" xmlns:ns2="533bf9ee-423a-49de-b467-001ef4b3c07d" xmlns:ns3="051e38a1-0b00-4501-8a92-3ea274451bac" targetNamespace="http://schemas.microsoft.com/office/2006/metadata/properties" ma:root="true" ma:fieldsID="0c3cc10c8095eef64f9517b61bbb6c7d" ns2:_="" ns3:_="">
    <xsd:import namespace="533bf9ee-423a-49de-b467-001ef4b3c07d"/>
    <xsd:import namespace="051e38a1-0b00-4501-8a92-3ea274451bac"/>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ServiceAutoKeyPoints" minOccurs="0"/>
                <xsd:element ref="ns2:MediaServiceKeyPoints"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33bf9ee-423a-49de-b467-001ef4b3c07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18"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Marcações de imagem" ma:readOnly="false" ma:fieldId="{5cf76f15-5ced-4ddc-b409-7134ff3c332f}" ma:taxonomyMulti="true" ma:sspId="11439537-a661-4c27-8fe4-74698d587d7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51e38a1-0b00-4501-8a92-3ea274451bac" elementFormDefault="qualified">
    <xsd:import namespace="http://schemas.microsoft.com/office/2006/documentManagement/types"/>
    <xsd:import namespace="http://schemas.microsoft.com/office/infopath/2007/PartnerControls"/>
    <xsd:element name="SharedWithUsers" ma:index="19"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hes de Compartilhado Com" ma:internalName="SharedWithDetails" ma:readOnly="true">
      <xsd:simpleType>
        <xsd:restriction base="dms:Note">
          <xsd:maxLength value="255"/>
        </xsd:restriction>
      </xsd:simpleType>
    </xsd:element>
    <xsd:element name="TaxCatchAll" ma:index="23" nillable="true" ma:displayName="Taxonomy Catch All Column" ma:hidden="true" ma:list="{4c33d54d-7589-4b74-a345-b8476018d2c2}" ma:internalName="TaxCatchAll" ma:showField="CatchAllData" ma:web="051e38a1-0b00-4501-8a92-3ea274451ba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33bf9ee-423a-49de-b467-001ef4b3c07d">
      <Terms xmlns="http://schemas.microsoft.com/office/infopath/2007/PartnerControls"/>
    </lcf76f155ced4ddcb4097134ff3c332f>
    <TaxCatchAll xmlns="051e38a1-0b00-4501-8a92-3ea274451bac" xsi:nil="true"/>
  </documentManagement>
</p:properties>
</file>

<file path=customXml/itemProps1.xml><?xml version="1.0" encoding="utf-8"?>
<ds:datastoreItem xmlns:ds="http://schemas.openxmlformats.org/officeDocument/2006/customXml" ds:itemID="{95E4E9F5-B50F-449C-9266-872B753DE3C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33bf9ee-423a-49de-b467-001ef4b3c07d"/>
    <ds:schemaRef ds:uri="051e38a1-0b00-4501-8a92-3ea274451ba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8C51AF3-DF84-4827-B17B-24037AC4E33C}">
  <ds:schemaRefs>
    <ds:schemaRef ds:uri="http://schemas.microsoft.com/sharepoint/v3/contenttype/forms"/>
  </ds:schemaRefs>
</ds:datastoreItem>
</file>

<file path=customXml/itemProps3.xml><?xml version="1.0" encoding="utf-8"?>
<ds:datastoreItem xmlns:ds="http://schemas.openxmlformats.org/officeDocument/2006/customXml" ds:itemID="{29571E56-EAA2-4A9A-A25D-9899BCB90B53}">
  <ds:schemaRefs>
    <ds:schemaRef ds:uri="http://schemas.microsoft.com/office/2006/metadata/properties"/>
    <ds:schemaRef ds:uri="http://schemas.microsoft.com/office/infopath/2007/PartnerControls"/>
    <ds:schemaRef ds:uri="533bf9ee-423a-49de-b467-001ef4b3c07d"/>
    <ds:schemaRef ds:uri="051e38a1-0b00-4501-8a92-3ea274451bac"/>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Planilhas</vt:lpstr>
      </vt:variant>
      <vt:variant>
        <vt:i4>11</vt:i4>
      </vt:variant>
    </vt:vector>
  </HeadingPairs>
  <TitlesOfParts>
    <vt:vector size="11" baseType="lpstr">
      <vt:lpstr>LEGENDA</vt:lpstr>
      <vt:lpstr>Monitoria Anual - 1</vt:lpstr>
      <vt:lpstr>Painel de Gestão - 1</vt:lpstr>
      <vt:lpstr>Monitoria Anual - 2</vt:lpstr>
      <vt:lpstr>Painel de Gestão - 2</vt:lpstr>
      <vt:lpstr>Monitoria Anual - 3</vt:lpstr>
      <vt:lpstr>Painel de Gestão - 3</vt:lpstr>
      <vt:lpstr>Monitoria Anual - 4</vt:lpstr>
      <vt:lpstr>Painel de Gestão - 4</vt:lpstr>
      <vt:lpstr>Monitoria Final</vt:lpstr>
      <vt:lpstr>Painel de Gestão Final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Renata Navega</dc:creator>
  <cp:keywords/>
  <dc:description/>
  <cp:lastModifiedBy>Microsoft Office User</cp:lastModifiedBy>
  <cp:revision>4</cp:revision>
  <dcterms:created xsi:type="dcterms:W3CDTF">2012-07-30T00:05:19Z</dcterms:created>
  <dcterms:modified xsi:type="dcterms:W3CDTF">2026-06-22T12:40:53Z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0x010100097C8CDB6F0FC849B42B929B0159AC33</vt:lpwstr>
  </property>
  <property fmtid="{D5CDD505-2E9C-101B-9397-08002B2CF9AE}" pid="3" name="MSIP_Label_3738d5ca-cd4e-433d-8f2a-eee77df5cad2_ActionId">
    <vt:lpwstr>6e64f5b5-9f9d-487a-a265-db0acb58beeb</vt:lpwstr>
  </property>
  <property fmtid="{D5CDD505-2E9C-101B-9397-08002B2CF9AE}" pid="4" name="MSIP_Label_3738d5ca-cd4e-433d-8f2a-eee77df5cad2_ContentBits">
    <vt:lpwstr>0</vt:lpwstr>
  </property>
  <property fmtid="{D5CDD505-2E9C-101B-9397-08002B2CF9AE}" pid="5" name="MSIP_Label_3738d5ca-cd4e-433d-8f2a-eee77df5cad2_Enabled">
    <vt:lpwstr>true</vt:lpwstr>
  </property>
  <property fmtid="{D5CDD505-2E9C-101B-9397-08002B2CF9AE}" pid="6" name="MSIP_Label_3738d5ca-cd4e-433d-8f2a-eee77df5cad2_Method">
    <vt:lpwstr>Standard</vt:lpwstr>
  </property>
  <property fmtid="{D5CDD505-2E9C-101B-9397-08002B2CF9AE}" pid="7" name="MSIP_Label_3738d5ca-cd4e-433d-8f2a-eee77df5cad2_Name">
    <vt:lpwstr>defa4170-0d19-0005-0004-bc88714345d2</vt:lpwstr>
  </property>
  <property fmtid="{D5CDD505-2E9C-101B-9397-08002B2CF9AE}" pid="8" name="MSIP_Label_3738d5ca-cd4e-433d-8f2a-eee77df5cad2_SetDate">
    <vt:lpwstr>2023-07-25T19:55:01Z</vt:lpwstr>
  </property>
  <property fmtid="{D5CDD505-2E9C-101B-9397-08002B2CF9AE}" pid="9" name="MSIP_Label_3738d5ca-cd4e-433d-8f2a-eee77df5cad2_SiteId">
    <vt:lpwstr>c14e2b56-c5bc-43bd-ad9c-408cf6cc3560</vt:lpwstr>
  </property>
  <property fmtid="{D5CDD505-2E9C-101B-9397-08002B2CF9AE}" pid="10" name="MediaServiceImageTags">
    <vt:lpwstr/>
  </property>
</Properties>
</file>