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4.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5.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drawings/drawing6.xml" ContentType="application/vnd.openxmlformats-officedocument.drawing+xml"/>
  <Override PartName="/xl/charts/chart40.xml" ContentType="application/vnd.openxmlformats-officedocument.drawingml.chart+xml"/>
  <Override PartName="/xl/charts/chart4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04849741657\Documents\COPAN\Site\"/>
    </mc:Choice>
  </mc:AlternateContent>
  <xr:revisionPtr revIDLastSave="0" documentId="13_ncr:1_{222D127F-2A03-46BF-A063-7B3B47BD0047}" xr6:coauthVersionLast="47" xr6:coauthVersionMax="47" xr10:uidLastSave="{00000000-0000-0000-0000-000000000000}"/>
  <bookViews>
    <workbookView xWindow="-28920" yWindow="1440" windowWidth="29040" windowHeight="15720" tabRatio="500" xr2:uid="{00000000-000D-0000-FFFF-FFFF00000000}"/>
  </bookViews>
  <sheets>
    <sheet name="LEGENDA" sheetId="1" r:id="rId1"/>
    <sheet name="Monitoria Anual - 1" sheetId="2" r:id="rId2"/>
    <sheet name="Painel de Gestão - 1" sheetId="3" r:id="rId3"/>
    <sheet name="Monitoria Anual - 2" sheetId="4" r:id="rId4"/>
    <sheet name="Painel de Gestão - 2" sheetId="5" r:id="rId5"/>
    <sheet name="Monitoria Anual - 3" sheetId="6" r:id="rId6"/>
    <sheet name="Painel de Gestão - 3" sheetId="7" r:id="rId7"/>
    <sheet name="Monitoria Anual - 4" sheetId="8" r:id="rId8"/>
    <sheet name="Painel de Gestão - 4" sheetId="9" r:id="rId9"/>
    <sheet name="Monitoria Final" sheetId="10" r:id="rId10"/>
    <sheet name="Painel de Gestão Final" sheetId="11"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G34" i="11" l="1"/>
  <c r="F34" i="11"/>
  <c r="E34" i="11"/>
  <c r="D34" i="11"/>
  <c r="G33" i="11"/>
  <c r="F33" i="11"/>
  <c r="E33" i="11"/>
  <c r="D33" i="11"/>
  <c r="G32" i="11"/>
  <c r="F32" i="11"/>
  <c r="E32" i="11"/>
  <c r="D32" i="11"/>
  <c r="G31" i="11"/>
  <c r="F31" i="11"/>
  <c r="E31" i="11"/>
  <c r="D31" i="11"/>
  <c r="G30" i="11"/>
  <c r="F30" i="11"/>
  <c r="E30" i="11"/>
  <c r="D30" i="11"/>
  <c r="G29" i="11"/>
  <c r="F29" i="11"/>
  <c r="E29" i="11"/>
  <c r="D29" i="11"/>
  <c r="G28" i="11"/>
  <c r="F28" i="11"/>
  <c r="E28" i="11"/>
  <c r="D28" i="11"/>
  <c r="G27" i="11"/>
  <c r="F27" i="11"/>
  <c r="E27" i="11"/>
  <c r="D27" i="11"/>
  <c r="G26" i="11"/>
  <c r="F26" i="11"/>
  <c r="E26" i="11"/>
  <c r="D26" i="11"/>
  <c r="G25" i="11"/>
  <c r="F25" i="11"/>
  <c r="E25" i="11"/>
  <c r="D25" i="11"/>
  <c r="D22" i="11"/>
  <c r="D17" i="11"/>
  <c r="D16" i="11"/>
  <c r="D15" i="11"/>
  <c r="D7" i="11"/>
  <c r="D5" i="11"/>
  <c r="B3" i="11"/>
  <c r="B4" i="10"/>
  <c r="A2" i="10"/>
  <c r="J41" i="9"/>
  <c r="I41" i="9"/>
  <c r="H41" i="9"/>
  <c r="G41" i="9"/>
  <c r="F41" i="9"/>
  <c r="E41" i="9"/>
  <c r="D41" i="9"/>
  <c r="J40" i="9"/>
  <c r="I40" i="9"/>
  <c r="H40" i="9"/>
  <c r="G40" i="9"/>
  <c r="F40" i="9"/>
  <c r="E40" i="9"/>
  <c r="D40" i="9"/>
  <c r="J39" i="9"/>
  <c r="I39" i="9"/>
  <c r="H39" i="9"/>
  <c r="G39" i="9"/>
  <c r="F39" i="9"/>
  <c r="E39" i="9"/>
  <c r="D39" i="9"/>
  <c r="J38" i="9"/>
  <c r="I38" i="9"/>
  <c r="H38" i="9"/>
  <c r="G38" i="9"/>
  <c r="F38" i="9"/>
  <c r="E38" i="9"/>
  <c r="D38" i="9"/>
  <c r="J37" i="9"/>
  <c r="I37" i="9"/>
  <c r="H37" i="9"/>
  <c r="G37" i="9"/>
  <c r="F37" i="9"/>
  <c r="E37" i="9"/>
  <c r="D37" i="9"/>
  <c r="J36" i="9"/>
  <c r="I36" i="9"/>
  <c r="H36" i="9"/>
  <c r="G36" i="9"/>
  <c r="F36" i="9"/>
  <c r="E36" i="9"/>
  <c r="D36" i="9"/>
  <c r="J35" i="9"/>
  <c r="I35" i="9"/>
  <c r="H35" i="9"/>
  <c r="G35" i="9"/>
  <c r="F35" i="9"/>
  <c r="E35" i="9"/>
  <c r="D35" i="9"/>
  <c r="J34" i="9"/>
  <c r="I34" i="9"/>
  <c r="H34" i="9"/>
  <c r="G34" i="9"/>
  <c r="F34" i="9"/>
  <c r="E34" i="9"/>
  <c r="D34" i="9"/>
  <c r="J33" i="9"/>
  <c r="I33" i="9"/>
  <c r="H33" i="9"/>
  <c r="G33" i="9"/>
  <c r="F33" i="9"/>
  <c r="E33" i="9"/>
  <c r="D33" i="9"/>
  <c r="J32" i="9"/>
  <c r="I32" i="9"/>
  <c r="H32" i="9"/>
  <c r="G32" i="9"/>
  <c r="F32" i="9"/>
  <c r="E32" i="9"/>
  <c r="D32" i="9"/>
  <c r="D29" i="9"/>
  <c r="D24" i="9"/>
  <c r="D23" i="9"/>
  <c r="AA20" i="9" a="1"/>
  <c r="AA20" i="9"/>
  <c r="Z20" i="9" a="1"/>
  <c r="Z20" i="9"/>
  <c r="AB20" i="9" s="1"/>
  <c r="D20" i="9"/>
  <c r="AA19" i="9" a="1"/>
  <c r="AA19" i="9"/>
  <c r="Z19" i="9" a="1"/>
  <c r="Z19" i="9"/>
  <c r="AB19" i="9" s="1"/>
  <c r="D19" i="9"/>
  <c r="AA18" i="9" a="1"/>
  <c r="AA18" i="9"/>
  <c r="Z18" i="9" a="1"/>
  <c r="Z18" i="9"/>
  <c r="AB18" i="9" s="1"/>
  <c r="D18" i="9"/>
  <c r="AA17" i="9" a="1"/>
  <c r="AA17" i="9"/>
  <c r="Z17" i="9" a="1"/>
  <c r="Z17" i="9"/>
  <c r="AB17" i="9" s="1"/>
  <c r="D17" i="9"/>
  <c r="AA16" i="9"/>
  <c r="Z16" i="9"/>
  <c r="AB16" i="9" s="1"/>
  <c r="D16" i="9"/>
  <c r="F15" i="9"/>
  <c r="D7" i="9"/>
  <c r="D5" i="9"/>
  <c r="B3" i="9"/>
  <c r="C166" i="8"/>
  <c r="F21" i="9" s="1"/>
  <c r="B4" i="8"/>
  <c r="A2" i="8"/>
  <c r="J41" i="7"/>
  <c r="I41" i="7"/>
  <c r="H41" i="7"/>
  <c r="G41" i="7"/>
  <c r="F41" i="7"/>
  <c r="E41" i="7"/>
  <c r="D41" i="7"/>
  <c r="J40" i="7"/>
  <c r="I40" i="7"/>
  <c r="H40" i="7"/>
  <c r="G40" i="7"/>
  <c r="F40" i="7"/>
  <c r="E40" i="7"/>
  <c r="D40" i="7"/>
  <c r="J39" i="7"/>
  <c r="I39" i="7"/>
  <c r="H39" i="7"/>
  <c r="G39" i="7"/>
  <c r="F39" i="7"/>
  <c r="E39" i="7"/>
  <c r="D39" i="7"/>
  <c r="J38" i="7"/>
  <c r="I38" i="7"/>
  <c r="H38" i="7"/>
  <c r="G38" i="7"/>
  <c r="F38" i="7"/>
  <c r="E38" i="7"/>
  <c r="D38" i="7"/>
  <c r="J37" i="7"/>
  <c r="I37" i="7"/>
  <c r="H37" i="7"/>
  <c r="G37" i="7"/>
  <c r="F37" i="7"/>
  <c r="E37" i="7"/>
  <c r="D37" i="7"/>
  <c r="J36" i="7"/>
  <c r="I36" i="7"/>
  <c r="H36" i="7"/>
  <c r="G36" i="7"/>
  <c r="F36" i="7"/>
  <c r="E36" i="7"/>
  <c r="D36" i="7"/>
  <c r="J35" i="7"/>
  <c r="I35" i="7"/>
  <c r="H35" i="7"/>
  <c r="G35" i="7"/>
  <c r="F35" i="7"/>
  <c r="E35" i="7"/>
  <c r="D35" i="7"/>
  <c r="J34" i="7"/>
  <c r="I34" i="7"/>
  <c r="H34" i="7"/>
  <c r="G34" i="7"/>
  <c r="F34" i="7"/>
  <c r="E34" i="7"/>
  <c r="D34" i="7"/>
  <c r="J33" i="7"/>
  <c r="I33" i="7"/>
  <c r="H33" i="7"/>
  <c r="G33" i="7"/>
  <c r="F33" i="7"/>
  <c r="E33" i="7"/>
  <c r="D33" i="7"/>
  <c r="J32" i="7"/>
  <c r="I32" i="7"/>
  <c r="H32" i="7"/>
  <c r="G32" i="7"/>
  <c r="F32" i="7"/>
  <c r="E32" i="7"/>
  <c r="D32" i="7"/>
  <c r="D29" i="7"/>
  <c r="D24" i="7"/>
  <c r="D23" i="7"/>
  <c r="AA20" i="7" a="1"/>
  <c r="AA20" i="7"/>
  <c r="Z20" i="7" a="1"/>
  <c r="Z20" i="7"/>
  <c r="AB20" i="7" s="1"/>
  <c r="D20" i="7"/>
  <c r="AA19" i="7" a="1"/>
  <c r="AA19" i="7"/>
  <c r="Z19" i="7" a="1"/>
  <c r="Z19" i="7"/>
  <c r="AB19" i="7" s="1"/>
  <c r="D19" i="7"/>
  <c r="AA18" i="7" a="1"/>
  <c r="AA18" i="7"/>
  <c r="Z18" i="7" a="1"/>
  <c r="Z18" i="7"/>
  <c r="AB18" i="7" s="1"/>
  <c r="D18" i="7"/>
  <c r="AA17" i="7" a="1"/>
  <c r="AA17" i="7"/>
  <c r="Z17" i="7" a="1"/>
  <c r="Z17" i="7"/>
  <c r="AB17" i="7" s="1"/>
  <c r="D17" i="7"/>
  <c r="AA16" i="7"/>
  <c r="Z16" i="7"/>
  <c r="AB16" i="7" s="1"/>
  <c r="D16" i="7"/>
  <c r="F15" i="7"/>
  <c r="D7" i="7"/>
  <c r="D5" i="7"/>
  <c r="B3" i="7"/>
  <c r="C166" i="6"/>
  <c r="F21" i="7" s="1"/>
  <c r="B4" i="6"/>
  <c r="A2" i="6"/>
  <c r="J41" i="5"/>
  <c r="I41" i="5"/>
  <c r="H41" i="5"/>
  <c r="G41" i="5"/>
  <c r="F41" i="5"/>
  <c r="E41" i="5"/>
  <c r="D41" i="5"/>
  <c r="J40" i="5"/>
  <c r="I40" i="5"/>
  <c r="H40" i="5"/>
  <c r="G40" i="5"/>
  <c r="F40" i="5"/>
  <c r="E40" i="5"/>
  <c r="D40" i="5"/>
  <c r="J39" i="5"/>
  <c r="I39" i="5"/>
  <c r="H39" i="5"/>
  <c r="G39" i="5"/>
  <c r="F39" i="5"/>
  <c r="E39" i="5"/>
  <c r="D39" i="5"/>
  <c r="J38" i="5"/>
  <c r="I38" i="5"/>
  <c r="H38" i="5"/>
  <c r="G38" i="5"/>
  <c r="F38" i="5"/>
  <c r="E38" i="5"/>
  <c r="D38" i="5"/>
  <c r="J37" i="5"/>
  <c r="I37" i="5"/>
  <c r="H37" i="5"/>
  <c r="G37" i="5"/>
  <c r="F37" i="5"/>
  <c r="E37" i="5"/>
  <c r="D37" i="5"/>
  <c r="J36" i="5"/>
  <c r="I36" i="5"/>
  <c r="H36" i="5"/>
  <c r="G36" i="5"/>
  <c r="F36" i="5"/>
  <c r="E36" i="5"/>
  <c r="D36" i="5"/>
  <c r="J35" i="5"/>
  <c r="I35" i="5"/>
  <c r="H35" i="5"/>
  <c r="G35" i="5"/>
  <c r="F35" i="5"/>
  <c r="E35" i="5"/>
  <c r="D35" i="5"/>
  <c r="J34" i="5"/>
  <c r="I34" i="5"/>
  <c r="H34" i="5"/>
  <c r="G34" i="5"/>
  <c r="F34" i="5"/>
  <c r="E34" i="5"/>
  <c r="D34" i="5"/>
  <c r="J33" i="5"/>
  <c r="I33" i="5"/>
  <c r="H33" i="5"/>
  <c r="G33" i="5"/>
  <c r="F33" i="5"/>
  <c r="E33" i="5"/>
  <c r="D33" i="5"/>
  <c r="J32" i="5"/>
  <c r="I32" i="5"/>
  <c r="H32" i="5"/>
  <c r="G32" i="5"/>
  <c r="F32" i="5"/>
  <c r="E32" i="5"/>
  <c r="D32" i="5"/>
  <c r="D29" i="5"/>
  <c r="D24" i="5"/>
  <c r="D23" i="5"/>
  <c r="AA20" i="5" a="1"/>
  <c r="AA20" i="5"/>
  <c r="Z20" i="5" a="1"/>
  <c r="Z20" i="5"/>
  <c r="AB20" i="5" s="1"/>
  <c r="D20" i="5"/>
  <c r="AA19" i="5" a="1"/>
  <c r="AA19" i="5"/>
  <c r="Z19" i="5" a="1"/>
  <c r="Z19" i="5"/>
  <c r="AB19" i="5" s="1"/>
  <c r="D19" i="5"/>
  <c r="AA18" i="5" a="1"/>
  <c r="AA18" i="5"/>
  <c r="Z18" i="5" a="1"/>
  <c r="Z18" i="5"/>
  <c r="AB18" i="5" s="1"/>
  <c r="D18" i="5"/>
  <c r="AA17" i="5" a="1"/>
  <c r="AA17" i="5"/>
  <c r="Z17" i="5" a="1"/>
  <c r="Z17" i="5"/>
  <c r="AB17" i="5" s="1"/>
  <c r="D17" i="5"/>
  <c r="AA16" i="5"/>
  <c r="Z16" i="5"/>
  <c r="AB16" i="5" s="1"/>
  <c r="E16" i="5"/>
  <c r="E22" i="5" s="1"/>
  <c r="D16" i="5"/>
  <c r="D22" i="5" s="1"/>
  <c r="F15" i="5"/>
  <c r="D7" i="5"/>
  <c r="D5" i="5"/>
  <c r="B3" i="5"/>
  <c r="C166" i="4"/>
  <c r="F21" i="5" s="1"/>
  <c r="B4" i="4"/>
  <c r="A2" i="4"/>
  <c r="J36" i="3"/>
  <c r="I36" i="3"/>
  <c r="H36" i="3"/>
  <c r="D36" i="3" s="1"/>
  <c r="G36" i="3"/>
  <c r="F36" i="3"/>
  <c r="E36" i="3"/>
  <c r="J35" i="3"/>
  <c r="I35" i="3"/>
  <c r="H35" i="3"/>
  <c r="G35" i="3"/>
  <c r="F35" i="3"/>
  <c r="D35" i="3" s="1"/>
  <c r="E35" i="3"/>
  <c r="J34" i="3"/>
  <c r="I34" i="3"/>
  <c r="H34" i="3"/>
  <c r="G34" i="3"/>
  <c r="F34" i="3"/>
  <c r="E34" i="3"/>
  <c r="D34" i="3"/>
  <c r="J33" i="3"/>
  <c r="I33" i="3"/>
  <c r="H33" i="3"/>
  <c r="D33" i="3" s="1"/>
  <c r="G33" i="3"/>
  <c r="F33" i="3"/>
  <c r="E33" i="3"/>
  <c r="J32" i="3"/>
  <c r="I32" i="3"/>
  <c r="H32" i="3"/>
  <c r="G32" i="3"/>
  <c r="F32" i="3"/>
  <c r="D32" i="3" s="1"/>
  <c r="E32" i="3"/>
  <c r="D29" i="3"/>
  <c r="D24" i="3"/>
  <c r="D23" i="3"/>
  <c r="F21" i="3"/>
  <c r="AA20" i="3" a="1"/>
  <c r="AA20" i="3" s="1"/>
  <c r="Z20" i="3" a="1"/>
  <c r="Z20" i="3" s="1"/>
  <c r="D20" i="3"/>
  <c r="AA19" i="3" a="1"/>
  <c r="AA19" i="3" s="1"/>
  <c r="Z19" i="3" a="1"/>
  <c r="Z19" i="3" s="1"/>
  <c r="D19" i="3"/>
  <c r="AA18" i="3" a="1"/>
  <c r="AA18" i="3" s="1"/>
  <c r="Z18" i="3" a="1"/>
  <c r="Z18" i="3"/>
  <c r="D18" i="3"/>
  <c r="AA17" i="3" a="1"/>
  <c r="AA17" i="3" s="1"/>
  <c r="Z17" i="3" a="1"/>
  <c r="Z17" i="3"/>
  <c r="AB17" i="3" s="1"/>
  <c r="F17" i="3" s="1"/>
  <c r="D17" i="3"/>
  <c r="AA16" i="3"/>
  <c r="AB16" i="3" s="1"/>
  <c r="F16" i="3" s="1"/>
  <c r="Z16" i="3"/>
  <c r="D16" i="3"/>
  <c r="D22" i="3" s="1"/>
  <c r="F15" i="3"/>
  <c r="D7" i="3"/>
  <c r="D5" i="3"/>
  <c r="B3" i="3"/>
  <c r="AB18" i="3" l="1"/>
  <c r="F18" i="3" s="1"/>
  <c r="E18" i="3"/>
  <c r="E20" i="3"/>
  <c r="E19" i="3"/>
  <c r="E17" i="3"/>
  <c r="AB19" i="3"/>
  <c r="F19" i="3" s="1"/>
  <c r="AB20" i="3"/>
  <c r="F20" i="3" s="1"/>
  <c r="E16" i="3"/>
  <c r="E22" i="3" s="1"/>
  <c r="F16" i="5"/>
  <c r="F17" i="5"/>
  <c r="E17" i="5"/>
  <c r="F18" i="5"/>
  <c r="E18" i="5"/>
  <c r="F19" i="5"/>
  <c r="E19" i="5"/>
  <c r="F20" i="5"/>
  <c r="E20" i="5"/>
  <c r="D22" i="7"/>
  <c r="F16" i="7"/>
  <c r="E16" i="7"/>
  <c r="E22" i="7" s="1"/>
  <c r="F17" i="7"/>
  <c r="E17" i="7"/>
  <c r="F18" i="7"/>
  <c r="E18" i="7"/>
  <c r="F19" i="7"/>
  <c r="E19" i="7"/>
  <c r="F20" i="7"/>
  <c r="E20" i="7"/>
  <c r="D22" i="9"/>
  <c r="E16" i="9" s="1"/>
  <c r="E22" i="9" s="1"/>
  <c r="F16" i="9"/>
  <c r="F17" i="9"/>
  <c r="E17" i="9"/>
  <c r="F18" i="9"/>
  <c r="E18" i="9"/>
  <c r="F19" i="9"/>
  <c r="E19" i="9"/>
  <c r="F20" i="9"/>
  <c r="E20" i="9"/>
  <c r="D18" i="11"/>
  <c r="E15" i="11" s="1"/>
  <c r="E18" i="11" s="1"/>
  <c r="E16" i="11"/>
  <c r="E17" i="11"/>
  <c r="F22" i="9" l="1"/>
  <c r="G16" i="9"/>
  <c r="G18" i="3"/>
  <c r="G20" i="9"/>
  <c r="F22" i="7"/>
  <c r="G19" i="3"/>
  <c r="F22" i="3"/>
  <c r="G18" i="9"/>
  <c r="G20" i="7"/>
  <c r="F22" i="5"/>
  <c r="G19" i="5" s="1"/>
  <c r="G17" i="5" l="1"/>
  <c r="G15" i="9"/>
  <c r="G21" i="9"/>
  <c r="G22" i="9" s="1"/>
  <c r="G15" i="5"/>
  <c r="G21" i="5"/>
  <c r="G21" i="7"/>
  <c r="G15" i="7"/>
  <c r="G18" i="5"/>
  <c r="G19" i="7"/>
  <c r="G20" i="5"/>
  <c r="G16" i="5"/>
  <c r="G22" i="5" s="1"/>
  <c r="G17" i="7"/>
  <c r="G15" i="3"/>
  <c r="G21" i="3"/>
  <c r="G16" i="3"/>
  <c r="G17" i="3"/>
  <c r="G16" i="7"/>
  <c r="G17" i="9"/>
  <c r="G20" i="3"/>
  <c r="G18" i="7"/>
  <c r="G19" i="9"/>
  <c r="G22" i="7" l="1"/>
  <c r="G22" i="3"/>
</calcChain>
</file>

<file path=xl/sharedStrings.xml><?xml version="1.0" encoding="utf-8"?>
<sst xmlns="http://schemas.openxmlformats.org/spreadsheetml/2006/main" count="1953" uniqueCount="642">
  <si>
    <t xml:space="preserve">                              CONCEITOS DA MATRIZ DE MONITORIA</t>
  </si>
  <si>
    <r>
      <rPr>
        <b/>
        <sz val="14"/>
        <color theme="0"/>
        <rFont val="Calibri"/>
        <family val="2"/>
        <charset val="1"/>
      </rPr>
      <t xml:space="preserve">Planejamento das ações
</t>
    </r>
    <r>
      <rPr>
        <sz val="12"/>
        <color theme="0"/>
        <rFont val="Calibri"/>
        <family val="2"/>
        <charset val="1"/>
      </rPr>
      <t>Devem ser inseridos os dados da Matriz de Planejameno do PAN, informando o objetivo específico, a ação, o produto, os resultados esperados, o período (data de início e data de término), o articulador, o custo estimado, os colaboradores, a localização (localidades e área de relevância) e as observações da ação.</t>
    </r>
  </si>
  <si>
    <t>Ação</t>
  </si>
  <si>
    <t>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</si>
  <si>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Produto</t>
  </si>
  <si>
    <t>Aquilo que é obtido pela realização da ação. Deve ser mensurável, tangível, comprovar a execução da ação e estar situado dentro da esfera de atribuições e competências dos participantes da Oficina de Planejamento.</t>
  </si>
  <si>
    <t>Resultados esperados</t>
  </si>
  <si>
    <t>Indica qual resultado pretende-se alcançar com a execução da ação. Diferente do produto, este item pode estar fora da esfera de atribuições e competências dos participantes da oficina e não é de preenchimento obrigatório.</t>
  </si>
  <si>
    <t>Período</t>
  </si>
  <si>
    <t>Datas de início e término da implementação da ação, sendo que o término deve estar dentro do tempo determinado para o ciclo de gestão do PAN.</t>
  </si>
  <si>
    <t>Articulador</t>
  </si>
  <si>
    <t>Pessoa responsável por articular a implementação da ação e apresentar o produto obtido. No entanto, ele não é o único responsável pela execução da ação.</t>
  </si>
  <si>
    <t>Colaboradores</t>
  </si>
  <si>
    <t xml:space="preserve">Pessoas ou instituições corresponsáveis pela execução da ação, que auxiliam nas diferentes etapas de sua implementação. </t>
  </si>
  <si>
    <t>Custo estimado (R$)</t>
  </si>
  <si>
    <t xml:space="preserve">É um campo numérico com a estimativa dos recursos financeiros necessários para a implementação da ação. </t>
  </si>
  <si>
    <t>Localização (Localidade)</t>
  </si>
  <si>
    <t>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</si>
  <si>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Localização (Área de Relevância)</t>
  </si>
  <si>
    <t>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</si>
  <si>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Observações</t>
  </si>
  <si>
    <t>Informações relevantes para a execução da ação.</t>
  </si>
  <si>
    <t>Linha Temática</t>
  </si>
  <si>
    <t xml:space="preserve">É um campo para a classificação temática da ação, a partir de uma lista suspensa pré-definida. (Definição de cada linha temática abaixo) </t>
  </si>
  <si>
    <r>
      <rPr>
        <b/>
        <sz val="14"/>
        <color rgb="FF000000"/>
        <rFont val="Calibri"/>
        <family val="2"/>
        <charset val="1"/>
      </rPr>
      <t xml:space="preserve">Situação atual das ações
</t>
    </r>
    <r>
      <rPr>
        <sz val="12"/>
        <color rgb="FF000000"/>
        <rFont val="Calibri"/>
        <family val="2"/>
        <charset val="1"/>
      </rPr>
      <t>Sinaliza a situação da ação no período relativo à monitoria informando se a ação está em andamento, concluída no prazo previsto ou com problemas de realização. Descreve o andamento da ação, o produto obtido (parcial ou final), os problemas enfrentados e a(s) pessoa(s) responsável(is) pela informação sobre o andamento da ação.</t>
    </r>
  </si>
  <si>
    <t>Ação cujo início planejado é posterior ao período monitorado</t>
  </si>
  <si>
    <t>São ações que estão planejadas para iniciar em uma data futura à da monitoria, e que portanto não precisam ser analisadas detalhadamente. Elas são indicadas para permitir a visualização da situação do PAN como um todo.</t>
  </si>
  <si>
    <t>Ação não iniciada ou não concluída</t>
  </si>
  <si>
    <t>Gerencialmente, significa um alerta para compreender a razão do atraso e estabelecer medidas que favoreçam a boa execução do PAN. Tanto a situação da ação cujo prazo de conclusão expirou sem que tenha sido finalizada, quanto à ação que não foi iniciada na data planejada, devem ser tratadas com atenção, indicando a necessidade de uma reformulação ou reprogramação.</t>
  </si>
  <si>
    <t>Ação em andamento com problemas de realização</t>
  </si>
  <si>
    <t>É a ação que foi iniciada e cujo prazo de conclusão ainda não expirou, mas que, de acordo com o andamento de sua execução, provavelmente não será possível concluir no prazo estipulado. Em termos de cronograma, o GAT deve compreender os problemas e propor uma reprogramação de período, maior engajamento do articulador e colaboradores, ou outras soluções que possam melhorar a execução da ação.</t>
  </si>
  <si>
    <t xml:space="preserve">Ação em andamento no período previsto </t>
  </si>
  <si>
    <t>Ação iniciada cujo prazo de conclusão ainda não expirou e, considerando o grau de execução, provavelmente será finalizada dentro do prazo estipulado.
Este tipo de ação não necessita de reprogramação significativa.</t>
  </si>
  <si>
    <t>Ação concluída</t>
  </si>
  <si>
    <t>Ação finalizada, com os produtos entregues. Mostra o quanto do PAN já está concluído. Neste caso, não importará, no gráfico, se a ação atrasou ou não para ser concluída, lembrando que a memória da execução nos anos anteriores</t>
  </si>
  <si>
    <t>Ação excluída ou agrupada</t>
  </si>
  <si>
    <t>Ações que foram excluídas do PAN ou agrupadas em outras ações cujo escopo é semelhante ou mais abrangente. As ações que se enquadram nesta categoria devem indicar, na aba da matriz de monitoria, a situação que se encontravam no momento da monitoria com as cores anteriormente citadas, além de serem marcadas no campo de agrupada ou excluída. No campo de observação da reprogramação deve ser informado o motivo da exclusão/agrupamento e em qual ação ela foi agrupada (no caso de agrupamento).</t>
  </si>
  <si>
    <t>Ação iniciada e não concluída no período previsto</t>
  </si>
  <si>
    <t>Essa categoria foi criada para diferenciar, na última monitoria, as ações não iniciadas (vermelhas) das iniciadas mas não concluídas (roxas). É utilizada para ações que foram iniciadas e tiveram bom andamento durante o PAN, com a entrega de produtos intermediários, mas que não foram totalmente concluídas (o produto final não foi obtido).</t>
  </si>
  <si>
    <t>Novas ações</t>
  </si>
  <si>
    <t>Ação que foi inserida no plano de ação no momento da monitoria. Essa ação deve ser analisada e validada com o GAT e ter todas as informações previtas na matriz de planejamento (produto, resultado esperado, período, articulador, custo estimado, colaboradores, localização, área de abrangência, observações)</t>
  </si>
  <si>
    <t>Descrição do andamento da ação</t>
  </si>
  <si>
    <t>Colocar as informações de andamento da ação, como foi feito, destaques da implementação, informações relevantes do andamento da ação. Observação: lembre-se que esse campo é importante para a análise das ações e servirá como um histórico de andamento da ação</t>
  </si>
  <si>
    <t>Produto obtido</t>
  </si>
  <si>
    <t xml:space="preserve">Citar os produtos que foram obtidos durante a execução da ação. Se o produto não for o planejado, justificar a integração ou ajustar o produto no campo de reprogramação. 
Observação: aqui não é para descrever o produto, somente citá-lo. Os produtos devem ser inseridos no SEI. </t>
  </si>
  <si>
    <t>Problemas enfrentados que justificam a não execução, a execução parcial da ação, a exclusão ou o agrupamento</t>
  </si>
  <si>
    <t xml:space="preserve">Registrar quais foram os problemas enfrentados para execução da ação. Caso já tenha alguma sugestão para soluciona-lo, colocar no campo Recomendações ou Observações. </t>
  </si>
  <si>
    <t>Responsável pela informação sobre o andamento da ação</t>
  </si>
  <si>
    <t xml:space="preserve">Inserir quem registrou as informações de descrição, produto, problemas e recomendações. </t>
  </si>
  <si>
    <t xml:space="preserve">Recomendações ou Observações </t>
  </si>
  <si>
    <t>Informações ou sugestões relevantes para a execução da ação.</t>
  </si>
  <si>
    <r>
      <rPr>
        <b/>
        <sz val="14"/>
        <color rgb="FF000000"/>
        <rFont val="Calibri"/>
        <family val="2"/>
        <charset val="1"/>
      </rPr>
      <t xml:space="preserve">Reprogramação das ações
</t>
    </r>
    <r>
      <rPr>
        <sz val="12"/>
        <color rgb="FF000000"/>
        <rFont val="Calibri"/>
        <family val="2"/>
        <charset val="1"/>
      </rPr>
      <t>Indica as reprogramações das ações relativas à revisão de: texto da ação, produto, resultado esperado, período (data de início e data de término), articulador, estimativa de custo, colaboradores, localização (localidades e área de relevância) e recomendações gerais/observações.</t>
    </r>
  </si>
  <si>
    <t>Revisão do texto da ação</t>
  </si>
  <si>
    <t>Ajuste das informações referente ao texto da ação</t>
  </si>
  <si>
    <t>Revisão do produto da ação</t>
  </si>
  <si>
    <t>Ajuste das informações referente ao produto da ação</t>
  </si>
  <si>
    <t>Revisão do resultado esperado</t>
  </si>
  <si>
    <t>Ajuste das informações referente ao resultado esperado</t>
  </si>
  <si>
    <t>Revisão da data de início</t>
  </si>
  <si>
    <t>Ajuste referente a data de início da ação</t>
  </si>
  <si>
    <t>Revisão da data de término</t>
  </si>
  <si>
    <t>Ajuste referente a data final da ação</t>
  </si>
  <si>
    <t>Revisão do articulador da ação</t>
  </si>
  <si>
    <t>Ajuste referente ao articulador da ação</t>
  </si>
  <si>
    <t>Revisão do custo estimado</t>
  </si>
  <si>
    <t>Ajuste referente ao custo estimado da ação</t>
  </si>
  <si>
    <t>Revisão dos colaboradores</t>
  </si>
  <si>
    <t>Ajustes referente aos colaboradores da ação</t>
  </si>
  <si>
    <t>Revisão das localidades</t>
  </si>
  <si>
    <t>Ajuste referente a localidade da ação</t>
  </si>
  <si>
    <t>Revisão Área de Relevância</t>
  </si>
  <si>
    <t>Ajuste referente a área de abrangência da ação</t>
  </si>
  <si>
    <t>Revisão das Observações</t>
  </si>
  <si>
    <t>Ajuste referente às observações da ação</t>
  </si>
  <si>
    <t>Revisão da Linha Temática</t>
  </si>
  <si>
    <t>Ajuste referente à classificação temática da ação</t>
  </si>
  <si>
    <t>LINHAS TEMÁTICAS</t>
  </si>
  <si>
    <t>Ações voltadas para difundir, promover ou publicar assuntos relacionados ao PAN, tornando-os acessíveis para o público em geral.  </t>
  </si>
  <si>
    <t>Espécies Exóticas Invasoras  </t>
  </si>
  <si>
    <t>Atividades que envolvem prevenção, detecção, controle ou erradicação de espécie exótica cuja introdução ou dispersão ameaça a diversidade biológica. Como espécie exótica entende-se espécie, subespécie ou táxon de hierarquia inferior ocorrendo fora de sua área de distribuição natural, incluindo qualquer parte do indivíduo que possa sobreviver e reproduzir-se, como gametas, sementes, ovos ou propágulos (IN ICMBio Nº 6/2019).  </t>
  </si>
  <si>
    <t>Financiamento</t>
  </si>
  <si>
    <t>Identificação de fontes de captação de recursos financeiros para execução das ações.  </t>
  </si>
  <si>
    <t>Controle e vigilância destinados a impedir estabelecimento ou continuidade de atividades consideradas lesivas ao meio ambiente ou em desconformidade com que foi autorizado. (IAP – Instituto Ambiental do Paraná).  </t>
  </si>
  <si>
    <t>Gestão da Informação</t>
  </si>
  <si>
    <t>Geração, organização, disponibilização e análise de dados sobre biodiversidade.   </t>
  </si>
  <si>
    <t>Licenciamento</t>
  </si>
  <si>
    <t>Proposição de medidas facilitadoras, mitigadoras ou compensatórias relacionadas ao processo de licenciamento ambiental.   </t>
  </si>
  <si>
    <t>Manejo de Habitat</t>
  </si>
  <si>
    <t>Atividades relacionadas à recuperação, manutenção, restauração ou conectividade de ambientes naturais. </t>
  </si>
  <si>
    <t>Intervenção sobre espécimes da fauna em ambiente controlado sob interferência e cuidado humano com a finalidade de manter e/ou reproduzir tais espécimes em cativeiro (IN ICMBio Nº 5/2021).  </t>
  </si>
  <si>
    <t>Intervenção sobre espécimes da fauna em seu habitat natural visando à manutenção e recuperação de populações viáveis (IN ICMBio Nº 5/2021).  </t>
  </si>
  <si>
    <t>Proposição de elaboração, revisão ou alteração de diretrizes, regras ou normas e articulação com outros órgãos nas diferentes esferas para sua efetiva incorporação e implementação em seus instrumentos legais.    </t>
  </si>
  <si>
    <t>Estratégias que orientem a priorização das ações necessárias para uma gestão adequada do território (ordenamento territorial, áreas prioritárias, zoneamento urbano)  </t>
  </si>
  <si>
    <t>Monitoramento, investigação e produção de conhecimento técnico-científico. </t>
  </si>
  <si>
    <t xml:space="preserve">Unidade de Conservação </t>
  </si>
  <si>
    <t>Unidades de Conservação- Criação, implementação, ampliação de unidades do SNUC e áreas protegidas. </t>
  </si>
  <si>
    <t>Utilização racional de componentes da biodiversidade, mantendo seu potencial para atender às necessidades das gerações presentes e futuras (Adaptado da CDB - Decreto Legislativo nº 2, de 1994) - Mitigação e melhoria em equipamentos e estrutura.  </t>
  </si>
  <si>
    <t>PLANO DE AÇÃO NACIONAL DE CONSERVAÇÃO DE ESPÉCIES AMEAÇADAS DE EXTINÇÃO - PAN</t>
  </si>
  <si>
    <t>Plano de Ação Nacional para Conservação das Espécies Aquáticas Ameaçadas de Extinção da Bacia do Rio Paraíba do Sul - PAN Paraíba do Sul</t>
  </si>
  <si>
    <t>Objetivo geral do PAN</t>
  </si>
  <si>
    <t>Recuperar e manter as espécies aquáticas ameaçadas de extinção da bacia do rio Paraíba do Sul e bacias adjacentes, nos próximos 5 anos (2024 -2028).</t>
  </si>
  <si>
    <t>Data da monitoria</t>
  </si>
  <si>
    <t>01/126 a 28/05/2025(virtual)</t>
  </si>
  <si>
    <t>Agrupada</t>
  </si>
  <si>
    <t>Excluída</t>
  </si>
  <si>
    <t>PLANEJAMENTO DO PAN</t>
  </si>
  <si>
    <t xml:space="preserve">SITUAÇÃO ATUAL </t>
  </si>
  <si>
    <t>REPROGRAMAÇÃO DO PAN</t>
  </si>
  <si>
    <t>OBJETIVOS ESPECÍFICOS</t>
  </si>
  <si>
    <t>Nº</t>
  </si>
  <si>
    <t>Localização</t>
  </si>
  <si>
    <t>Revisão das observações</t>
  </si>
  <si>
    <t>Início</t>
  </si>
  <si>
    <t>Fim</t>
  </si>
  <si>
    <t>Localidades</t>
  </si>
  <si>
    <t>Área de Relevância</t>
  </si>
  <si>
    <t>1 - Manutenção e restauração de ambientes aquáticos e ripários estratégicos para alimentação, abrigo e reprodução das espécies contempladas pelo PAN.</t>
  </si>
  <si>
    <t>1.1</t>
  </si>
  <si>
    <t>Articular ações de uso e conservação do solo com órgãos de Assistência Técnica e Extensão rural (ATER)</t>
  </si>
  <si>
    <t>Termos de parceria (acordo de cooperação técnica ICMBio/ATER)</t>
  </si>
  <si>
    <t>Alinhamento institucional para adequação ambiental das propriedades rurais (CAR; PRA)</t>
  </si>
  <si>
    <t>Helena Hokamura (UENF)</t>
  </si>
  <si>
    <t>50.000,00</t>
  </si>
  <si>
    <t>Ana Carolina Valladares (FIPERJ); Edilson Andrade (CBHPS); Lênim Faber-Lopes (ONG REDI); Carlos Freitas (REDI); GT Mananciais;  Erika Cortines (CBHs-FFCBH); Luis Bernabe Castillo (FIPERJ)</t>
  </si>
  <si>
    <t>Áreas Estratégicas do PAN</t>
  </si>
  <si>
    <t>Abrangência do PAN</t>
  </si>
  <si>
    <t>x</t>
  </si>
  <si>
    <r>
      <rPr>
        <sz val="11"/>
        <color rgb="FF000000"/>
        <rFont val="Calibri"/>
        <family val="2"/>
        <charset val="1"/>
      </rPr>
      <t xml:space="preserve">Houve um Fórum na região de Itabapoana, proposta de projeto-piloto de "barraginhas" em assentamento, em articulação com a INCAPER (ES). Ong REDI conseguiu articulação com reflorestamento na bacia do rio Itabapoana, edital Fundo Casa (reflorestamento com mudas nativas com potencialidade de alimentar abelhas sem ferrão).  FIPERJ e EMATER saíram da Secretaria de Agricultura, passaram para </t>
    </r>
    <r>
      <rPr>
        <sz val="11"/>
        <rFont val="Calibri"/>
        <family val="2"/>
        <charset val="1"/>
      </rPr>
      <t>SEDIPAF.</t>
    </r>
    <r>
      <rPr>
        <sz val="11"/>
        <color rgb="FFFF0000"/>
        <rFont val="Calibri"/>
        <family val="2"/>
        <charset val="1"/>
      </rPr>
      <t xml:space="preserve"> </t>
    </r>
    <r>
      <rPr>
        <sz val="11"/>
        <color rgb="FF000000"/>
        <rFont val="Calibri"/>
        <family val="2"/>
        <charset val="1"/>
      </rPr>
      <t xml:space="preserve">Danilo possui contato com a CAT/SP, tentar estabelecer parcerias. PSA em andamento sobre mudança de uso da terra (consórcio intermunicipal na região de Paraibuna/SP). Projeto em APPs (Projeto Mananciais - CEIVAP, CBH Médio PS), tentar priorizar áreas estratégicas do PAN PS. Inserir as áreas estratégicas no PAN PS na revisão do Plano Integrado da ANA. Necessidade de nota técnica emitida pelo INEA para priorização de áreas no Paraíba do Sul no programa Mananciais (AIPIMs). </t>
    </r>
  </si>
  <si>
    <t>As ações em andamento não foram alavancadas pelo PAN PS</t>
  </si>
  <si>
    <t>Carlos Freitas (ONG REDI), Carol Valladares (FIPERJ), Danilo Caneppele (Prefeitura de Paraibuna/SP), Erika Cortines (CBH Piabanha), Márcio Araújo (ANA); Antonio Ednaldo (Agevap)</t>
  </si>
  <si>
    <t xml:space="preserve">Encaminhamentos: verificar ações que já existem de extensão rural para PAN conseguir inserir áreas estratégicas na priorização de áreas de restauração em projetos de CBHs (tentar inserir AEs nas notas técnicas do INEA). Verificar se áreas indicadas pelo INEA coincidem com as AEs do PAN. </t>
  </si>
  <si>
    <t>1.2</t>
  </si>
  <si>
    <t>Identificar áreas demonstrativas de planejamento integral da propriedade</t>
  </si>
  <si>
    <t>Lista de áreas identificadas</t>
  </si>
  <si>
    <t>Áreas disponíveis para visitação técnica (demonstração de boas práticas)</t>
  </si>
  <si>
    <t>Ana Carolina Valladares (FIPERJ); Edilson Andrade (CBHPS); Lênim Faber-Lopes (ONG REDI); Carlos Freitas (REDI); Danilo Caneppele (HMZ); Luis Bernabe Castillo (FIPERJ)</t>
  </si>
  <si>
    <t>A definir (prioritariamente em Áreas Estratégicas do PAN)</t>
  </si>
  <si>
    <t xml:space="preserve">FIPERJ está realizando o censo aquícola (aquicultores próximos às margens). Duas áreas localizadas na bacia do rio Itabapoana (ONG REDI) que poderiam servir como modelo. Programa Mananciais poderia identificar essas propriedades nas micro-bacias. Tentar elaborar um certificado do PAN para essas propriedades.  PAN PS poderia fazer um catálogo com boas práticas sobre essas propriedades, para ser vitrine para outros proprietários. Mandar ofícios para CBHs perguntando se existem produtores que se enquadram nessas boas práticas. </t>
  </si>
  <si>
    <t>Ação ainda não iniciada. Propriedades ainda não foram identificadas</t>
  </si>
  <si>
    <t>Carol Valladares (FIPERJ), Carlos Freitas (ONG REDI), Erika Cortines (CBH Piabanha)</t>
  </si>
  <si>
    <t xml:space="preserve">Pegar informações das duas áreas da bacia do rio Itabapoana. Tentar elaborar um certificado do PAN para essas propriedades.   PAN PS poderia fazer um catálogo com boas práticas sobre essas propriedades, para ser vitrine para outros proprietários. Pegar com Marcelo contato de proprietários do rio Macaé (identificação para início das boas práticas). </t>
  </si>
  <si>
    <t xml:space="preserve">Lista de áreas identificadas; catálogo de boas práticas agroecológicas </t>
  </si>
  <si>
    <t>1.3</t>
  </si>
  <si>
    <t>Alinhar Áreas Estratégicas (AEs) e ações do PAN com processos de hierarquização de projetos dos CBHs</t>
  </si>
  <si>
    <t>Ofício emitido ao CEIVAP, CBHs e FFCBH; Apresentação aos órgão competentes</t>
  </si>
  <si>
    <t>Aumento de projetos dentro das AEs</t>
  </si>
  <si>
    <t>Carla Polaz (ICMBio/CEPTA)</t>
  </si>
  <si>
    <t>Erika Cortines (CBHs e FFCBH); Edilson Andrade (CBH PS); Eduardo Rodrigues (CEIVAP); Carlos Freitas (REDI); Lênim Faber Lopes (REDI); Luiza Sales (CBH Baixo Paraíba); Vera Teixeira (CBH Médio PS)</t>
  </si>
  <si>
    <t>Áreas de atuação dos CBHs</t>
  </si>
  <si>
    <t xml:space="preserve">Carla teve reunião com Eduardo, comentou sobre a revisão do Plano de Bacias do CEIVAP, inserir conteúdo do PAN em projetos de EAD dos CBHs via CEIVAP. </t>
  </si>
  <si>
    <t>Ofício enviado à presidente do CEIVAP via ICMBio/CEPTA</t>
  </si>
  <si>
    <t>Ação ainda não iniciada. Articulação inicial foi realizada com CEIVAP</t>
  </si>
  <si>
    <t>Fazer ajustes e enviar ofícios para CBHs via ICMBio/CEPTA (Fórum Fluminense CBHs - pegar dados com Erika; Fóruns Paulista e Mineiro também). Necessidade de integração da legislação ambiental com o Plano de Recursos Hídricos</t>
  </si>
  <si>
    <t>2 - Promoção e estímulo à geração e sistematização de conhecimento tradicional e técnico-científico relacionados às espécies contempladas pelo PAN e seus habitats.</t>
  </si>
  <si>
    <t>2.1</t>
  </si>
  <si>
    <t>Identificar e mapear uso e ocupação do solo das Áreas Estratégicas (AEs) a fim de indicar aos órgãos competentes áreas para recuperação visando a conservação das espécies aquáticas ameaçadas do PAN.</t>
  </si>
  <si>
    <t>Mapeamento realizado e relatório das áreas com déficits ambientais</t>
  </si>
  <si>
    <t xml:space="preserve">Estimar déficit ambiental das propriedades rurais dentro das AEs do PAN </t>
  </si>
  <si>
    <t>Danilo Caneppele (HMZ)</t>
  </si>
  <si>
    <t>100.000,00</t>
  </si>
  <si>
    <t>Alexandre (NEEDS - UFSCAR); Roberto Diniz (IEF); José Augusto (LabGis –UERJ); Gabriel Lardosa (GEGET INEA); Núcleo de Geoprocessamento do ICMBio/RAN); Erika Cortines (CBHs/UFRRJ-ITR)</t>
  </si>
  <si>
    <t>Área de abrangência do PAN</t>
  </si>
  <si>
    <t>Não houve articulação. Artigo publicado Josi, Luciana, Mariana e Carla (ICMBio/CEPTA) sobre uso e ocupação do solo nas Aes do primeiro ciclo e transição de vegetação no período de 10 anos. Fazer atualização para as novas AEs do 2 ciclo. Danilo entrou em contato com o Prof. Alexandre Martensen, irá fazer parceria com o PAN.</t>
  </si>
  <si>
    <t>Artigo Ponzetto et al. (2023)</t>
  </si>
  <si>
    <t>Ação não iniciada.</t>
  </si>
  <si>
    <t>Danilo Caneppele (HMZ), Carla Polaz (ICMBio/CEPTA)</t>
  </si>
  <si>
    <t>Fazer atualização para as novas AEs do 2 ciclo nos moldes do artigo Ponzetto et al.  (Dados atualizados Mapbiomas e SOS Mata Atlântica). Danilo entrou em contato com o Prof. Alexandre Martensen, irá fazer parceria com o PAN.</t>
  </si>
  <si>
    <t>2.2</t>
  </si>
  <si>
    <t xml:space="preserve">Atualizar a distribuição espacial das espécies ameaçadas de peixes na área de abrangência do PAN. </t>
  </si>
  <si>
    <t>Mapeamento com distribuição elaborado, Artigos, relatórios técnicos.</t>
  </si>
  <si>
    <t>Atualização da distribuição das espécies</t>
  </si>
  <si>
    <t>Vagner Leonardo (WSP)</t>
  </si>
  <si>
    <t>200.000,00</t>
  </si>
  <si>
    <t>Danilo Caneppele (HMZ); Igor Santos (UFRJ); Thiago Barros (UFRJ); Ana Carolina Valladares (FIPERJ); Helaine Mendonça (IFRJ); Renata Bartoletti (Icthyo Soluções); Carlos Freitas (ONG REDI); Claudio Lopes Soares (FURNAS); Felipe Manzano (FURNAS)</t>
  </si>
  <si>
    <t xml:space="preserve">Sem informações do articulador. ICMBio/CEPTA realiza a avaliação de risco de extinção das espécies de peixes continentais brasileiros, não amazônicos. No ICMBio/SALVE estão inseridas as fichas de avaliação das espécies, inclusive as espécies do PAN Paraíba do Sul. Conforme houver atualização na distribuição de ocorrência das espécies, será atualizado nas fichas do SALVE. UCs estão começando a acessar o Fundo de Compensação Ambiental, APA Mananciais do Paraíba do Sul quer iniciar projeto de pesquisa sobre inventário da ictiofauna nos riachos no interior da APA (até dia 13 de junho de 2025 para enviar propostas). Verificar se MONA Rio Preto tem acesso a esse fundo, para bacia do Itabapoana (Carlos Freitas). Verificar se projetos de meta barcoding podem ser contemplados.   </t>
  </si>
  <si>
    <t>Articulação de projeto de pesquisa com APA Mananciais do Rio Paraíba do Sul</t>
  </si>
  <si>
    <t xml:space="preserve">Articulações foram feitas, mas ação de inventário de novas áreas de ocorrência não foi iniciada. </t>
  </si>
  <si>
    <t xml:space="preserve">APA Mananciais do Paraíba do Sul quer iniciar projeto de pesquisa sobre inventário da ictiofauna nos riachos no interior da APA (prazo até dia 13 de junho de 2025 para enviar propostas - Danilo e Gui Casoni se dispuseram a ajudar a escrever o projeto). Verificar se Ucs estaduais tem acesso a esse fundo de compensação ambiental (Gui Casoni). Verificar se MONA Rio Preto tem acesso a esse fundo, para bacia do Itabapoana (Carlos Freitas). Fazer contato com UCs para possíveis parcerias com o PAN. </t>
  </si>
  <si>
    <t>Inserir Guilherme Casoni (SEMIL/SP)</t>
  </si>
  <si>
    <t>2.3</t>
  </si>
  <si>
    <t xml:space="preserve">Inventariar diversidade de peixes nas áreas estratégicas, incluindo os tributários significativos para o recrutamento natural das espécies. </t>
  </si>
  <si>
    <t>Relatório com Lista comentada de espécies</t>
  </si>
  <si>
    <t>Aumentar o conhecimento sobre a ictiofauna visando potencializar as estratégias de conservação.</t>
  </si>
  <si>
    <t>Thiago Barros (UFRJ)</t>
  </si>
  <si>
    <t>Lênim Faber-Lopes (ONG REDI); Marcos Coutinho (ICMBio/RAN); Erica Caramaschi (UFRJ); Igor Santos(UFRJ); Ana carolina Valladares (FIPERJ); Danilo Caneppele (HMZ); Helaine Mendonça (IFRJ), Guilherme Casoni (SEMIL); Claudio Lopes Soares (FURNAS)</t>
  </si>
  <si>
    <t>Áreas Estratégicas do PAN (Rios Preto, Pomba, Macaé, Imbé, São João, Muriaé, Macabu, Itabapoana)</t>
  </si>
  <si>
    <t>Atenção para as espécies de pequeno porte</t>
  </si>
  <si>
    <t xml:space="preserve">Ação não executada. Revisão do programa de monitoramento de fauna da UHE Funil com o IBAMA, ampliando as áreas de monitoramento da UHE. </t>
  </si>
  <si>
    <t>Não foram buscados os colaboradores da ação para definir estratégias de execução da ação.</t>
  </si>
  <si>
    <t>Os colaboradores da ação serão contactados para que seja definida uma estratégia de execução. Uma reunião inicial traçará metas e prazos para que o produto final possa ser entregue em até um ano.</t>
  </si>
  <si>
    <t>2.4</t>
  </si>
  <si>
    <t>Monitorar populações de piabanha, surubim-do-paraíba e grumatã que estão sob pressão nas Áreas Estratégicas (AEs) do PAN.</t>
  </si>
  <si>
    <t>Relatório anual com informações atualizadas; campanhas de monitoramento realizadas</t>
  </si>
  <si>
    <t>Acompanhar o estado de conservação das populações já identificadas de piabanha, surubim-do-paraíba e grumatã do primeiro ciclo do PAN.</t>
  </si>
  <si>
    <t>Guilherme Souza (Piabanha)</t>
  </si>
  <si>
    <t>Vagner Leonardo (WSP); Ricardo Wagner (REVISMEP/INEA); Erika Cortines (CBHs/UFRRJ-ITR)</t>
  </si>
  <si>
    <t>R$100.000,00/ano</t>
  </si>
  <si>
    <t xml:space="preserve">Expedição realizada no rio Imbé, para monitoramento da grumatã e piabanha em maio de 2025, com parceria entre Projeto Piabanha, ICMBio/CEPTA e INEA/RJ. Captura de 57 exemplares de Brycon insignis encaminhados ao Projeto Piabanha, para fortalecer o plantel do banco ex situ. Não foram capturadas grumatãs nessa expedição. Está para sair a LO da UHE Paraibuna. Tentar entrar em contato para incluírem o programa de monitoramento das populações reintroduzidas.  </t>
  </si>
  <si>
    <t>Relatório das atividades da expedição a ser entregue ao ICMBio/CEPTA</t>
  </si>
  <si>
    <t xml:space="preserve"> Ação realizada apenas no estado do RJ. </t>
  </si>
  <si>
    <t>Carla Polaz (ICMBio/CEPTA); Guilherme Souza (Projeto Piabanha)</t>
  </si>
  <si>
    <t xml:space="preserve">Ampliar a área de amostragem/monitoramento das espécies-alvo (exemplo: Rio Macaé). Discutir melhor a ação (projetos-pilotos de monitoramento - marcação e recaptura). </t>
  </si>
  <si>
    <t>2.5</t>
  </si>
  <si>
    <r>
      <rPr>
        <sz val="11"/>
        <color rgb="FF000000"/>
        <rFont val="Calibri"/>
        <family val="2"/>
        <charset val="1"/>
      </rPr>
      <t xml:space="preserve">Dar continuidade ao monitoramento e aos estudos de história de vida das populações de </t>
    </r>
    <r>
      <rPr>
        <i/>
        <sz val="11"/>
        <color rgb="FF000000"/>
        <rFont val="Calibri"/>
        <family val="2"/>
        <charset val="1"/>
      </rPr>
      <t>Ranacephala hogei</t>
    </r>
    <r>
      <rPr>
        <sz val="11"/>
        <color rgb="FF000000"/>
        <rFont val="Calibri"/>
        <family val="2"/>
        <charset val="1"/>
      </rPr>
      <t xml:space="preserve"> (cágado-de-hogei) nas áreas estratégicas do PAN.</t>
    </r>
  </si>
  <si>
    <t>Relatório anual</t>
  </si>
  <si>
    <t xml:space="preserve">Definição das tendências da abundância da espécie e aumento do conhecimento biológico aplicado à recuperação dos estoques naturais da espéce nos seus respectivos habitats </t>
  </si>
  <si>
    <t>Marcos Coutinho (ICMBio/RAN)</t>
  </si>
  <si>
    <t>Clodoaldo (UFV); Carlos Freitas (REDI); Glaucia Moreira (Amplo); Lênim Faber Lopes (REDI)</t>
  </si>
  <si>
    <t>Rio Carangola e Itaocara</t>
  </si>
  <si>
    <t xml:space="preserve">Marcos conseguiu financiamento da Fish and WildLife, mas foi cortado. Irá enviar o relatório do ano passado ao CEPTA. </t>
  </si>
  <si>
    <t>Houve corte no financiamento.</t>
  </si>
  <si>
    <t>Marcos Eduardo Coutinho (ICMBio/RAN)</t>
  </si>
  <si>
    <t>2.6</t>
  </si>
  <si>
    <r>
      <rPr>
        <sz val="11"/>
        <color theme="1"/>
        <rFont val="Calibri"/>
        <family val="2"/>
        <charset val="1"/>
      </rPr>
      <t xml:space="preserve">Inventariar novas áreas de ocorrência e avaliar a diversidade genética das populações de </t>
    </r>
    <r>
      <rPr>
        <i/>
        <sz val="11"/>
        <color theme="1"/>
        <rFont val="Calibri"/>
        <family val="2"/>
        <charset val="1"/>
      </rPr>
      <t>Ranacephala hogei</t>
    </r>
    <r>
      <rPr>
        <sz val="11"/>
        <color theme="1"/>
        <rFont val="Calibri"/>
        <family val="2"/>
        <charset val="1"/>
      </rPr>
      <t xml:space="preserve"> (cágado-de-hogei) na área de abrangência do PAN.</t>
    </r>
  </si>
  <si>
    <t>Inventário realizado; Relatório</t>
  </si>
  <si>
    <t>Definição das tendências da distribuição da espécie e aumento do conhecimento sobre a estrutura genética das populações naturais</t>
  </si>
  <si>
    <t>Clodoaldo (UFV); Carlos Freitas (REDI); Glaucia Moreira (Amplo);  Ricardo Wagner (REVISMEP/INEA), Lênim Faber Lopes (REDI)</t>
  </si>
  <si>
    <t xml:space="preserve">Marcos conseguiu financiamento da Fish and WildLife, mas foi cortado. Carlos tem contato com pesquisador que trabalhou com hogei no Itabapoana. Foi capturado um indivíduo de hogei no Itabapoana, foi encaminhado possivelmente para o Aquário de São Paulo (AZAB) - confirmar informação. </t>
  </si>
  <si>
    <t xml:space="preserve">Carlos tem contato com pesquisador que trabalhou com hogei no Itabapoana. Foi capturado um indivíduo de hogei no Itabapoana, foi encaminhado possivelmente para o Aquário de São Paulo (AZAB) - confirmar informação. Fazer reunião para juntar as informações sobre a distribuição do hogei (levantamento dos indivíduos do hogei presentes em aquários e zoos - Gui Casoni irá auxiliar). </t>
  </si>
  <si>
    <t>2.7</t>
  </si>
  <si>
    <r>
      <rPr>
        <sz val="11"/>
        <color theme="1"/>
        <rFont val="Calibri"/>
        <family val="2"/>
        <charset val="1"/>
      </rPr>
      <t xml:space="preserve">Contribuir na formação e manutenção de banco ex situ de populações de </t>
    </r>
    <r>
      <rPr>
        <i/>
        <sz val="11"/>
        <color theme="1"/>
        <rFont val="Calibri"/>
        <family val="2"/>
        <charset val="1"/>
      </rPr>
      <t>Ranacephala hogei</t>
    </r>
    <r>
      <rPr>
        <sz val="11"/>
        <color theme="1"/>
        <rFont val="Calibri"/>
        <family val="2"/>
        <charset val="1"/>
      </rPr>
      <t xml:space="preserve"> (cágado-de-hogei) para conservação da espécie.</t>
    </r>
  </si>
  <si>
    <r>
      <rPr>
        <sz val="11"/>
        <color theme="1"/>
        <rFont val="Calibri"/>
        <family val="2"/>
        <charset val="1"/>
      </rPr>
      <t xml:space="preserve">Banco genético </t>
    </r>
    <r>
      <rPr>
        <i/>
        <sz val="11"/>
        <color theme="1"/>
        <rFont val="Calibri"/>
        <family val="2"/>
        <charset val="1"/>
      </rPr>
      <t>ex situ</t>
    </r>
    <r>
      <rPr>
        <sz val="11"/>
        <color theme="1"/>
        <rFont val="Calibri"/>
        <family val="2"/>
        <charset val="1"/>
      </rPr>
      <t xml:space="preserve"> estabelecido</t>
    </r>
  </si>
  <si>
    <t xml:space="preserve">Contribuição na formação e manutenção de banco ex situ de hogei, para manutenção da variabilidade genética da espécie </t>
  </si>
  <si>
    <t>Clodoaldo (UFV); Carlos Freitas (REDI); Glaucia Moreira (Amplo); Rafael Valadão (ICMBio); Ricardo Wagner (REVISMEP/INEA), Lênim Faber Lopes (REDI)</t>
  </si>
  <si>
    <t xml:space="preserve">Atuação de forma a contribuir através de fornecimento de exemplares, apoio técnico e científico para o estabelecimento e manutenção de umbanco ex situ do cágado de hoguei </t>
  </si>
  <si>
    <t>Possibilidade de inserir cágado-de-hogei no Projeto Piabanha. Marcos irá disponibilizar alguns exemplares (com a devida licença) para enviar o Projeto Piabanha. Verificar normativa para programas de manejo de espécies do ICMBio para estruturar e adaptar o projeto para o cágado-de-hogei. Verificar marcadores genéticos para hogei (para monitoramento)</t>
  </si>
  <si>
    <t xml:space="preserve">Ação ainda não iniciada. </t>
  </si>
  <si>
    <t>2.8</t>
  </si>
  <si>
    <t>Monitorar o ictioplâncton para identificação de áreas reprodutivas das seis espécies ameaçadas de peixes da bacia do rio Paraíba do Sul por metabarcoding.</t>
  </si>
  <si>
    <t>Registros das espécies no ictioplâncton</t>
  </si>
  <si>
    <t>Principais áreas reprodutivas das seis espécies ameaçadas do PAN identificadas.</t>
  </si>
  <si>
    <t>Alexandre Hilsdorf (UMC)</t>
  </si>
  <si>
    <t xml:space="preserve"> 250.000,00</t>
  </si>
  <si>
    <t>Felipe Manzano (FURNAS)</t>
  </si>
  <si>
    <t>Esse projeto necessita um financiamento para ser executado, pois depende do desenvolvimento de um protocolo laboratorial que envolve o sequenciamento em larga escala de DNA das amostras via NGS (sequenciamento de próxima geração).
Um primeiro avanço que pode ser relatado foi uma conversa com a equipe da ITV (Instituto Tecnológico Vale) com a intermediação da pesquisadora Dra. Maria Rita do CEPTA para se iniciar o sequenciamento do DNA mitocondrial das espécies presentes na bacia do Rio Paraíba do Sul. Esse passo é importante para o uso do metabarcoding, pois pode-se ter de antemão um banco de dados das sequências mitocondriais das espécies, o que facilita o processo posterior de análises de dados.</t>
  </si>
  <si>
    <t>Produto a ser entregue: Protocolo molecular estabelecido para identificação de espécies a partir da coleta de ovos e larvas.</t>
  </si>
  <si>
    <t>Obtenção de financiamento.</t>
  </si>
  <si>
    <t>Prosseguir com a procura de financiamento para a efetivação da ação.</t>
  </si>
  <si>
    <t>2.9</t>
  </si>
  <si>
    <t xml:space="preserve">Identificar a presença ou não de espécies-alvo do PAN por meio do DNA ambiental (e-DNA) nas Áreas Estratégicas (AEs) do PAN. </t>
  </si>
  <si>
    <t>Lista de espécies identificadas</t>
  </si>
  <si>
    <t xml:space="preserve">Presença das espécies-alvo do PAN confirmadas nas AEs, mesmo que a coleta dos exemplares não seja possível de se realizar </t>
  </si>
  <si>
    <t>Dra. Priscila Marqui Schmidt Villela
(EcoMol Consultoria); Maria Rita Barreto Netto (ICMBio/CEPTA)</t>
  </si>
  <si>
    <t>Esse projeto necessita um financiamento para ser executado, pois depende do desenvolvimento de um protocolo laboratorial que envolve o sequenciamento em larga escala de DNA das amostras via NGS (sequenciamento de próxima geração).
Um primeiro avanço que pode ser relatado foi uma conversa com a equipe da ITV (Instituto Tecnológico Vale) com a intermediação da pesquisadora Dra. Maria Rita do CEPTA para se iniciar o sequenciamento do DNA mitocondrial das espécies presentes na bacia do Rio Paraíba do Sul. Esse passo é importante para o uso do metabarcdoing, pois pode-se ter de antemão um banco de dados das sequências mitocondriais das espécies, o que facilita o processo posterior de análises de dados.</t>
  </si>
  <si>
    <t>2.10</t>
  </si>
  <si>
    <t>Desenvolver projeto piloto de microbacia para sistematizar e padronizar dados sociais, econômicos e ambientais de forma qualitativa e quantitativa gerados pelas comunidades e instituições parceiras.</t>
  </si>
  <si>
    <t>Projeto de Extensão submetido ao Ministério da Pesca e Aquicultura (MPA)</t>
  </si>
  <si>
    <t>Relatórios com as informações sistematizadas</t>
  </si>
  <si>
    <t>Yoshiaki Miyazaki (MPA); Alexandre Hilsdorf (UMC); Marcelo Silva (ecoanzol); João Paiva (Colônia Z11), Sirley Ornelas (Colônia Z21); Guilherme Casoni (SEMIL-SP); Carlos Freitas (REDI), Ana Carolina Valladares (FIPERJ)</t>
  </si>
  <si>
    <t>Baixo Paraíba do Sul</t>
  </si>
  <si>
    <t xml:space="preserve"> </t>
  </si>
  <si>
    <t xml:space="preserve">Sem informação da articuladora. Entrar em contato novamente. </t>
  </si>
  <si>
    <t xml:space="preserve">Articuladora não retornou com informações. </t>
  </si>
  <si>
    <t>2.11</t>
  </si>
  <si>
    <t>Estudar a influência da dinâmica hídrica sobre a ictiofauna no trecho paulista da bacia, como uma área piloto.</t>
  </si>
  <si>
    <t>Relatório descritivo</t>
  </si>
  <si>
    <t>Influência da dinâmica hídrica sobre a ictiofauna do trecho paulista da bacia conhecida</t>
  </si>
  <si>
    <t>CBHs; CEIVAP; Erica Caramaschi (UFRJ); Edilson Andrade (CBH PS); Marcos Coutinho (ICMBio/RAN);</t>
  </si>
  <si>
    <t>Memória de cálculo:  250.000,00/ano</t>
  </si>
  <si>
    <t xml:space="preserve">Tentar articulação com CBHs (projeto FeHidro), CEIVAP, CBHPS. Resultados do doutorado sobre possíveis vazões para reprodução da piabanha. Tentar inserir temática na renovação da LO da UHE Paraibuna. Projeto-piloto poderia ser financiado com recurso da cobrança do uso de água via CBHs. ONS quem regula as vazões. </t>
  </si>
  <si>
    <t>Carla irá perguntar a CETESB sobre regulação hídrica</t>
  </si>
  <si>
    <t>2.12</t>
  </si>
  <si>
    <t>Identificar protocolos para atendimento a emergências ambientais em corpos hídricos estabelecidos pelos órgãos ambientais competentes e demais atores da bacia.</t>
  </si>
  <si>
    <t>Protocolos identificados e sistematizados</t>
  </si>
  <si>
    <t>Protocolos ativos para atendimento de emergências ambientais em corpos hídricos da bacia do rio Paraíba do Sul.</t>
  </si>
  <si>
    <t>Ricardo Wagner (INEA)</t>
  </si>
  <si>
    <t>Vera Teixeira (CBHs); Adriana Deus (CETESB): Sirley Ornelas (colônia Z21); Helena Hokamura (UENF); Heliane Mendonça (IFRJ); Gaetan Dubois (ANA), Ana Carolina Valladares (FIPERJ); Frederico Freire Bastos (Bioquímica UERJ); Rachel Ann Hause-Davis (Fiocruz); Oswaldo Maciel(FIPERJ)</t>
  </si>
  <si>
    <t xml:space="preserve">Não cabe. tendo em vista que serão identificados EXEMPLOS  de Protocolos ja existentes podendo este ser de qualquer local, desde que seja aplicável no RPS  </t>
  </si>
  <si>
    <t xml:space="preserve">o Custo, atores necessários para execução e planejamento efetivo para implantação deste Protocolo será próxima etapa. </t>
  </si>
  <si>
    <t xml:space="preserve">Ações emergenciais relacionadas aos dourados e cascudos (mortandades) - FIPERJ e INEA/RJ. Não houve causa específica para a mortalidade (asfixia provavelmente por contaminante não encontrado nas análises). Protocolo a ser elaborado precisa detalhar quem deve ser contatado nessas situações, o que fazer para formalizar a ação. Em SP, quem é contatado é a CETESB. Ricardo realizou levantamento em documentos sobre o tema com a equipe INEA em 2024, para os três estados (SP, RJ e MG), não encontraram nada específico. A busca avançou para protocolos utilizados por empresas, como Furnas, e empresas mariores. Resultado do levantamento está organizado em Drive. Ainda carece a busca de protocolos mais específicos, a nível de municípios, tentar realizar consulta via telefone, talvez os documentos não estejam disponibilizados na internet. </t>
  </si>
  <si>
    <t xml:space="preserve">Dificuldade em encontrar informações sobre protocolos emergenciais </t>
  </si>
  <si>
    <t>Carol Valladares (FIPERJ) e Ricardo Miranda (INEA/RJ)</t>
  </si>
  <si>
    <t>Solicitar a CETESB qual o plano/documento de contingência para emergências (Adriana Deus - CETESB)</t>
  </si>
  <si>
    <t>2.13</t>
  </si>
  <si>
    <r>
      <rPr>
        <sz val="11"/>
        <color theme="1"/>
        <rFont val="Calibri"/>
        <family val="2"/>
        <charset val="1"/>
      </rPr>
      <t xml:space="preserve">Caracterizar, por meio de técnicas moleculares, a espécie </t>
    </r>
    <r>
      <rPr>
        <i/>
        <sz val="11"/>
        <color theme="1"/>
        <rFont val="Calibri"/>
        <family val="2"/>
        <charset val="1"/>
      </rPr>
      <t>Delturus parahybae</t>
    </r>
    <r>
      <rPr>
        <sz val="11"/>
        <color theme="1"/>
        <rFont val="Calibri"/>
        <family val="2"/>
        <charset val="1"/>
      </rPr>
      <t xml:space="preserve"> do Paraíba do Sul (barcode). </t>
    </r>
  </si>
  <si>
    <t>Artigo científico publicado</t>
  </si>
  <si>
    <t>Sequência COI da espécie</t>
  </si>
  <si>
    <t>Igor Souto-Santos (UFRJ)</t>
  </si>
  <si>
    <t>Thiago Barros (UFRJ); Lênim Faber-Lopes (ONG REDI)</t>
  </si>
  <si>
    <t>Calha do Rio Pomba (Cataguazes e arredores) e calha do Rio Paraíba do Sul (entre Barra do Piraí e Três Rios)</t>
  </si>
  <si>
    <t xml:space="preserve">Sem informação do articulador. Carla irá entrar em contato novamente. Expedições foram realizadas, mas sem sucesso de captura da espécie. Há questões genéticas e taxonômicas da espécie. </t>
  </si>
  <si>
    <t xml:space="preserve">Expedições foram realizadas, mas sem sucesso de captura da espécie. Há questões genéticas e taxonômicas da espécie. </t>
  </si>
  <si>
    <t>Carla Polaz</t>
  </si>
  <si>
    <t>3 - Promoção de estratégias de conservação in situ e ex situ, visando a proteção e a recuperação das populações das espécies contempladas pelo PAN.</t>
  </si>
  <si>
    <t>3.1</t>
  </si>
  <si>
    <t>Identificar rios ou trechos livres de rios prioritários e seus tributários relevantes para a conservação das espécies-alvo visando recomendar e subsidiar a criação de unidades de conservação.</t>
  </si>
  <si>
    <t>Mapa de trechos/rios prioritários e
Nota técnica com recomendação de criação de UC</t>
  </si>
  <si>
    <t>Mais Unidades de Conservação criadas para proteger as espécies contempladas pelo PAN.</t>
  </si>
  <si>
    <t>Fernando Siqueira (ICMBio/NGI ICMBio Rio Paraíba do Sul)</t>
  </si>
  <si>
    <t>Guilherme Casoni (SEMIL), Felipe Manzano (FURNAS), Guilherme Souza (Piabanha), Cláudio Soares (FURNAS), Renata Bartoletti (Icthyo Soluções), Carlos Freitas (REDI), Paulo Bidgan (ALERJ),  Sirley Ornelas (Colônia Z-21), Marcos Coutinho (RAN/ICMBio); Erika Cortines (CBHs/UFRRJ-ITR), Lênim Faber Lopes (REDI); Ana Carolina Valladares (FIPERJ)</t>
  </si>
  <si>
    <t>Meio do ciclo – término da ação e Fim do ciclo – Atualização
Identificar: alto, médio e baixo PS)
Qdo for decidir os usos da Ucs, considerar as comunidades pesqueiras</t>
  </si>
  <si>
    <t>X</t>
  </si>
  <si>
    <t>Projeto de Lei está tramitando na ALERJ. Três tipos de possibilidade de inserção: Rios de Preservação Permanente (existentes apenas em MG); REVIS ou MONA para proteção dos trechos dos rios; e Área Especial de Interesse Turístico (RJ). Inserir DIF como UC. Propor DIF como UC (encaminhar formulário para o GAT). Reunião com Gui, Paulo sobre geoprocessamento (confecção de mapas). Enquadramento da água? Instrumento frágil, pode ser uma oportunidade. Oficina Criação UCs ICMBio - participação do PAN na defesa de propostas.</t>
  </si>
  <si>
    <t xml:space="preserve">Ação não iniciada. Articulação inicial foi realizada. </t>
  </si>
  <si>
    <t>Paulo Bidegan</t>
  </si>
  <si>
    <t xml:space="preserve">Instruir processo via PAN - ICMBio/CEPTA e mandar para a Coordenação de Unidades de Conservação/ICMBio. Compilar informações existentes das áreas delimitadas (Rio Preto) </t>
  </si>
  <si>
    <t>3.2</t>
  </si>
  <si>
    <t>Formar e manter um banco de amostras biológicas das espécies alvo do PAN disponível para pesquisas futuras.</t>
  </si>
  <si>
    <t>Banco de amostras documentado e disponibilizado</t>
  </si>
  <si>
    <t>Pesquisas realizadas utilizando o banco de amostras.</t>
  </si>
  <si>
    <t>Samuel Paiva (Embrapa)</t>
  </si>
  <si>
    <t>Alexandre Hilsdorf (UMC), Guilherme Souza (Piabanha), Danilo Caneppele (HMZ Aquicultura), Marcos Coutinho (RAN/ICMBio)</t>
  </si>
  <si>
    <t xml:space="preserve">Samuel enviou e-mail a Carla e Guilherme sobre a possibilidade de acordo de transferência de material com a Embrapa, caso ainda tenham interesse em mandar as amostras de tecido. Além disso, sugeriu a elaboração de Projeto de Cooperação para questão do sêmen. Carol Valladares posui contato com coordenadora da Embrapa Tocantins. </t>
  </si>
  <si>
    <t>Ação ainda não iniciada. Articulação inicial foi realizada</t>
  </si>
  <si>
    <t xml:space="preserve">Elaborar e formalizar acordo de cooperação técnica com Embrapa via ICMBio. </t>
  </si>
  <si>
    <t>Inserir Ana Carolina Valladares (FIPERJ)</t>
  </si>
  <si>
    <t>3.3</t>
  </si>
  <si>
    <t>Fortalecer e manter bancos genéticos vivos "ex situ" das espécies ameaçadas de extinção, nas condições exigidas pelas normas vigentes, visando a sua reprodução em cativeiro para futuras reintroduções dessas espécies no ambiente natural quando ecologicamente seguras e necessárias.</t>
  </si>
  <si>
    <r>
      <rPr>
        <sz val="11"/>
        <color theme="1"/>
        <rFont val="Calibri"/>
        <family val="2"/>
        <charset val="1"/>
      </rPr>
      <t xml:space="preserve">Peixes disponíveis para reintroduções; bancos genéticos </t>
    </r>
    <r>
      <rPr>
        <i/>
        <sz val="11"/>
        <color theme="1"/>
        <rFont val="Calibri"/>
        <family val="2"/>
        <charset val="1"/>
      </rPr>
      <t>ex situ</t>
    </r>
    <r>
      <rPr>
        <sz val="11"/>
        <color theme="1"/>
        <rFont val="Calibri"/>
        <family val="2"/>
        <charset val="1"/>
      </rPr>
      <t xml:space="preserve"> formados e mantidos em longo prazo.</t>
    </r>
  </si>
  <si>
    <t>Manutenção das matrizes e dos bancos genéticos por tempo indeterminada visando estratégias de conservação ex situ das espécies contempladas pelo PAN.
Reintrodução de espécies ameaçadas em ambiente natural.</t>
  </si>
  <si>
    <t>5.000.000,00</t>
  </si>
  <si>
    <t>Samuel Paiva (EMBRAPA), Alexandre Hilsdorf (UMC), Sirley Ornelas (Colônia Z-21), Fabiana Padilha (AZAB), Marcelo Silva (ECOANZOL), João Paiva (Colônia Z-11), Carlos Freitas (REDI), Marcos Coutinho (RAN/ICMBio)</t>
  </si>
  <si>
    <t>R$ 1milhão/ano     novos locus ex situ  como população de segurança)</t>
  </si>
  <si>
    <t>Expedição ao Rio Imbé. Captura de 57 piabanhas para fortalecer o plantel do Projeto Piabanha. Outro banco genético ex situ existente: CESP Paraibuna/SP. Última visita à CESP foi realizada dezembro/2022 (recuperação dos exemplares de surubins), foram interrompidas as tentativas de reprodução das espécies. Não temos notícias sobre os planteis de peixes. Tentar "amarrar"na LO da UHE Paraibuna a manutenção do banco ex situ com as espécies ameaçadas do PAN PS. Organizar expedição no segundo semestre para verificar a situação do banco genético da CESP.</t>
  </si>
  <si>
    <t>57 exemplares de Brycon insignis adicionados ao plantel do Projeto Piabanha</t>
  </si>
  <si>
    <t>Banco genético da CESP necessita de atenção</t>
  </si>
  <si>
    <t>Guilherme Souza (Projeto Piabanha); Carla Polaz (ICMBio/CEPTA)</t>
  </si>
  <si>
    <t>3.4</t>
  </si>
  <si>
    <t xml:space="preserve">Elaborar e implementar programa de reintrodução das espécies ameaçadas de peixes da bacia do rio Paraíba do Sul, supervisionado pelo ICMBio, visando o acompanhamento do efeito dessas reintroduções em 5 anos. </t>
  </si>
  <si>
    <t xml:space="preserve">Programa de reintrodução elaborado e implementado; </t>
  </si>
  <si>
    <t>Espécies alvo do PAN reintroduzidas e constituindo populações saudáveis e geneticamente diversas em ambiente natural.
Aumento da frequência de captura nas áreas de ocorrência das espécies.</t>
  </si>
  <si>
    <t>Renata Batoletti (Icthyo), Cláudio Soares (Furnas), Felipe Manzano(Furnas), Sirley (Z21), Guilherme Casoni (SEMIL), Carlos Freitas (REDI), Marcelo Silva (ECOANZOL); Ricardo Wagner (REVISMEP/INEA)</t>
  </si>
  <si>
    <t xml:space="preserve">Reestabelecer a espécie  Steindachneridion parahybae,  em um trecho do rio Pomba, através de solturas controladas e licenciadas de juvenis advindos de um Banco Genético Vivo. Trata-se de um contrato assinado entre o Projeto Piabanha e a empresa Café Garoto voltado à execução  do trabalho "Surubim do Paraíba: o retorno ao Rio Pomba", em cumprimento ao Termo de Ajustamento de Conduta de Conversão de Multa sob o nº TACCM.INEA nº 02/2024, Processo nº SEI-070002/014879/2022.  Eletrobrás e Projeto Piabanha: contrato assinado (8000014010) entre o Projeto Piabanha e a Eletrobrás relativo ao “Programa de Reintrodução Experimental, monitoramento populacional e genético de duas espécies de peixes ameaçadas de extinção da Bacia Hidrográfica do rio Paraíba do Sul: Piabanha (Brycon insignis) e Surubim-do-paraíba (Steindachneridion parahybae) do AHE Simplício – Queda Única”, empreendimento da ELETROBRAS S.A. Período: 2025 a 2028.   Os peixes já foram reproduzidos e estão em média com 14 cm. Agora estamos testando diferentes marcadores (externos e internos) para iniciar o processo de marcação e por sua vez, de soltura. Em relação a parte genética,  e ainda dentro do contrato 8000014010 , em colaboração com o LAgooa - UMC, Realizaremos investigações genéticas em Brycon insignis e Steindachneridion parahybae, espécies mantidas no banco de germoplasma do Projeto Piabanha, a fim de subsidiar estratégias de conservação e repovoamento nos rios da bacia do rio Paraíba do Sul.         </t>
  </si>
  <si>
    <t>Documento ainda não foi elaborado.</t>
  </si>
  <si>
    <t xml:space="preserve">Organizar documento para formalizar os trabalhos de reintrodução com espécies ameaçadas de peixes (piabanha e surubim, inicialmente). A princípio, um programa de reintrodução por espécie. </t>
  </si>
  <si>
    <t>3.5</t>
  </si>
  <si>
    <t>Identificar e mapear as melhores áreas receptoras para eventos de reintrodução das espécies alvo do PAN mantidas e produzidas nos bancos genéticos.</t>
  </si>
  <si>
    <t>Mapa com áreas receptoras indicadas</t>
  </si>
  <si>
    <t>Eventos de soltura em áreas receptoras com boa qualidade ambiental.</t>
  </si>
  <si>
    <t>Roberto Diniz (IEF), Guilherme Souza (Piabanha), Lênim Faber (Ong REDI), Marcos Coutinho (ICMBio/RAN), Marcelo Silva (ECOANZOL); Ricardo Wagner (REVISMEP/INEA); Erika Cortines (CBHs/UFRRJ-ITR)</t>
  </si>
  <si>
    <t>Em São Paulo, não foram realizadas mais solturas de peixes. Locais já selecionados no estado do Rio de Janeiro (Licença IBAMA - Projeto Piabanha), falta elaborar mapa e checagem de novos pontos. Locais a serem selecionados (áreas potencialmente receptoras) em SP serão utilizados pela CESP no possível programa de reintrodução experimental na renovação da LO da UHE Paraibuna.</t>
  </si>
  <si>
    <t>Falta elaboração de mapa com locais já selecionados no estado do RJ</t>
  </si>
  <si>
    <t xml:space="preserve">Entrar em contato com Maíra da CETESB (Carla Polaz).  Pegar trabalho Fábio (aluno Miriam) para verificar novos locais para prospecção (Modelagem de Distribuição de Espécies). </t>
  </si>
  <si>
    <t>3.6</t>
  </si>
  <si>
    <t>Elaborar documento técnico que oriente projetos de reintrodução das espécies de peixes ameaçadas de extinção no rio Paraíba do Sul.</t>
  </si>
  <si>
    <t xml:space="preserve">Protocolo de reintrodução elaborado, contendo riscos de repovoamento inadequado </t>
  </si>
  <si>
    <t>Alinhamento interinstitucional sobre reintroduções; Sensibilização de tomadores de decisão e população afetada sobre os riscos de ações de manejo inadequadas para as espécies ameaçadas.</t>
  </si>
  <si>
    <t>Ricardo Wagner (INEA), Guilherme Souza (Piabanha), Luana Azamor (SEAS), Guilherme Casoni (SEMIL), Adriana Deus (CETESB), Sirley Ornelas (Colônia Z-21); Felipe Manzano (FURNAS)</t>
  </si>
  <si>
    <t xml:space="preserve">Existe discussão em vários fóruns no Brasil sobre peixamento e repovoamento. Workshop no EBI 2025 tentou elaborar um documento técnico a respeito do assunto, para normatização. ICMBio: reintrodução de espécies ameaçadas de extinção como última estratégia de conservação. Peixamento é autorizado apenas em processos de licenciamento pelo IBAMA ou órgãos estaduais. Discussão nos CPGs sobre o assunto. Planejamento de workshop sobre peixamento em julho de 2025 nos CPGs. </t>
  </si>
  <si>
    <t xml:space="preserve">Falta fiscalização de peixamentos realizados sem autorização. </t>
  </si>
  <si>
    <t>Carla Polaz (ICMBio/CEPTA); Guilherme Casoni; Roberto Diniz</t>
  </si>
  <si>
    <t>Pegar documento produzido no EBI 2025 como base. Encaminhar documento finalizado ao IBAMA. Outra alternativa é documento ser normatizado via MMA/MPA.</t>
  </si>
  <si>
    <t>4- Integração dos diferentes atores no planejamento, operação e monitoramento dos barramentos, visando a prevenção e a redução dos impactos sobre as espécies contempladas pelo PAN e seus habitat.</t>
  </si>
  <si>
    <t>4.1</t>
  </si>
  <si>
    <t>Atualizar junto à  Empresa de Pesquisas Energéticas – EPE as áreas estratégicas para conservação da biota aquática para que sejam consideradas no planejamento energético da área do PAN.</t>
  </si>
  <si>
    <t>Novo shape atualizado encaminhado à  Empresa de Pesquisas Energéticas – EPE</t>
  </si>
  <si>
    <t>Planejamento estratégico da bacias do rio Paraíba do Sul e adjacentes com as áreas estratégicas do PAN consideradas e, sempre que possível, evitadas para novos barramentos.</t>
  </si>
  <si>
    <t>Daniel Loureiro (EPE)</t>
  </si>
  <si>
    <t>Atualização do Produto da Ação 1.2 "Elaborar Nota Técnica para informar à Empresa de Pesquisas Energéticas – EPE sobre as informações e os resultados obtidos referentes à distribuição da biodiversidade aquática e sua interface com o planejamento hidrelétrico de bacias hidrográficas. " do ciclo 1</t>
  </si>
  <si>
    <t>Houve atualização nas Áreas Estratégicas do 2º ciclo do PAN PS. Ainda não foram enviados à EPE. Não há previsão de novas barragens (UHE) na bacia do Paraíba do Sul. Clarice irá verificar qual o melhor encaminhamento dos arquivos vetorias a EPE (via e-mail para chefe Clarice).</t>
  </si>
  <si>
    <t>Novos shapes das áreas estratégicas do 2º Ciclo do PAN PS</t>
  </si>
  <si>
    <t>Carla Polaz (ICMBio/CEPTA); Clarice Carvalho (EPE)</t>
  </si>
  <si>
    <t>Encaminhar ofício à EPE com os shapes das AEs via ICMBio/CEPTA</t>
  </si>
  <si>
    <t>4.2</t>
  </si>
  <si>
    <t>Incorporar  protocolo mínimo de inventário e monitoramento da fauna aquática da área do PAN (peixes, quelônios e crustáceos) nos processos de licenciamento ambiental (TRs e PBAs).</t>
  </si>
  <si>
    <t>Reuniões realizadas (atas), Documentos encaminhando o Protocolo aos órgãos licenciadores</t>
  </si>
  <si>
    <t>Empreendimentos passíveis de licenciamento ambiental com ações previstas no protocolo mínimo implementadas.</t>
  </si>
  <si>
    <t>Guilherme Casoni (SEMIL)</t>
  </si>
  <si>
    <t xml:space="preserve">Processos de licenciamento que incorporem as recomendações do PAN </t>
  </si>
  <si>
    <t>Existe um protocolo mínimo que foi elaborado no 1º ciclo do PAN PS, foi atualizado recentemente (2021) e está disponível na página do PAN PS. Órgãos licenciadores (INEA, IEF, CETESB) utilizam partes do protocolo em processos de licenciamento. Verificar se há necessidade de nova atualização ou apenas a comunicação oficial do documento aos órgãos. Realizar mapeamento dos empreendimentos que utilizaram o protocolo mínimo. Identificar municípios com licenciamento ambiental de hidrelétricas e encaminhar ofício. Tentar inserir protocolo no Plano de Segurança de Barragens</t>
  </si>
  <si>
    <t xml:space="preserve">Fragilidade na comunicação com órgãos ambientais municipais </t>
  </si>
  <si>
    <t xml:space="preserve">Fazer ajustes no protocolo mínimo com relação às normativas das espécies ameaçadas de extinção do novo ciclo (Portaria MMA 148/2022) e fazer a comunicação aos órgãos licenciadores. Identificar municípios com licenciamento ambiental de hidrelétricas e encaminhar ofício. Comunicar via ofício municípios das AEs sobre o PAN e sobre a existência do protocolo. </t>
  </si>
  <si>
    <t>4.3</t>
  </si>
  <si>
    <r>
      <rPr>
        <sz val="11"/>
        <color theme="1"/>
        <rFont val="Calibri"/>
        <family val="2"/>
        <charset val="1"/>
      </rPr>
      <t xml:space="preserve">Estabelecer propostas de ações mitigadoras em empreendimentos hidrelétricos na área de ocorrência para a espécie </t>
    </r>
    <r>
      <rPr>
        <i/>
        <sz val="11"/>
        <color theme="1"/>
        <rFont val="Calibri"/>
        <family val="2"/>
        <charset val="1"/>
      </rPr>
      <t>Ranacephala hogei</t>
    </r>
    <r>
      <rPr>
        <sz val="11"/>
        <color theme="1"/>
        <rFont val="Calibri"/>
        <family val="2"/>
        <charset val="1"/>
      </rPr>
      <t xml:space="preserve"> (cágado-de hogei) na área do PAN</t>
    </r>
  </si>
  <si>
    <t>Protocolo de ações elaborado; número de ações mitigadoras implantadas.</t>
  </si>
  <si>
    <t>Empreendimentos hidrelétricos com ações mitigadoras implementadas em benefício do cágado-de-hogei.</t>
  </si>
  <si>
    <t>Marcelo da Silva (ECOANZOL), Clodoaldo (UFV), Carlos Freitas (REDI), Lênim Faber Lopes (REDI)</t>
  </si>
  <si>
    <t>Hogei está incluído no protocolo mínimo do PAN PS. Marquinhos enviou documento contendo as informações necessárias para ações mitigadoras ao hogei.</t>
  </si>
  <si>
    <t>Documento inicial contendo as informações para ações mitigadoras do hogei (Marcos Coutinho, ICMBio/CEPTA)</t>
  </si>
  <si>
    <t>Carla Polaz (ICMBio/CEPTA); Marcos Eduardo Coutinho (RAN/ICMBio)</t>
  </si>
  <si>
    <t xml:space="preserve">Marquinhos irá verificar e enviar as informações. </t>
  </si>
  <si>
    <t>4.4</t>
  </si>
  <si>
    <t>Analisar da perspectiva do PAN a avaliação ambiental integrada da bacia (estudo de inventário de hidrelétricas e avaliação ambiental estratégica - AAE)</t>
  </si>
  <si>
    <t>Parecer técnico</t>
  </si>
  <si>
    <t>Avaliação ambiental integrada da bacia compatível com as ações do PAN.</t>
  </si>
  <si>
    <t>Vera Teixeira (CBH Médio PS); Erika Cortines (CBHs/UFRRJ-ITR)</t>
  </si>
  <si>
    <t>Vera encaminhará a Avaliação Ambiental Integrada</t>
  </si>
  <si>
    <t xml:space="preserve">Ação não foi iniciada. Necessidade de organização para elaborar documento. Áreas de restrição de uso no Plano de Bacias (similar ao que ocorreu na bacia do rio Paraguai - para a não instalação de barragens). Criação de área de interesse turístico no rio Macaé (RJ). </t>
  </si>
  <si>
    <t>Ação não foi iniciada.</t>
  </si>
  <si>
    <t xml:space="preserve">Após a finalização do documento, encaminhar aos CBHS, para inclusão na revisão do Plano de Bacias (ANA). </t>
  </si>
  <si>
    <t>Inserir Danilo Caneppele (HMZ)</t>
  </si>
  <si>
    <t>4.5</t>
  </si>
  <si>
    <r>
      <rPr>
        <sz val="11"/>
        <color rgb="FF000000"/>
        <rFont val="Calibri"/>
        <family val="2"/>
        <charset val="1"/>
      </rPr>
      <t xml:space="preserve">Recomendar condicionante de licenciamento ambiental para as UHEs Paraibuna, Santa Branca e Jaguari relacionadas à ampliação e manutenção de bancos genéticos </t>
    </r>
    <r>
      <rPr>
        <i/>
        <sz val="11"/>
        <color rgb="FF000000"/>
        <rFont val="Calibri"/>
        <family val="2"/>
        <charset val="1"/>
      </rPr>
      <t>ex situ</t>
    </r>
    <r>
      <rPr>
        <sz val="11"/>
        <color rgb="FF000000"/>
        <rFont val="Calibri"/>
        <family val="2"/>
        <charset val="1"/>
      </rPr>
      <t>, na UHE Paraibuna, e restauração das populações das espécies alvo do PAN.</t>
    </r>
  </si>
  <si>
    <t>Documento encaminhando a recomendação</t>
  </si>
  <si>
    <t>UHEs Paraibuna, Santa Branca e Jaguari restaurando as populações das espécies alvo do PAN por meio da manutenção dos bancos ex situ no trecho paulista da bacia.</t>
  </si>
  <si>
    <t>Fernando Siqueira (ICMBio)</t>
  </si>
  <si>
    <t>Adriana Deus (CETESB), Guilherme Casoni (SEMIL), Danilo Caneppele (HMZ Aquicultura), Guilherme Souza (Piabanha)</t>
  </si>
  <si>
    <t xml:space="preserve">Alinhar com CETESB sobre situação dos bancos genéticos ex situ da CESP na renovação da LO da UHE Paraibuna. </t>
  </si>
  <si>
    <t>Início da articulação, falta finalizar e encaminhar os documentos</t>
  </si>
  <si>
    <t>Reunião com Maíra (CETESB) sobre situação</t>
  </si>
  <si>
    <t>5- Aprimoramento e aplicação das estratégias de educação ambiental e de comunicação social como instrumentos de sensibilização, transformação e difusão dos conhecimentos e das informações produzidas pelo PAN.</t>
  </si>
  <si>
    <t>5.1</t>
  </si>
  <si>
    <t>Integrar as ações de educação ambiental do PAN com o CEIVAP e os Comitês de Bacia Hidrográfica do rio Paraíba do Sul e bacias adjacentes.</t>
  </si>
  <si>
    <t>Termo de cooperação firmado com os CBHs</t>
  </si>
  <si>
    <t>Ações de educação ambiental do PAN integradas às ações do CEIVAP e CBHs.</t>
  </si>
  <si>
    <t xml:space="preserve">fevereiro/2025
</t>
  </si>
  <si>
    <t>Eduardo Rodrigues (CEIVAP)</t>
  </si>
  <si>
    <t>Institutos de educação municipais e estaduais, SEMAs, OEMAs e órgãos públicos
Marcelo Silva (ECOANZOL), Helena Hokamura (UENF), Eduardo Rodrigues (CEIVAP), João Paiva (Colônia Z11 SP), Yoshiaki Miyasaki (MPA), Luana Azamor (SEAS/RJ), Rafael Felippe (Prefeitura de Rio das Flores), Vera Teixeira (CBH Médio Paraíba), Fabiana Padilha (AZAB), Simone Alvarenga (MP RJ) , Erika Cortines (CBHs/UFRRJ-ITR)</t>
  </si>
  <si>
    <t xml:space="preserve">Inserção do PAN PS na revisão do Plano de Bacias e introdução da temática do PAN nos cursos EAD do CEIVAP (PPEA CEIVAP - 4 cursos para diferentes públicos em andamento, materiais a serem elaborados ficarão disponibilizados por 15 anos). Ações de educação ambiental no âmbito do Projeto Piabanha (região do baixo PS) e do CEIVAP. </t>
  </si>
  <si>
    <t>Ofício enviado à presidente do CEIVAP via ICMBio/CEPTA; ações de educação ambiental do Projeto Piabanha no âmbito do CEIVAP</t>
  </si>
  <si>
    <t>Ação não foi finalizada dentro do prazo.</t>
  </si>
  <si>
    <t>Carla Polaz; Eduardo Araújo</t>
  </si>
  <si>
    <t xml:space="preserve">Alterar prazo de término da ação. </t>
  </si>
  <si>
    <t>5.2</t>
  </si>
  <si>
    <t>Elaborar plano de comunicação voltado para a sociedade e ao poder público, por meio da mídia (TVs, rádios, jornais, internet e mídias sociais), sobre a problemática da introdução de espécies não-nativas e a importância da bacia do rio Paraíba do Sul para a manutenção da biodiversidade, qualidade de vida das populações humanas e para o desenvolvimento econômico da região.</t>
  </si>
  <si>
    <t>Plano de comunicação elaborado e implementado</t>
  </si>
  <si>
    <t>Sociedade esclarecida sobre a problemática da introdução de espécies não-nativas e a importância da bacia do rio Paraíba do Sul.</t>
  </si>
  <si>
    <t>250.000,00</t>
  </si>
  <si>
    <t>Duda Menegassi (O Eco), Yoshiaki Miyazaki (MPA), Fabiana Padilha (AZAB), Helena Hokamura (UENF), Guilherme Souza (Projeto Piabanha), Ricardo Wagner (REVIS MEP), João Paiva (Colônia Z-11); Felipe Manzano (FURNAS)</t>
  </si>
  <si>
    <t>Avaliar a possibilidade de se fazer a contratação de uma empresa de comunicação (via projeto)</t>
  </si>
  <si>
    <t xml:space="preserve">ICMBio estava promovendo Planos de Comunicação, a partir de consultorias especializadas, mas não é algo trivial de se realizar. Carla irá verificar se com o Recurso de compensação ambiental poderia viabilizar os custos da consultoria para elaborar o Plano de Comunicação do PAN PS. </t>
  </si>
  <si>
    <t xml:space="preserve">Repensar sobre a ação. Mapear qual o público alvo para realizar o plano de comunicação. Carol Valladares tem contato de jornalista ambiental do Oeco. </t>
  </si>
  <si>
    <t>5.3</t>
  </si>
  <si>
    <t>Incentivar e fortalecer os programas de educação ambiental implementados pelas instituições parceiras do PAN através de apoio institucional e/ou fornecer conteúdo técnico relativo às espécies-alvo do PAN e suas áreas estratégicas.</t>
  </si>
  <si>
    <t>Material paradidático, informativo e de divulgação (folders, cartazes, cartilhas, placas, sacolinhas etc)</t>
  </si>
  <si>
    <t>Arranjos interinstitucionais que fortaleçam os programas de educação ambiental dos parceiros do PAN.</t>
  </si>
  <si>
    <t>Guilherme (SEMIL-SP), Luana Azamor (SEAS), Yoshiaki Miyazaki (MPA), Fabiana Padilha (AZAB), Helena Hokumura(UENF), Guilherme Souza (Projeto Piabanha), Ricardo Wagner (REVIS MEP), João Paiva (Colônia Z-11), Vera Teixeira (CBH Médio PS), Sirley Ornelas (Colônia Z-21); Erika Cortines (CBHs/UFRRJ-ITR)</t>
  </si>
  <si>
    <t>Público alvo: pescadores, escolas municipais, estaduais e particulares, turistas e comunidades locais
Produzir materiais para Divulgar os trabalhos de reintrodução</t>
  </si>
  <si>
    <t xml:space="preserve">Maior articulação de educação ambiental do PAN PS é com o Projeto Piabanha. Atendimento às demandas que chegam ao ICMBio/CEPTA. Maior inserção na articulação com o PPEA/CEIVAP. Necessidade de integração entre os diversos Planos e Políticas Públicas existentes. </t>
  </si>
  <si>
    <t>Produtos de educação ambiental gerados pelo Projeto Piabanha</t>
  </si>
  <si>
    <t>Articulação inicial foi realizada</t>
  </si>
  <si>
    <t>5.4</t>
  </si>
  <si>
    <t>Incentivar a utilização de aplicativos de registro das espécies para estimular a ciência cidadã e apoiar o monitoramento e a pesquisa das espécies ameaçadas da biota aquática do rio Paraíba do Sul (ex. ICTIO na Amazônia, iNaturalist, etc), com destaque para o cágado-de-hogei.</t>
  </si>
  <si>
    <t>Registros das espécies contempladas pelo PAN em aplicativos de ciência cidadã; relatório das campanhas de incentivo ao uso dos aplicativos</t>
  </si>
  <si>
    <t>Ampliar a participação da sociedade em geral na conservação das espécies contempladas pelo PAN e ampliar o número de registros de espécies ameaçadas</t>
  </si>
  <si>
    <t>Luana Azamor (SEAS), Yoshiaki Miyazaki (MPA), Fabiana Padilha (AZAB), Helena Hokumura(UENF), Guilherme Souza (Projeto Piabanha), Ricardo Wagner (REVIS MEP), João Paiva (Colônia Z-11), Vera Teixeira (CBH Médio PS), Sirley Ornelas (Colônia Z-21); Felipe Manzano (FURNAS)</t>
  </si>
  <si>
    <t xml:space="preserve">Ação ainda não iniciada. Ricardo Miranda possui ação relacionada com o hogei (RJ). Em SP, o aplicativo Inaturalist tem sido usado. </t>
  </si>
  <si>
    <t>Guilherme Casoni (SEMIL/SP)</t>
  </si>
  <si>
    <t>Carla irá agendar reunião com Guilherme Casoni e Ricardo sobre o assunto, para customizar algum aplicativo para o PAN PS.</t>
  </si>
  <si>
    <t>5.5</t>
  </si>
  <si>
    <t>Comunicar oficialmente aos órgãos ambientais estaduais (SP, MG, RJ, ES) e federal responsáveis pelo licenciamento ambiental e políticas públicas os arquivos que demarcam as áreas estratégicas do PAN (shapefile).</t>
  </si>
  <si>
    <t xml:space="preserve">Ofício encaminhado às OEMAS e IBAMA
</t>
  </si>
  <si>
    <t>Órgãos ambientais estaduais informados sobre as áreas estratégicas do PAN.</t>
  </si>
  <si>
    <t xml:space="preserve">Luana Azamor (SEAS-RJ), Clarice Costa Gomes Pinto (GERUC INEA), Roberto Diniz (IEF-MG), Guilherme Casoni (SEMIL), Ricardo Wagner (REVIS MEP), Carlos Fretas (ONG REDI) </t>
  </si>
  <si>
    <t>Enviar também para SEMAs que fazem licenciamento</t>
  </si>
  <si>
    <t xml:space="preserve">Ação não iniciada. </t>
  </si>
  <si>
    <t xml:space="preserve">Articuladora estava com muitas demandas relacionadas à coordenação do CNPC  e não conseguiu iniciar a ação </t>
  </si>
  <si>
    <t>Enviar ofício aos órgãos ambientais federal, estaduais e aos municípios localizados nas AEs, comunicando sobre as AEs do PAN PS</t>
  </si>
  <si>
    <t>Comunicar oficialmente aos órgãos ambientais estaduais (SP, MG, RJ, ES), federal e municipais responsáveis pelo licenciamento ambiental e políticas públicas os arquivos que demarcam as áreas estratégicas do PAN (shapefile).</t>
  </si>
  <si>
    <t>PLANEJAMENTO DE NOVAS AÇÕES</t>
  </si>
  <si>
    <t>NOVAS AÇÕES:</t>
  </si>
  <si>
    <t>OBJETIVO ESPECÍFICO</t>
  </si>
  <si>
    <t>Área de relevância</t>
  </si>
  <si>
    <r>
      <rPr>
        <sz val="11"/>
        <color theme="1"/>
        <rFont val="Calibri"/>
        <family val="2"/>
        <charset val="1"/>
      </rPr>
      <t xml:space="preserve">Realizar oficina de parceiros, orientada pelas diretrizes da IUCN (ex situ guidelines), para decidir sobre a necessidade da elaboração de um Plano de Manejo Populacional (PMP) formalizado pelo ICMBio para o surubim-do-paraíba </t>
    </r>
    <r>
      <rPr>
        <i/>
        <sz val="11"/>
        <color theme="1"/>
        <rFont val="Calibri"/>
        <family val="2"/>
        <charset val="1"/>
      </rPr>
      <t>(Steindachneridion parahybae)</t>
    </r>
    <r>
      <rPr>
        <sz val="11"/>
        <color theme="1"/>
        <rFont val="Calibri"/>
        <family val="2"/>
        <charset val="1"/>
      </rPr>
      <t>.</t>
    </r>
  </si>
  <si>
    <t xml:space="preserve">Oficinas realizadas, relatórios </t>
  </si>
  <si>
    <t xml:space="preserve">Decisão sobre a real necessidade de estabelecer um programa específico de manejo para o surubim-do-paraíba </t>
  </si>
  <si>
    <t>R$ 150.000,00</t>
  </si>
  <si>
    <t>Guilherme Souza (Projeto Piabanha); Ana Raquel Gomes Faria (AZAB); Fabiana Rocha (CPSG/IUCN Brasil), Rosana Subirá (CSE IUCN Brasil)</t>
  </si>
  <si>
    <r>
      <rPr>
        <sz val="11"/>
        <color theme="1"/>
        <rFont val="Calibri"/>
        <family val="2"/>
        <charset val="1"/>
      </rPr>
      <t>Área de ocorrência do surubim-do-paraíba (</t>
    </r>
    <r>
      <rPr>
        <i/>
        <sz val="11"/>
        <color theme="1"/>
        <rFont val="Calibri"/>
        <family val="2"/>
        <charset val="1"/>
      </rPr>
      <t>Steindachneridion parahybae</t>
    </r>
    <r>
      <rPr>
        <sz val="11"/>
        <color theme="1"/>
        <rFont val="Calibri"/>
        <family val="2"/>
        <charset val="1"/>
      </rPr>
      <t>)</t>
    </r>
  </si>
  <si>
    <t>INSERIR O NOME DO OBJETIVO ESPECÍFICO</t>
  </si>
  <si>
    <t>Inserir nova ação</t>
  </si>
  <si>
    <t>OBJETIVO</t>
  </si>
  <si>
    <t>Objetivo Geral do PAN</t>
  </si>
  <si>
    <t>PAINEL DE GESTÃO DO PAN</t>
  </si>
  <si>
    <t>RESUMO DA SITUAÇÃO DAS AÇÕES DO PAN</t>
  </si>
  <si>
    <t>SITUAÇÃO ATUAL DAS AÇÕES - 1ª MONITORIA (2025)</t>
  </si>
  <si>
    <t>SITUAÇÃO DAS AÇÕES</t>
  </si>
  <si>
    <t xml:space="preserve">MONITORIA </t>
  </si>
  <si>
    <t>%</t>
  </si>
  <si>
    <t>PÓS MONITORIA</t>
  </si>
  <si>
    <t xml:space="preserve"> Excluída ou Agrupada - Pós-monitoria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</si>
  <si>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</si>
  <si>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</si>
  <si>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</si>
  <si>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</si>
  <si>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</si>
  <si>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Pós-monitoria</t>
  </si>
  <si>
    <r>
      <rPr>
        <sz val="11"/>
        <color theme="0"/>
        <rFont val="Calibri"/>
        <family val="2"/>
        <charset val="1"/>
      </rPr>
      <t xml:space="preserve"> </t>
    </r>
    <r>
      <rPr>
        <b/>
        <sz val="11"/>
        <color theme="0"/>
        <rFont val="Calibri"/>
        <family val="2"/>
        <charset val="1"/>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</si>
  <si>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</si>
  <si>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</si>
  <si>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</si>
  <si>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</si>
  <si>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</si>
  <si>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</si>
  <si>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</si>
  <si>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</si>
  <si>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</si>
  <si>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</si>
  <si>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</si>
  <si>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Texto objetivo 1</t>
  </si>
  <si>
    <t>1.4</t>
  </si>
  <si>
    <t>1.5</t>
  </si>
  <si>
    <t>1.6</t>
  </si>
  <si>
    <t>1.7</t>
  </si>
  <si>
    <t>1.8</t>
  </si>
  <si>
    <t>1.9</t>
  </si>
  <si>
    <t>1.10</t>
  </si>
  <si>
    <t>1.11</t>
  </si>
  <si>
    <t>1.12</t>
  </si>
  <si>
    <t>1.13</t>
  </si>
  <si>
    <t>1.14</t>
  </si>
  <si>
    <t>1.15</t>
  </si>
  <si>
    <t>Texto objetivo 2</t>
  </si>
  <si>
    <t>2.14</t>
  </si>
  <si>
    <t>2.15</t>
  </si>
  <si>
    <t>Texto objetivo 3</t>
  </si>
  <si>
    <t>ação 3</t>
  </si>
  <si>
    <t>3.7</t>
  </si>
  <si>
    <t>3.8</t>
  </si>
  <si>
    <t>3.9</t>
  </si>
  <si>
    <t>3.10</t>
  </si>
  <si>
    <t>3.11</t>
  </si>
  <si>
    <t>3.12</t>
  </si>
  <si>
    <t>3.13</t>
  </si>
  <si>
    <t>3.14</t>
  </si>
  <si>
    <t>3.15</t>
  </si>
  <si>
    <t>Texto objetivo 4</t>
  </si>
  <si>
    <t>ação 4</t>
  </si>
  <si>
    <t>4.6</t>
  </si>
  <si>
    <t>4.7</t>
  </si>
  <si>
    <t>4.8</t>
  </si>
  <si>
    <t>4.9</t>
  </si>
  <si>
    <t>4.10</t>
  </si>
  <si>
    <t>4.11</t>
  </si>
  <si>
    <t>4.12</t>
  </si>
  <si>
    <t>4.13</t>
  </si>
  <si>
    <t>4.14</t>
  </si>
  <si>
    <t>4.15</t>
  </si>
  <si>
    <t>Texto objetivo 5</t>
  </si>
  <si>
    <t>ação 5</t>
  </si>
  <si>
    <t>5.6</t>
  </si>
  <si>
    <t>5.7</t>
  </si>
  <si>
    <t>5.8</t>
  </si>
  <si>
    <t>5.9</t>
  </si>
  <si>
    <t>5.10</t>
  </si>
  <si>
    <t>5.11</t>
  </si>
  <si>
    <t>5.12</t>
  </si>
  <si>
    <t>5.13</t>
  </si>
  <si>
    <t>5.14</t>
  </si>
  <si>
    <t>5.15</t>
  </si>
  <si>
    <t>Texto objetivo 6</t>
  </si>
  <si>
    <t>6.1</t>
  </si>
  <si>
    <t>ação 6</t>
  </si>
  <si>
    <t>6.2</t>
  </si>
  <si>
    <t>6.3</t>
  </si>
  <si>
    <t>6.4</t>
  </si>
  <si>
    <t>6.5</t>
  </si>
  <si>
    <t>6.6</t>
  </si>
  <si>
    <t>6.7</t>
  </si>
  <si>
    <t>6.8</t>
  </si>
  <si>
    <t>6.9</t>
  </si>
  <si>
    <t>6.10</t>
  </si>
  <si>
    <t>6.11</t>
  </si>
  <si>
    <t>6.12</t>
  </si>
  <si>
    <t>6.13</t>
  </si>
  <si>
    <t>6.14</t>
  </si>
  <si>
    <t>6.15</t>
  </si>
  <si>
    <t>Texto objetivo 7</t>
  </si>
  <si>
    <t>7.1</t>
  </si>
  <si>
    <t>ação 7</t>
  </si>
  <si>
    <t>7.2</t>
  </si>
  <si>
    <t>7.3</t>
  </si>
  <si>
    <t>7.4</t>
  </si>
  <si>
    <t>7.5</t>
  </si>
  <si>
    <t>7.6</t>
  </si>
  <si>
    <t>7.7</t>
  </si>
  <si>
    <t>7.8</t>
  </si>
  <si>
    <t>7.9</t>
  </si>
  <si>
    <t>7.10</t>
  </si>
  <si>
    <t>7.11</t>
  </si>
  <si>
    <t>7.12</t>
  </si>
  <si>
    <t>7.13</t>
  </si>
  <si>
    <t>7.14</t>
  </si>
  <si>
    <t>7.15</t>
  </si>
  <si>
    <t>Texto objetivo 8</t>
  </si>
  <si>
    <t>8.1</t>
  </si>
  <si>
    <t>ação 8</t>
  </si>
  <si>
    <t>8.2</t>
  </si>
  <si>
    <t>8.3</t>
  </si>
  <si>
    <t>8.4</t>
  </si>
  <si>
    <t>8.5</t>
  </si>
  <si>
    <t>8.6</t>
  </si>
  <si>
    <t>8.7</t>
  </si>
  <si>
    <t>8.8</t>
  </si>
  <si>
    <t>8.9</t>
  </si>
  <si>
    <t>8.10</t>
  </si>
  <si>
    <t>8.11</t>
  </si>
  <si>
    <t>8.12</t>
  </si>
  <si>
    <t>8.13</t>
  </si>
  <si>
    <t>8.14</t>
  </si>
  <si>
    <t>8.15</t>
  </si>
  <si>
    <t>Texto objetivo 9</t>
  </si>
  <si>
    <t>9.1</t>
  </si>
  <si>
    <t>ação 9</t>
  </si>
  <si>
    <t>9.2</t>
  </si>
  <si>
    <t>9.3</t>
  </si>
  <si>
    <t>9.4</t>
  </si>
  <si>
    <t>9.5</t>
  </si>
  <si>
    <t>9.6</t>
  </si>
  <si>
    <t>9.7</t>
  </si>
  <si>
    <t>9.8</t>
  </si>
  <si>
    <t>9.9</t>
  </si>
  <si>
    <t>9.10</t>
  </si>
  <si>
    <t>9.11</t>
  </si>
  <si>
    <t>9.12</t>
  </si>
  <si>
    <t>9.13</t>
  </si>
  <si>
    <t>9.14</t>
  </si>
  <si>
    <t>9.15</t>
  </si>
  <si>
    <t>Texto objetivo 10</t>
  </si>
  <si>
    <t>10.1</t>
  </si>
  <si>
    <t>ação 10</t>
  </si>
  <si>
    <t>10.2</t>
  </si>
  <si>
    <t>10.3</t>
  </si>
  <si>
    <t>10.4</t>
  </si>
  <si>
    <t>10.5</t>
  </si>
  <si>
    <t>10.6</t>
  </si>
  <si>
    <t>10.7</t>
  </si>
  <si>
    <t>10.8</t>
  </si>
  <si>
    <t>10.9</t>
  </si>
  <si>
    <t>10.10</t>
  </si>
  <si>
    <t>10.11</t>
  </si>
  <si>
    <t>10.12</t>
  </si>
  <si>
    <t>10.13</t>
  </si>
  <si>
    <t>10.14</t>
  </si>
  <si>
    <t>10.15</t>
  </si>
  <si>
    <t>SITUAÇÃO ATUAL DAS AÇÕES - 2ª MONITORIA (2018)</t>
  </si>
  <si>
    <t>OBJETIVO 6</t>
  </si>
  <si>
    <t>OBJETIVO 7</t>
  </si>
  <si>
    <t>OBJETIVO 8</t>
  </si>
  <si>
    <t>OBJETIVO 9</t>
  </si>
  <si>
    <t>OBJETIVO 10</t>
  </si>
  <si>
    <t>SITUAÇÃO ATUAL DAS AÇÕES - 3ª MONITORIA (2019)</t>
  </si>
  <si>
    <t>SITUAÇÃO ATUAL DAS AÇÕES - 4ª MONITORIA (2020)</t>
  </si>
  <si>
    <t>SITUAÇÃO ATUAL DAS AÇÕES - MONITORIA FINAL (2021)</t>
  </si>
  <si>
    <t>Não iniciada ou não concluída</t>
  </si>
  <si>
    <t>Iniciada e não concluída no período previsto</t>
  </si>
  <si>
    <t>Concluída</t>
  </si>
  <si>
    <t>TOTAL DE AÇÕES DO PAN</t>
  </si>
  <si>
    <r>
      <t>Capacitação e EA</t>
    </r>
    <r>
      <rPr>
        <sz val="12"/>
        <color rgb="FF000000"/>
        <rFont val="Calibri"/>
        <family val="2"/>
      </rPr>
      <t> </t>
    </r>
  </si>
  <si>
    <r>
      <t>Capacitação</t>
    </r>
    <r>
      <rPr>
        <sz val="12"/>
        <rFont val="Calibri"/>
        <family val="2"/>
      </rPr>
      <t>: Processo de aprendizagem, que visa contribuir para o desenvolvimento de competências. (Adaptado do PNDP, 2006);</t>
    </r>
  </si>
  <si>
    <r>
      <t>Educação ambiental</t>
    </r>
    <r>
      <rPr>
        <sz val="12"/>
        <rFont val="Calibri"/>
        <family val="2"/>
      </rPr>
      <t xml:space="preserve">: práticas voltadas à sensibilização da coletividade sobre as questões ambientais, formação de multiplicadores e engajamento em prol do meio ambiente (PNEA - Lei nº 9795/1999) </t>
    </r>
  </si>
  <si>
    <r>
      <t>Comunicação e Divulgação</t>
    </r>
    <r>
      <rPr>
        <sz val="12"/>
        <color rgb="FF000000"/>
        <rFont val="Calibri"/>
        <family val="2"/>
      </rPr>
      <t> </t>
    </r>
  </si>
  <si>
    <r>
      <t>Fiscalização</t>
    </r>
    <r>
      <rPr>
        <sz val="12"/>
        <color rgb="FF000000"/>
        <rFont val="Calibri"/>
        <family val="2"/>
      </rPr>
      <t> </t>
    </r>
  </si>
  <si>
    <r>
      <t>Manejo</t>
    </r>
    <r>
      <rPr>
        <b/>
        <i/>
        <sz val="12"/>
        <color rgb="FF000000"/>
        <rFont val="Calibri"/>
      </rPr>
      <t xml:space="preserve"> ex situ</t>
    </r>
  </si>
  <si>
    <r>
      <t xml:space="preserve">Manejo </t>
    </r>
    <r>
      <rPr>
        <b/>
        <i/>
        <sz val="12"/>
        <color rgb="FF000000"/>
        <rFont val="Calibri"/>
      </rPr>
      <t>in situ</t>
    </r>
    <r>
      <rPr>
        <sz val="12"/>
        <color rgb="FF000000"/>
        <rFont val="Calibri"/>
      </rPr>
      <t> </t>
    </r>
  </si>
  <si>
    <t>Manejo integrado</t>
  </si>
  <si>
    <r>
      <t>Toda ação planejada visando à conservação de um táxon, que inclua a movimentação de espécimes em condição</t>
    </r>
    <r>
      <rPr>
        <i/>
        <sz val="12"/>
        <color rgb="FF000000"/>
        <rFont val="Calibri"/>
      </rPr>
      <t xml:space="preserve"> in situ</t>
    </r>
    <r>
      <rPr>
        <sz val="12"/>
        <color rgb="FF000000"/>
        <rFont val="Calibri"/>
      </rPr>
      <t xml:space="preserve"> e </t>
    </r>
    <r>
      <rPr>
        <i/>
        <sz val="12"/>
        <color rgb="FF000000"/>
        <rFont val="Calibri"/>
      </rPr>
      <t>ex situ</t>
    </r>
    <r>
      <rPr>
        <sz val="12"/>
        <color rgb="FF000000"/>
        <rFont val="Calibri"/>
      </rPr>
      <t>, considerando-os como uma</t>
    </r>
  </si>
  <si>
    <t>população integrada (IN ICMBio Nº 5/2021).</t>
  </si>
  <si>
    <r>
      <t>Normativas</t>
    </r>
    <r>
      <rPr>
        <sz val="12"/>
        <color rgb="FF000000"/>
        <rFont val="Calibri"/>
        <family val="2"/>
      </rPr>
      <t> </t>
    </r>
  </si>
  <si>
    <r>
      <t>Ordenamento e gestão territorial</t>
    </r>
    <r>
      <rPr>
        <sz val="12"/>
        <color rgb="FF000000"/>
        <rFont val="Calibri"/>
        <family val="2"/>
      </rPr>
      <t> </t>
    </r>
  </si>
  <si>
    <r>
      <t>Pesquisa </t>
    </r>
    <r>
      <rPr>
        <sz val="12"/>
        <color rgb="FF000000"/>
        <rFont val="Calibri"/>
        <family val="2"/>
      </rPr>
      <t> </t>
    </r>
  </si>
  <si>
    <r>
      <t>Uso Sustentável</t>
    </r>
    <r>
      <rPr>
        <sz val="12"/>
        <color rgb="FF000000"/>
        <rFont val="Calibri"/>
        <family val="2"/>
      </rPr>
      <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</si>
</sst>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16]mmmm\-yy;@"/>
    <numFmt numFmtId="165" formatCode="mm/yy"/>
    <numFmt numFmtId="166" formatCode="[$-416]mmmm\-yy"/>
  </numFmts>
  <fonts count="37" x14ac:knownFonts="1">
    <font>
      <sz val="11"/>
      <color theme="1"/>
      <name val="Calibri"/>
      <family val="2"/>
      <charset val="1"/>
    </font>
    <font>
      <sz val="10"/>
      <name val="Arial"/>
      <family val="2"/>
      <charset val="1"/>
    </font>
    <font>
      <b/>
      <sz val="18"/>
      <color rgb="FF003366"/>
      <name val="Calibri"/>
      <family val="2"/>
      <charset val="1"/>
    </font>
    <font>
      <b/>
      <sz val="14"/>
      <color theme="0"/>
      <name val="Calibri"/>
      <family val="2"/>
      <charset val="1"/>
    </font>
    <font>
      <sz val="12"/>
      <color theme="0"/>
      <name val="Calibri"/>
      <family val="2"/>
      <charset val="1"/>
    </font>
    <font>
      <b/>
      <sz val="12"/>
      <color theme="1"/>
      <name val="Calibri"/>
      <family val="2"/>
      <charset val="1"/>
    </font>
    <font>
      <sz val="11"/>
      <color rgb="FF000000"/>
      <name val="Calibri"/>
      <family val="2"/>
      <charset val="1"/>
    </font>
    <font>
      <b/>
      <sz val="12"/>
      <name val="Calibri"/>
      <family val="2"/>
      <charset val="1"/>
    </font>
    <font>
      <b/>
      <sz val="14"/>
      <color rgb="FF000000"/>
      <name val="Calibri"/>
      <family val="2"/>
      <charset val="1"/>
    </font>
    <font>
      <sz val="12"/>
      <color rgb="FF000000"/>
      <name val="Calibri"/>
      <family val="2"/>
      <charset val="1"/>
    </font>
    <font>
      <sz val="12"/>
      <name val="Calibri"/>
      <family val="2"/>
      <charset val="1"/>
    </font>
    <font>
      <b/>
      <sz val="12"/>
      <color rgb="FFFFFFFF"/>
      <name val="Calibri"/>
      <family val="2"/>
      <charset val="1"/>
    </font>
    <font>
      <sz val="12"/>
      <color theme="1"/>
      <name val="Calibri"/>
      <family val="2"/>
      <charset val="1"/>
    </font>
    <font>
      <b/>
      <sz val="16"/>
      <color theme="0"/>
      <name val="Calibri"/>
      <family val="2"/>
      <charset val="1"/>
    </font>
    <font>
      <b/>
      <sz val="16"/>
      <name val="Calibri"/>
      <family val="2"/>
      <charset val="1"/>
    </font>
    <font>
      <sz val="14"/>
      <name val="Calibri"/>
      <family val="2"/>
      <charset val="1"/>
    </font>
    <font>
      <sz val="14"/>
      <color theme="1"/>
      <name val="Calibri"/>
      <family val="2"/>
      <charset val="1"/>
    </font>
    <font>
      <sz val="11"/>
      <color theme="0"/>
      <name val="Calibri"/>
      <family val="2"/>
      <charset val="1"/>
    </font>
    <font>
      <b/>
      <sz val="12"/>
      <color theme="0"/>
      <name val="Calibri"/>
      <family val="2"/>
      <charset val="1"/>
    </font>
    <font>
      <sz val="11"/>
      <name val="Calibri"/>
      <family val="2"/>
      <charset val="1"/>
    </font>
    <font>
      <sz val="11"/>
      <color rgb="FFFF0000"/>
      <name val="Calibri"/>
      <family val="2"/>
      <charset val="1"/>
    </font>
    <font>
      <i/>
      <sz val="11"/>
      <color rgb="FF000000"/>
      <name val="Calibri"/>
      <family val="2"/>
      <charset val="1"/>
    </font>
    <font>
      <i/>
      <sz val="11"/>
      <color theme="1"/>
      <name val="Calibri"/>
      <family val="2"/>
      <charset val="1"/>
    </font>
    <font>
      <b/>
      <sz val="16"/>
      <color theme="1"/>
      <name val="Calibri"/>
      <family val="2"/>
      <charset val="1"/>
    </font>
    <font>
      <b/>
      <sz val="18"/>
      <color theme="1"/>
      <name val="Calibri"/>
      <family val="2"/>
      <charset val="1"/>
    </font>
    <font>
      <b/>
      <sz val="11"/>
      <color theme="0"/>
      <name val="Calibri"/>
      <family val="2"/>
      <charset val="1"/>
    </font>
    <font>
      <b/>
      <sz val="11"/>
      <color rgb="FFFF0000"/>
      <name val="Calibri"/>
      <family val="2"/>
      <charset val="1"/>
    </font>
    <font>
      <b/>
      <sz val="11"/>
      <color theme="1"/>
      <name val="Calibri"/>
      <family val="2"/>
      <charset val="1"/>
    </font>
    <font>
      <sz val="11"/>
      <color theme="1"/>
      <name val="Calibri"/>
      <family val="2"/>
      <charset val="1"/>
    </font>
    <font>
      <b/>
      <sz val="12"/>
      <color rgb="FF000000"/>
      <name val="Calibri"/>
      <family val="2"/>
    </font>
    <font>
      <sz val="12"/>
      <color rgb="FF000000"/>
      <name val="Calibri"/>
      <family val="2"/>
    </font>
    <font>
      <u/>
      <sz val="12"/>
      <name val="Calibri"/>
      <family val="2"/>
    </font>
    <font>
      <sz val="12"/>
      <name val="Calibri"/>
      <family val="2"/>
    </font>
    <font>
      <b/>
      <sz val="12"/>
      <color rgb="FF000000"/>
      <name val="Calibri"/>
    </font>
    <font>
      <b/>
      <i/>
      <sz val="12"/>
      <color rgb="FF000000"/>
      <name val="Calibri"/>
    </font>
    <font>
      <sz val="12"/>
      <color rgb="FF000000"/>
      <name val="Calibri"/>
    </font>
    <font>
      <i/>
      <sz val="12"/>
      <color rgb="FF000000"/>
      <name val="Calibri"/>
    </font>
  </fonts>
  <fills count="23">
    <fill>
      <patternFill patternType="none"/>
    </fill>
    <fill>
      <patternFill patternType="gray125"/>
    </fill>
    <fill>
      <patternFill patternType="solid">
        <fgColor rgb="FFCCFFFF"/>
        <bgColor rgb="FFE2EFDA"/>
      </patternFill>
    </fill>
    <fill>
      <patternFill patternType="solid">
        <fgColor theme="0"/>
        <bgColor rgb="FFF2F2F2"/>
      </patternFill>
    </fill>
    <fill>
      <patternFill patternType="solid">
        <fgColor rgb="FF006600"/>
        <bgColor rgb="FF003300"/>
      </patternFill>
    </fill>
    <fill>
      <patternFill patternType="solid">
        <fgColor theme="6" tint="0.39988402966399123"/>
        <bgColor rgb="FFC6E0B4"/>
      </patternFill>
    </fill>
    <fill>
      <patternFill patternType="solid">
        <fgColor theme="4" tint="0.39988402966399123"/>
        <bgColor rgb="FFA6A6A6"/>
      </patternFill>
    </fill>
    <fill>
      <patternFill patternType="solid">
        <fgColor theme="0" tint="-0.34998626667073579"/>
        <bgColor rgb="FF95B3D7"/>
      </patternFill>
    </fill>
    <fill>
      <patternFill patternType="solid">
        <fgColor theme="4" tint="0.79989013336588644"/>
        <bgColor rgb="FFE2EFDA"/>
      </patternFill>
    </fill>
    <fill>
      <patternFill patternType="solid">
        <fgColor rgb="FFFF0000"/>
        <bgColor rgb="FF800000"/>
      </patternFill>
    </fill>
    <fill>
      <patternFill patternType="solid">
        <fgColor rgb="FFFFC000"/>
        <bgColor rgb="FFFF9900"/>
      </patternFill>
    </fill>
    <fill>
      <patternFill patternType="solid">
        <fgColor rgb="FF92D050"/>
        <bgColor rgb="FF9BBB59"/>
      </patternFill>
    </fill>
    <fill>
      <patternFill patternType="solid">
        <fgColor rgb="FF0070C0"/>
        <bgColor rgb="FF008080"/>
      </patternFill>
    </fill>
    <fill>
      <patternFill patternType="solid">
        <fgColor rgb="FFB15407"/>
        <bgColor rgb="FF984807"/>
      </patternFill>
    </fill>
    <fill>
      <patternFill patternType="solid">
        <fgColor rgb="FF7030A0"/>
        <bgColor rgb="FF333399"/>
      </patternFill>
    </fill>
    <fill>
      <patternFill patternType="solid">
        <fgColor rgb="FFFF99CC"/>
        <bgColor rgb="FFFF8080"/>
      </patternFill>
    </fill>
    <fill>
      <patternFill patternType="solid">
        <fgColor theme="9" tint="0.39988402966399123"/>
        <bgColor rgb="FFC3D69B"/>
      </patternFill>
    </fill>
    <fill>
      <patternFill patternType="solid">
        <fgColor theme="9" tint="0.79989013336588644"/>
        <bgColor rgb="FFF2F2F2"/>
      </patternFill>
    </fill>
    <fill>
      <patternFill patternType="solid">
        <fgColor rgb="FF548235"/>
        <bgColor rgb="FF808080"/>
      </patternFill>
    </fill>
    <fill>
      <patternFill patternType="solid">
        <fgColor rgb="FF003366"/>
        <bgColor rgb="FF333399"/>
      </patternFill>
    </fill>
    <fill>
      <patternFill patternType="solid">
        <fgColor theme="0" tint="-4.9989318521683403E-2"/>
        <bgColor rgb="FFFDEADA"/>
      </patternFill>
    </fill>
    <fill>
      <patternFill patternType="solid">
        <fgColor rgb="FFE2EFDA"/>
        <bgColor rgb="FFE2EFDA"/>
      </patternFill>
    </fill>
    <fill>
      <patternFill patternType="solid">
        <fgColor rgb="FFC6E0B4"/>
        <bgColor rgb="FFC6E0B4"/>
      </patternFill>
    </fill>
  </fills>
  <borders count="61">
    <border>
      <left/>
      <right/>
      <top/>
      <bottom/>
      <diagonal/>
    </border>
    <border>
      <left style="medium">
        <color auto="1"/>
      </left>
      <right/>
      <top/>
      <bottom style="medium">
        <color auto="1"/>
      </bottom>
      <diagonal/>
    </border>
    <border>
      <left/>
      <right/>
      <top/>
      <bottom style="thin">
        <color rgb="FFFFFFFF"/>
      </bottom>
      <diagonal/>
    </border>
    <border>
      <left style="thin">
        <color theme="0"/>
      </left>
      <right style="thin">
        <color theme="0"/>
      </right>
      <top style="thin">
        <color theme="0"/>
      </top>
      <bottom style="thin">
        <color theme="0"/>
      </bottom>
      <diagonal/>
    </border>
    <border>
      <left/>
      <right/>
      <top style="thin">
        <color theme="0"/>
      </top>
      <bottom/>
      <diagonal/>
    </border>
    <border>
      <left style="thin">
        <color rgb="FFFFFFFF"/>
      </left>
      <right/>
      <top style="thin">
        <color theme="0"/>
      </top>
      <bottom style="thick">
        <color rgb="FFFFFFFF"/>
      </bottom>
      <diagonal/>
    </border>
    <border>
      <left/>
      <right style="thin">
        <color rgb="FFFFFFFF"/>
      </right>
      <top style="thick">
        <color rgb="FFFFFFFF"/>
      </top>
      <bottom/>
      <diagonal/>
    </border>
    <border>
      <left style="thin">
        <color rgb="FFFFFFFF"/>
      </left>
      <right/>
      <top style="thin">
        <color rgb="FFFFFFFF"/>
      </top>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top style="thin">
        <color auto="1"/>
      </top>
      <bottom style="medium">
        <color auto="1"/>
      </bottom>
      <diagonal/>
    </border>
    <border>
      <left/>
      <right/>
      <top/>
      <bottom style="double">
        <color auto="1"/>
      </bottom>
      <diagonal/>
    </border>
    <border>
      <left/>
      <right/>
      <top style="medium">
        <color auto="1"/>
      </top>
      <bottom style="double">
        <color auto="1"/>
      </bottom>
      <diagonal/>
    </border>
    <border>
      <left/>
      <right style="thin">
        <color auto="1"/>
      </right>
      <top/>
      <bottom style="thin">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right/>
      <top/>
      <bottom style="thin">
        <color auto="1"/>
      </bottom>
      <diagonal/>
    </border>
    <border>
      <left style="medium">
        <color auto="1"/>
      </left>
      <right style="medium">
        <color auto="1"/>
      </right>
      <top style="medium">
        <color auto="1"/>
      </top>
      <bottom style="thin">
        <color theme="0"/>
      </bottom>
      <diagonal/>
    </border>
    <border>
      <left style="medium">
        <color auto="1"/>
      </left>
      <right style="thin">
        <color theme="0"/>
      </right>
      <top style="thin">
        <color theme="0"/>
      </top>
      <bottom style="thin">
        <color theme="0"/>
      </bottom>
      <diagonal/>
    </border>
    <border>
      <left/>
      <right/>
      <top style="thin">
        <color theme="0"/>
      </top>
      <bottom style="thin">
        <color theme="0"/>
      </bottom>
      <diagonal/>
    </border>
    <border>
      <left style="thin">
        <color theme="0"/>
      </left>
      <right style="medium">
        <color auto="1"/>
      </right>
      <top style="thin">
        <color theme="0"/>
      </top>
      <bottom style="thin">
        <color theme="0"/>
      </bottom>
      <diagonal/>
    </border>
    <border>
      <left style="medium">
        <color auto="1"/>
      </left>
      <right style="thin">
        <color theme="0"/>
      </right>
      <top/>
      <bottom style="thin">
        <color theme="0"/>
      </bottom>
      <diagonal/>
    </border>
    <border>
      <left style="thin">
        <color auto="1"/>
      </left>
      <right style="medium">
        <color auto="1"/>
      </right>
      <top/>
      <bottom style="thin">
        <color auto="1"/>
      </bottom>
      <diagonal/>
    </border>
    <border>
      <left style="medium">
        <color auto="1"/>
      </left>
      <right style="thin">
        <color theme="0"/>
      </right>
      <top/>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theme="0"/>
      </right>
      <top style="thin">
        <color theme="0"/>
      </top>
      <bottom/>
      <diagonal/>
    </border>
    <border>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medium">
        <color auto="1"/>
      </top>
      <bottom/>
      <diagonal/>
    </border>
    <border>
      <left style="medium">
        <color auto="1"/>
      </left>
      <right style="thin">
        <color theme="0"/>
      </right>
      <top style="medium">
        <color auto="1"/>
      </top>
      <bottom/>
      <diagonal/>
    </border>
    <border>
      <left/>
      <right style="medium">
        <color auto="1"/>
      </right>
      <top style="medium">
        <color auto="1"/>
      </top>
      <bottom/>
      <diagonal/>
    </border>
    <border>
      <left/>
      <right style="thin">
        <color theme="0"/>
      </right>
      <top style="medium">
        <color auto="1"/>
      </top>
      <bottom/>
      <diagonal/>
    </border>
    <border>
      <left style="thin">
        <color theme="0"/>
      </left>
      <right style="medium">
        <color auto="1"/>
      </right>
      <top style="medium">
        <color auto="1"/>
      </top>
      <bottom/>
      <diagonal/>
    </border>
    <border>
      <left style="medium">
        <color auto="1"/>
      </left>
      <right style="medium">
        <color auto="1"/>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medium">
        <color auto="1"/>
      </top>
      <bottom style="medium">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theme="0"/>
      </right>
      <top style="medium">
        <color auto="1"/>
      </top>
      <bottom style="medium">
        <color auto="1"/>
      </bottom>
      <diagonal/>
    </border>
    <border>
      <left/>
      <right style="thin">
        <color rgb="FFFFFFFF"/>
      </right>
      <top style="thin">
        <color rgb="FFFFFFFF"/>
      </top>
      <bottom/>
      <diagonal/>
    </border>
    <border>
      <left/>
      <right style="thin">
        <color rgb="FFFFFFFF"/>
      </right>
      <top/>
      <bottom style="thin">
        <color rgb="FFFFFFFF"/>
      </bottom>
      <diagonal/>
    </border>
    <border>
      <left style="thin">
        <color rgb="FFFFFFFF"/>
      </left>
      <right/>
      <top/>
      <bottom style="thin">
        <color rgb="FFFFFFFF"/>
      </bottom>
      <diagonal/>
    </border>
  </borders>
  <cellStyleXfs count="5">
    <xf numFmtId="0" fontId="0" fillId="0" borderId="0"/>
    <xf numFmtId="9" fontId="28" fillId="0" borderId="0" applyBorder="0" applyProtection="0"/>
    <xf numFmtId="0" fontId="1" fillId="2" borderId="1">
      <alignment horizontal="center" vertical="center" wrapText="1"/>
    </xf>
    <xf numFmtId="0" fontId="28" fillId="0" borderId="0"/>
    <xf numFmtId="0" fontId="1" fillId="0" borderId="0"/>
  </cellStyleXfs>
  <cellXfs count="210">
    <xf numFmtId="0" fontId="0" fillId="0" borderId="0" xfId="0"/>
    <xf numFmtId="0" fontId="13" fillId="19" borderId="0" xfId="0" applyFont="1" applyFill="1" applyAlignment="1">
      <alignment horizontal="left" vertical="center"/>
    </xf>
    <xf numFmtId="0" fontId="0" fillId="3" borderId="0" xfId="0" applyFill="1"/>
    <xf numFmtId="0" fontId="5" fillId="5" borderId="3" xfId="0" applyFont="1" applyFill="1" applyBorder="1" applyAlignment="1">
      <alignment horizontal="center" vertical="center"/>
    </xf>
    <xf numFmtId="0" fontId="6" fillId="5" borderId="3" xfId="0" applyFont="1" applyFill="1" applyBorder="1" applyAlignment="1">
      <alignment horizontal="left" vertical="center" wrapText="1"/>
    </xf>
    <xf numFmtId="0" fontId="5" fillId="5" borderId="3" xfId="0" applyFont="1" applyFill="1" applyBorder="1" applyAlignment="1">
      <alignment horizontal="center" vertical="center" wrapText="1"/>
    </xf>
    <xf numFmtId="0" fontId="7" fillId="5" borderId="3" xfId="0" applyFont="1" applyFill="1" applyBorder="1" applyAlignment="1">
      <alignment horizontal="center" vertical="center"/>
    </xf>
    <xf numFmtId="0" fontId="7" fillId="7" borderId="3" xfId="0" applyFont="1" applyFill="1" applyBorder="1" applyAlignment="1">
      <alignment horizontal="center" vertical="center" wrapText="1"/>
    </xf>
    <xf numFmtId="0" fontId="10" fillId="8" borderId="3" xfId="0" applyFont="1" applyFill="1" applyBorder="1" applyAlignment="1">
      <alignment vertical="center" wrapText="1"/>
    </xf>
    <xf numFmtId="0" fontId="7" fillId="9" borderId="3" xfId="0" applyFont="1" applyFill="1" applyBorder="1" applyAlignment="1">
      <alignment horizontal="center" vertical="center" wrapText="1"/>
    </xf>
    <xf numFmtId="0" fontId="7" fillId="10" borderId="3" xfId="0" applyFont="1" applyFill="1" applyBorder="1" applyAlignment="1">
      <alignment horizontal="center" vertical="center" wrapText="1"/>
    </xf>
    <xf numFmtId="1" fontId="7" fillId="11" borderId="3" xfId="0" applyNumberFormat="1" applyFont="1" applyFill="1" applyBorder="1" applyAlignment="1">
      <alignment horizontal="center" vertical="center" wrapText="1"/>
    </xf>
    <xf numFmtId="1" fontId="10" fillId="8" borderId="3" xfId="0" applyNumberFormat="1" applyFont="1" applyFill="1" applyBorder="1" applyAlignment="1">
      <alignment vertical="center" wrapText="1"/>
    </xf>
    <xf numFmtId="0" fontId="7" fillId="12" borderId="3" xfId="0" applyFont="1" applyFill="1" applyBorder="1" applyAlignment="1">
      <alignment horizontal="center" vertical="center" wrapText="1"/>
    </xf>
    <xf numFmtId="0" fontId="7" fillId="13" borderId="3" xfId="0" applyFont="1" applyFill="1" applyBorder="1" applyAlignment="1">
      <alignment horizontal="center" vertical="center" wrapText="1"/>
    </xf>
    <xf numFmtId="0" fontId="11" fillId="14" borderId="3" xfId="0" applyFont="1" applyFill="1" applyBorder="1" applyAlignment="1">
      <alignment horizontal="center" vertical="center" wrapText="1"/>
    </xf>
    <xf numFmtId="0" fontId="7" fillId="15" borderId="3" xfId="0" applyFont="1" applyFill="1" applyBorder="1" applyAlignment="1">
      <alignment horizontal="center" vertical="center" wrapText="1"/>
    </xf>
    <xf numFmtId="0" fontId="5" fillId="8" borderId="3" xfId="0" applyFont="1" applyFill="1" applyBorder="1" applyAlignment="1">
      <alignment horizontal="center" vertical="center" wrapText="1"/>
    </xf>
    <xf numFmtId="0" fontId="12" fillId="8" borderId="3" xfId="0" applyFont="1" applyFill="1" applyBorder="1" applyAlignment="1">
      <alignment vertical="center" wrapText="1"/>
    </xf>
    <xf numFmtId="0" fontId="5" fillId="17" borderId="3" xfId="0" applyFont="1" applyFill="1" applyBorder="1" applyAlignment="1">
      <alignment horizontal="center" vertical="center" wrapText="1"/>
    </xf>
    <xf numFmtId="0" fontId="12" fillId="17" borderId="3" xfId="0" applyFont="1" applyFill="1" applyBorder="1" applyAlignment="1">
      <alignment vertical="center" wrapText="1"/>
    </xf>
    <xf numFmtId="0" fontId="5" fillId="17" borderId="4" xfId="0" applyFont="1" applyFill="1" applyBorder="1" applyAlignment="1">
      <alignment horizontal="center" vertical="center" wrapText="1"/>
    </xf>
    <xf numFmtId="0" fontId="12" fillId="17" borderId="4" xfId="0" applyFont="1" applyFill="1" applyBorder="1" applyAlignment="1">
      <alignment vertical="center" wrapText="1"/>
    </xf>
    <xf numFmtId="0" fontId="0" fillId="0" borderId="0" xfId="0" applyAlignment="1">
      <alignment vertical="center"/>
    </xf>
    <xf numFmtId="0" fontId="0" fillId="0" borderId="0" xfId="0" applyAlignment="1">
      <alignment vertical="center" wrapText="1"/>
    </xf>
    <xf numFmtId="0" fontId="13" fillId="19" borderId="10" xfId="0" applyFont="1" applyFill="1" applyBorder="1" applyAlignment="1">
      <alignment horizontal="left" vertical="center"/>
    </xf>
    <xf numFmtId="0" fontId="0" fillId="19" borderId="0" xfId="0" applyFill="1" applyAlignment="1">
      <alignment vertical="center"/>
    </xf>
    <xf numFmtId="0" fontId="14" fillId="0" borderId="11" xfId="0" applyFont="1" applyBorder="1" applyAlignment="1">
      <alignment vertical="center"/>
    </xf>
    <xf numFmtId="0" fontId="14" fillId="3" borderId="12" xfId="0" applyFont="1" applyFill="1" applyBorder="1" applyAlignment="1">
      <alignment horizontal="left" vertical="center"/>
    </xf>
    <xf numFmtId="0" fontId="0" fillId="3" borderId="0" xfId="0" applyFill="1" applyAlignment="1">
      <alignment vertical="center"/>
    </xf>
    <xf numFmtId="0" fontId="3" fillId="19" borderId="0" xfId="0" applyFont="1" applyFill="1" applyAlignment="1">
      <alignment horizontal="right" vertical="center"/>
    </xf>
    <xf numFmtId="0" fontId="15" fillId="0" borderId="0" xfId="0" applyFont="1" applyAlignment="1">
      <alignment vertical="center" wrapText="1"/>
    </xf>
    <xf numFmtId="0" fontId="17" fillId="0" borderId="0" xfId="0" applyFont="1" applyAlignment="1">
      <alignment vertical="center"/>
    </xf>
    <xf numFmtId="0" fontId="18" fillId="4" borderId="15" xfId="0" applyFont="1" applyFill="1" applyBorder="1" applyAlignment="1">
      <alignment horizontal="center" vertical="center"/>
    </xf>
    <xf numFmtId="0" fontId="7" fillId="3" borderId="0" xfId="0" applyFont="1" applyFill="1" applyAlignment="1">
      <alignment horizontal="center" vertical="center"/>
    </xf>
    <xf numFmtId="0" fontId="12" fillId="3" borderId="0" xfId="0" applyFont="1" applyFill="1" applyAlignment="1">
      <alignment horizontal="center" vertical="center" wrapText="1"/>
    </xf>
    <xf numFmtId="0" fontId="0" fillId="5" borderId="23" xfId="0" applyFill="1" applyBorder="1" applyAlignment="1">
      <alignment horizontal="center" vertical="center"/>
    </xf>
    <xf numFmtId="164" fontId="10" fillId="5" borderId="23" xfId="0" applyNumberFormat="1" applyFont="1" applyFill="1" applyBorder="1" applyAlignment="1">
      <alignment horizontal="center" vertical="center" wrapText="1"/>
    </xf>
    <xf numFmtId="0" fontId="0" fillId="0" borderId="24" xfId="0" applyBorder="1" applyAlignment="1">
      <alignment horizontal="center" vertical="center" wrapText="1"/>
    </xf>
    <xf numFmtId="165" fontId="0" fillId="0" borderId="24" xfId="0" applyNumberFormat="1" applyBorder="1" applyAlignment="1">
      <alignment vertical="center" wrapText="1"/>
    </xf>
    <xf numFmtId="166" fontId="0" fillId="0" borderId="24" xfId="0" applyNumberFormat="1" applyBorder="1" applyAlignment="1">
      <alignment horizontal="center" vertical="center" wrapText="1"/>
    </xf>
    <xf numFmtId="17" fontId="0" fillId="0" borderId="24" xfId="0" applyNumberFormat="1" applyBorder="1" applyAlignment="1">
      <alignment horizontal="center" vertical="center" wrapText="1"/>
    </xf>
    <xf numFmtId="4" fontId="0" fillId="0" borderId="24" xfId="0" applyNumberFormat="1" applyBorder="1" applyAlignment="1">
      <alignment horizontal="center" vertical="center" wrapText="1"/>
    </xf>
    <xf numFmtId="17" fontId="6" fillId="0" borderId="24" xfId="0" applyNumberFormat="1" applyFont="1" applyBorder="1" applyAlignment="1">
      <alignment horizontal="center" vertical="center" wrapText="1"/>
    </xf>
    <xf numFmtId="0" fontId="0" fillId="0" borderId="25" xfId="0" applyBorder="1" applyAlignment="1">
      <alignment vertical="center"/>
    </xf>
    <xf numFmtId="0" fontId="0" fillId="0" borderId="25" xfId="0" applyBorder="1" applyAlignment="1" applyProtection="1">
      <alignment vertical="center"/>
      <protection locked="0"/>
    </xf>
    <xf numFmtId="0" fontId="6" fillId="0" borderId="25" xfId="0" applyFont="1" applyBorder="1" applyAlignment="1">
      <alignment vertical="center" wrapText="1"/>
    </xf>
    <xf numFmtId="0" fontId="0" fillId="0" borderId="25" xfId="0" applyBorder="1" applyAlignment="1">
      <alignment vertical="center" wrapText="1"/>
    </xf>
    <xf numFmtId="4" fontId="6" fillId="0" borderId="24" xfId="0" applyNumberFormat="1" applyFont="1" applyBorder="1" applyAlignment="1">
      <alignment horizontal="center" vertical="center" wrapText="1"/>
    </xf>
    <xf numFmtId="0" fontId="0" fillId="0" borderId="24" xfId="0" applyBorder="1" applyAlignment="1">
      <alignment vertical="center" wrapText="1"/>
    </xf>
    <xf numFmtId="0" fontId="0" fillId="0" borderId="24" xfId="0" applyBorder="1" applyAlignment="1">
      <alignment vertical="center"/>
    </xf>
    <xf numFmtId="17" fontId="0" fillId="0" borderId="24" xfId="0" applyNumberFormat="1" applyBorder="1" applyAlignment="1">
      <alignment vertical="center"/>
    </xf>
    <xf numFmtId="165" fontId="6" fillId="0" borderId="24" xfId="0" applyNumberFormat="1" applyFont="1" applyBorder="1" applyAlignment="1">
      <alignment vertical="center" wrapText="1"/>
    </xf>
    <xf numFmtId="0" fontId="6" fillId="0" borderId="24" xfId="0" applyFont="1" applyBorder="1" applyAlignment="1">
      <alignment horizontal="center" vertical="center" wrapText="1"/>
    </xf>
    <xf numFmtId="0" fontId="0" fillId="0" borderId="24" xfId="0" applyBorder="1" applyAlignment="1">
      <alignment horizontal="justify" vertical="center"/>
    </xf>
    <xf numFmtId="17" fontId="0" fillId="0" borderId="25" xfId="0" applyNumberFormat="1" applyBorder="1" applyAlignment="1">
      <alignment vertical="center"/>
    </xf>
    <xf numFmtId="0" fontId="0" fillId="0" borderId="26" xfId="0" applyBorder="1" applyAlignment="1">
      <alignment horizontal="center" vertical="center" wrapText="1"/>
    </xf>
    <xf numFmtId="17" fontId="0" fillId="0" borderId="27" xfId="0" applyNumberFormat="1" applyBorder="1" applyAlignment="1">
      <alignment horizontal="center" vertical="center" wrapText="1"/>
    </xf>
    <xf numFmtId="0" fontId="6" fillId="0" borderId="24" xfId="0" applyFont="1" applyBorder="1" applyAlignment="1">
      <alignment horizontal="left" vertical="center" wrapText="1" readingOrder="1"/>
    </xf>
    <xf numFmtId="0" fontId="0" fillId="0" borderId="25" xfId="0" applyBorder="1" applyAlignment="1">
      <alignment horizontal="center" vertical="center" wrapText="1"/>
    </xf>
    <xf numFmtId="0" fontId="19" fillId="0" borderId="24" xfId="0" applyFont="1" applyBorder="1" applyAlignment="1">
      <alignment vertical="center" wrapText="1"/>
    </xf>
    <xf numFmtId="0" fontId="0" fillId="0" borderId="0" xfId="0" applyAlignment="1">
      <alignment horizontal="center" vertical="center"/>
    </xf>
    <xf numFmtId="0" fontId="0" fillId="3" borderId="0" xfId="0" applyFill="1" applyAlignment="1">
      <alignment vertical="center" wrapText="1"/>
    </xf>
    <xf numFmtId="0" fontId="23" fillId="0" borderId="1" xfId="0" applyFont="1" applyBorder="1" applyAlignment="1">
      <alignment horizontal="left" vertical="center"/>
    </xf>
    <xf numFmtId="0" fontId="23" fillId="0" borderId="28" xfId="0" applyFont="1" applyBorder="1" applyAlignment="1">
      <alignment horizontal="left" vertical="center"/>
    </xf>
    <xf numFmtId="0" fontId="23" fillId="0" borderId="0" xfId="0" applyFont="1" applyAlignment="1">
      <alignment horizontal="left" vertical="center"/>
    </xf>
    <xf numFmtId="0" fontId="24" fillId="15" borderId="29" xfId="0" applyFont="1" applyFill="1" applyBorder="1" applyAlignment="1">
      <alignment horizontal="center" vertical="center"/>
    </xf>
    <xf numFmtId="0" fontId="24" fillId="0" borderId="28" xfId="0" applyFont="1" applyBorder="1" applyAlignment="1">
      <alignment horizontal="center" vertical="center"/>
    </xf>
    <xf numFmtId="0" fontId="24" fillId="0" borderId="30" xfId="0" applyFont="1" applyBorder="1" applyAlignment="1">
      <alignment horizontal="center" vertical="center"/>
    </xf>
    <xf numFmtId="0" fontId="5" fillId="0" borderId="0" xfId="0" applyFont="1" applyAlignment="1">
      <alignment horizontal="center" vertical="center"/>
    </xf>
    <xf numFmtId="0" fontId="0" fillId="5" borderId="24" xfId="0" applyFill="1" applyBorder="1" applyAlignment="1">
      <alignment horizontal="center" vertical="center"/>
    </xf>
    <xf numFmtId="164" fontId="10" fillId="5" borderId="24" xfId="0" applyNumberFormat="1" applyFont="1" applyFill="1" applyBorder="1" applyAlignment="1">
      <alignment horizontal="center" vertical="center" wrapText="1"/>
    </xf>
    <xf numFmtId="0" fontId="0" fillId="0" borderId="24" xfId="0" applyBorder="1" applyAlignment="1">
      <alignment horizontal="center" vertical="center"/>
    </xf>
    <xf numFmtId="0" fontId="0" fillId="19" borderId="0" xfId="0" applyFill="1" applyAlignment="1">
      <alignment vertical="center" wrapText="1"/>
    </xf>
    <xf numFmtId="0" fontId="0" fillId="19" borderId="0" xfId="0" applyFill="1"/>
    <xf numFmtId="0" fontId="17" fillId="19" borderId="0" xfId="0" applyFont="1" applyFill="1"/>
    <xf numFmtId="0" fontId="17" fillId="0" borderId="0" xfId="0" applyFont="1"/>
    <xf numFmtId="0" fontId="0" fillId="0" borderId="0" xfId="0" applyAlignment="1">
      <alignment wrapText="1"/>
    </xf>
    <xf numFmtId="0" fontId="0" fillId="0" borderId="0" xfId="0" applyAlignment="1">
      <alignment horizontal="left" vertical="center"/>
    </xf>
    <xf numFmtId="0" fontId="20" fillId="0" borderId="0" xfId="0" applyFont="1"/>
    <xf numFmtId="0" fontId="12" fillId="0" borderId="0" xfId="0" applyFont="1" applyAlignment="1">
      <alignment vertical="center"/>
    </xf>
    <xf numFmtId="0" fontId="26" fillId="0" borderId="0" xfId="0" applyFont="1" applyAlignment="1">
      <alignment horizontal="center"/>
    </xf>
    <xf numFmtId="0" fontId="20" fillId="0" borderId="0" xfId="0" applyFont="1" applyAlignment="1">
      <alignment horizontal="center" wrapText="1"/>
    </xf>
    <xf numFmtId="0" fontId="25" fillId="19" borderId="33" xfId="0" applyFont="1" applyFill="1" applyBorder="1" applyAlignment="1">
      <alignment horizontal="center" vertical="center"/>
    </xf>
    <xf numFmtId="0" fontId="25" fillId="19" borderId="34" xfId="0" applyFont="1" applyFill="1" applyBorder="1" applyAlignment="1">
      <alignment horizontal="center" vertical="center" wrapText="1"/>
    </xf>
    <xf numFmtId="0" fontId="25" fillId="19" borderId="9" xfId="0" applyFont="1" applyFill="1" applyBorder="1" applyAlignment="1">
      <alignment horizontal="center" vertical="center"/>
    </xf>
    <xf numFmtId="0" fontId="25" fillId="19" borderId="9" xfId="0" applyFont="1" applyFill="1" applyBorder="1" applyAlignment="1">
      <alignment horizontal="center" vertical="center" wrapText="1"/>
    </xf>
    <xf numFmtId="0" fontId="25" fillId="19" borderId="35" xfId="0" applyFont="1" applyFill="1" applyBorder="1" applyAlignment="1">
      <alignment horizontal="center" vertical="center"/>
    </xf>
    <xf numFmtId="0" fontId="25" fillId="0" borderId="0" xfId="0" applyFont="1" applyAlignment="1">
      <alignment horizontal="center" vertical="center"/>
    </xf>
    <xf numFmtId="0" fontId="17" fillId="13" borderId="36" xfId="0" applyFont="1" applyFill="1" applyBorder="1" applyAlignment="1">
      <alignment horizontal="left" vertical="center"/>
    </xf>
    <xf numFmtId="0" fontId="10" fillId="0" borderId="13" xfId="0" applyFont="1" applyBorder="1" applyAlignment="1">
      <alignment horizontal="center" vertical="center"/>
    </xf>
    <xf numFmtId="9" fontId="10" fillId="0" borderId="37" xfId="1" applyFont="1" applyBorder="1" applyAlignment="1" applyProtection="1">
      <alignment horizontal="center" vertical="center"/>
    </xf>
    <xf numFmtId="9" fontId="12" fillId="0" borderId="0" xfId="1" applyFont="1" applyBorder="1" applyAlignment="1" applyProtection="1">
      <alignment horizontal="center"/>
    </xf>
    <xf numFmtId="0" fontId="0" fillId="7" borderId="38" xfId="0" applyFill="1" applyBorder="1" applyAlignment="1">
      <alignment horizontal="left" vertical="center"/>
    </xf>
    <xf numFmtId="0" fontId="10" fillId="0" borderId="39" xfId="0" applyFont="1" applyBorder="1" applyAlignment="1">
      <alignment horizontal="center" vertical="center"/>
    </xf>
    <xf numFmtId="9" fontId="10" fillId="0" borderId="40" xfId="1" applyFont="1" applyBorder="1" applyAlignment="1" applyProtection="1">
      <alignment horizontal="center" vertical="center"/>
    </xf>
    <xf numFmtId="0" fontId="0" fillId="9" borderId="33" xfId="0" applyFill="1" applyBorder="1" applyAlignment="1">
      <alignment horizontal="left" vertical="center"/>
    </xf>
    <xf numFmtId="0" fontId="0" fillId="10" borderId="33" xfId="0" applyFill="1" applyBorder="1" applyAlignment="1">
      <alignment horizontal="left" vertical="center"/>
    </xf>
    <xf numFmtId="0" fontId="0" fillId="11" borderId="38" xfId="0" applyFill="1" applyBorder="1" applyAlignment="1">
      <alignment horizontal="left" vertical="center"/>
    </xf>
    <xf numFmtId="0" fontId="17" fillId="12" borderId="41" xfId="0" applyFont="1" applyFill="1" applyBorder="1" applyAlignment="1">
      <alignment horizontal="left" vertical="center"/>
    </xf>
    <xf numFmtId="0" fontId="0" fillId="15" borderId="41" xfId="0" applyFill="1" applyBorder="1" applyAlignment="1">
      <alignment horizontal="left" vertical="center"/>
    </xf>
    <xf numFmtId="0" fontId="10" fillId="0" borderId="42" xfId="0" applyFont="1" applyBorder="1" applyAlignment="1">
      <alignment horizontal="center" vertical="center"/>
    </xf>
    <xf numFmtId="9" fontId="10" fillId="0" borderId="43" xfId="1" applyFont="1" applyBorder="1" applyAlignment="1" applyProtection="1">
      <alignment horizontal="center" vertical="center"/>
    </xf>
    <xf numFmtId="0" fontId="17" fillId="19" borderId="44" xfId="0" applyFont="1" applyFill="1" applyBorder="1" applyAlignment="1">
      <alignment horizontal="left" vertical="center" wrapText="1"/>
    </xf>
    <xf numFmtId="0" fontId="17" fillId="19" borderId="45" xfId="0" applyFont="1" applyFill="1" applyBorder="1" applyAlignment="1">
      <alignment horizontal="center" vertical="center"/>
    </xf>
    <xf numFmtId="9" fontId="17" fillId="19" borderId="46" xfId="0" applyNumberFormat="1" applyFont="1" applyFill="1" applyBorder="1" applyAlignment="1">
      <alignment horizontal="center" vertical="center"/>
    </xf>
    <xf numFmtId="0" fontId="17" fillId="19" borderId="47" xfId="0" applyFont="1" applyFill="1" applyBorder="1" applyAlignment="1">
      <alignment horizontal="center" vertical="center"/>
    </xf>
    <xf numFmtId="9" fontId="17" fillId="19" borderId="48" xfId="0" applyNumberFormat="1" applyFont="1" applyFill="1" applyBorder="1" applyAlignment="1">
      <alignment horizontal="center" vertical="center"/>
    </xf>
    <xf numFmtId="0" fontId="17" fillId="13" borderId="49" xfId="0" applyFont="1" applyFill="1" applyBorder="1" applyAlignment="1">
      <alignment horizontal="left" vertical="center"/>
    </xf>
    <xf numFmtId="9" fontId="0" fillId="0" borderId="0" xfId="0" applyNumberFormat="1" applyAlignment="1">
      <alignment horizontal="center"/>
    </xf>
    <xf numFmtId="0" fontId="17" fillId="13" borderId="29" xfId="0" applyFont="1" applyFill="1" applyBorder="1" applyAlignment="1">
      <alignment horizontal="left" vertical="center"/>
    </xf>
    <xf numFmtId="0" fontId="4" fillId="0" borderId="0" xfId="0" applyFont="1" applyAlignment="1">
      <alignment horizontal="left" vertical="center"/>
    </xf>
    <xf numFmtId="0" fontId="25" fillId="19" borderId="16" xfId="0" applyFont="1" applyFill="1" applyBorder="1" applyAlignment="1">
      <alignment horizontal="center" vertical="center" wrapText="1"/>
    </xf>
    <xf numFmtId="0" fontId="27" fillId="0" borderId="14" xfId="0" applyFont="1" applyBorder="1" applyAlignment="1">
      <alignment horizontal="center" vertical="center"/>
    </xf>
    <xf numFmtId="0" fontId="25" fillId="19" borderId="14" xfId="0" applyFont="1" applyFill="1" applyBorder="1" applyAlignment="1">
      <alignment horizontal="center" vertical="center" wrapText="1"/>
    </xf>
    <xf numFmtId="0" fontId="0" fillId="13" borderId="15" xfId="0" applyFill="1" applyBorder="1"/>
    <xf numFmtId="0" fontId="0" fillId="7" borderId="15" xfId="0" applyFill="1" applyBorder="1"/>
    <xf numFmtId="0" fontId="0" fillId="9" borderId="15" xfId="0" applyFill="1" applyBorder="1"/>
    <xf numFmtId="0" fontId="0" fillId="10" borderId="15" xfId="0" applyFill="1" applyBorder="1"/>
    <xf numFmtId="0" fontId="0" fillId="11" borderId="15" xfId="0" applyFill="1" applyBorder="1"/>
    <xf numFmtId="0" fontId="0" fillId="12" borderId="51" xfId="0" applyFill="1" applyBorder="1"/>
    <xf numFmtId="0" fontId="0" fillId="20" borderId="52" xfId="0" applyFill="1" applyBorder="1" applyAlignment="1">
      <alignment horizontal="center"/>
    </xf>
    <xf numFmtId="0" fontId="0" fillId="20" borderId="49" xfId="0" applyFill="1" applyBorder="1" applyAlignment="1">
      <alignment horizontal="center"/>
    </xf>
    <xf numFmtId="0" fontId="0" fillId="20" borderId="13" xfId="0" applyFill="1" applyBorder="1" applyAlignment="1">
      <alignment horizontal="center"/>
    </xf>
    <xf numFmtId="0" fontId="0" fillId="20" borderId="25" xfId="0" applyFill="1" applyBorder="1" applyAlignment="1">
      <alignment horizontal="center"/>
    </xf>
    <xf numFmtId="0" fontId="0" fillId="20" borderId="37" xfId="0" applyFill="1" applyBorder="1" applyAlignment="1">
      <alignment horizontal="center"/>
    </xf>
    <xf numFmtId="0" fontId="0" fillId="20" borderId="53" xfId="0" applyFill="1" applyBorder="1" applyAlignment="1">
      <alignment horizontal="center"/>
    </xf>
    <xf numFmtId="0" fontId="0" fillId="20" borderId="39" xfId="0" applyFill="1" applyBorder="1" applyAlignment="1">
      <alignment horizontal="center"/>
    </xf>
    <xf numFmtId="0" fontId="0" fillId="20" borderId="24" xfId="0" applyFill="1" applyBorder="1" applyAlignment="1">
      <alignment horizontal="center"/>
    </xf>
    <xf numFmtId="0" fontId="0" fillId="20" borderId="40" xfId="0" applyFill="1" applyBorder="1" applyAlignment="1">
      <alignment horizontal="center"/>
    </xf>
    <xf numFmtId="0" fontId="0" fillId="0" borderId="0" xfId="0" applyProtection="1">
      <protection locked="0"/>
    </xf>
    <xf numFmtId="0" fontId="15" fillId="0" borderId="31" xfId="0" applyFont="1" applyBorder="1" applyAlignment="1">
      <alignment vertical="center"/>
    </xf>
    <xf numFmtId="0" fontId="15" fillId="0" borderId="13" xfId="0" applyFont="1" applyBorder="1" applyAlignment="1">
      <alignment vertical="center"/>
    </xf>
    <xf numFmtId="0" fontId="0" fillId="0" borderId="25" xfId="0" applyBorder="1" applyAlignment="1">
      <alignment horizontal="center" vertical="center"/>
    </xf>
    <xf numFmtId="0" fontId="12" fillId="0" borderId="25" xfId="0" applyFont="1" applyBorder="1" applyAlignment="1">
      <alignment horizontal="center" vertical="center"/>
    </xf>
    <xf numFmtId="0" fontId="0" fillId="20" borderId="54" xfId="0" applyFill="1" applyBorder="1" applyAlignment="1">
      <alignment horizontal="center"/>
    </xf>
    <xf numFmtId="0" fontId="0" fillId="20" borderId="29" xfId="0" applyFill="1" applyBorder="1" applyAlignment="1">
      <alignment horizontal="center"/>
    </xf>
    <xf numFmtId="0" fontId="0" fillId="20" borderId="55" xfId="0" applyFill="1" applyBorder="1" applyAlignment="1">
      <alignment horizontal="center"/>
    </xf>
    <xf numFmtId="0" fontId="0" fillId="20" borderId="23" xfId="0" applyFill="1" applyBorder="1" applyAlignment="1">
      <alignment horizontal="center"/>
    </xf>
    <xf numFmtId="0" fontId="0" fillId="20" borderId="56" xfId="0" applyFill="1" applyBorder="1" applyAlignment="1">
      <alignment horizontal="center"/>
    </xf>
    <xf numFmtId="0" fontId="0" fillId="9" borderId="38" xfId="0" applyFill="1" applyBorder="1" applyAlignment="1">
      <alignment horizontal="left" vertical="center"/>
    </xf>
    <xf numFmtId="0" fontId="17" fillId="14" borderId="33" xfId="0" applyFont="1" applyFill="1" applyBorder="1" applyAlignment="1">
      <alignment horizontal="left" vertical="center"/>
    </xf>
    <xf numFmtId="0" fontId="17" fillId="19" borderId="14" xfId="0" applyFont="1" applyFill="1" applyBorder="1" applyAlignment="1">
      <alignment horizontal="left" vertical="center" wrapText="1"/>
    </xf>
    <xf numFmtId="0" fontId="17" fillId="19" borderId="57" xfId="0" applyFont="1" applyFill="1" applyBorder="1" applyAlignment="1">
      <alignment horizontal="center" vertical="center"/>
    </xf>
    <xf numFmtId="9" fontId="17" fillId="19" borderId="51" xfId="0" applyNumberFormat="1" applyFont="1" applyFill="1" applyBorder="1" applyAlignment="1">
      <alignment horizontal="center" vertical="center"/>
    </xf>
    <xf numFmtId="0" fontId="12" fillId="0" borderId="31" xfId="0" applyFont="1" applyBorder="1" applyAlignment="1">
      <alignment vertical="center"/>
    </xf>
    <xf numFmtId="0" fontId="12" fillId="0" borderId="13" xfId="0" applyFont="1" applyBorder="1" applyAlignment="1">
      <alignment vertical="center"/>
    </xf>
    <xf numFmtId="0" fontId="0" fillId="14" borderId="15" xfId="0" applyFill="1" applyBorder="1"/>
    <xf numFmtId="0" fontId="2" fillId="3" borderId="2" xfId="0" applyFont="1" applyFill="1" applyBorder="1" applyAlignment="1">
      <alignment horizontal="center" vertical="center"/>
    </xf>
    <xf numFmtId="0" fontId="3" fillId="4" borderId="3" xfId="0" applyFont="1" applyFill="1" applyBorder="1" applyAlignment="1">
      <alignment horizontal="center" vertical="center" wrapText="1"/>
    </xf>
    <xf numFmtId="0" fontId="8" fillId="6" borderId="3" xfId="0" applyFont="1" applyFill="1" applyBorder="1" applyAlignment="1">
      <alignment horizontal="center" vertical="center" wrapText="1"/>
    </xf>
    <xf numFmtId="0" fontId="8" fillId="16" borderId="3" xfId="0" applyFont="1" applyFill="1" applyBorder="1" applyAlignment="1">
      <alignment horizontal="center" vertical="center" wrapText="1"/>
    </xf>
    <xf numFmtId="0" fontId="11" fillId="18" borderId="5" xfId="0" applyFont="1" applyFill="1" applyBorder="1" applyAlignment="1">
      <alignment horizontal="center" vertical="center"/>
    </xf>
    <xf numFmtId="0" fontId="12" fillId="5" borderId="24" xfId="0" applyFont="1" applyFill="1" applyBorder="1" applyAlignment="1">
      <alignment horizontal="center" vertical="center"/>
    </xf>
    <xf numFmtId="0" fontId="10" fillId="5" borderId="24" xfId="0" applyFont="1" applyFill="1" applyBorder="1" applyAlignment="1">
      <alignment horizontal="center" vertical="center"/>
    </xf>
    <xf numFmtId="0" fontId="5" fillId="5" borderId="24" xfId="0" applyFont="1" applyFill="1" applyBorder="1" applyAlignment="1">
      <alignment horizontal="center" vertical="center"/>
    </xf>
    <xf numFmtId="0" fontId="12" fillId="5" borderId="24" xfId="0" applyFont="1" applyFill="1" applyBorder="1" applyAlignment="1">
      <alignment horizontal="center" vertical="center" wrapText="1"/>
    </xf>
    <xf numFmtId="0" fontId="23" fillId="15" borderId="14" xfId="0" applyFont="1" applyFill="1" applyBorder="1" applyAlignment="1">
      <alignment horizontal="left" vertical="center"/>
    </xf>
    <xf numFmtId="0" fontId="0" fillId="0" borderId="19" xfId="0" applyBorder="1" applyAlignment="1">
      <alignment horizontal="center" vertical="center" wrapText="1"/>
    </xf>
    <xf numFmtId="0" fontId="0" fillId="0" borderId="24" xfId="0" applyBorder="1" applyAlignment="1">
      <alignment horizontal="center" vertical="center" wrapText="1"/>
    </xf>
    <xf numFmtId="0" fontId="12" fillId="17" borderId="22" xfId="0" applyFont="1" applyFill="1" applyBorder="1" applyAlignment="1">
      <alignment horizontal="center" vertical="center" wrapText="1"/>
    </xf>
    <xf numFmtId="0" fontId="12" fillId="8" borderId="18" xfId="0" applyFont="1" applyFill="1" applyBorder="1" applyAlignment="1">
      <alignment horizontal="center" vertical="center" wrapText="1"/>
    </xf>
    <xf numFmtId="0" fontId="12" fillId="8" borderId="20" xfId="0" applyFont="1" applyFill="1" applyBorder="1" applyAlignment="1">
      <alignment horizontal="center" vertical="center" wrapText="1"/>
    </xf>
    <xf numFmtId="0" fontId="12" fillId="17" borderId="21" xfId="0" applyFont="1" applyFill="1" applyBorder="1" applyAlignment="1">
      <alignment horizontal="center" vertical="center" wrapText="1"/>
    </xf>
    <xf numFmtId="1" fontId="7" fillId="11" borderId="18" xfId="0" applyNumberFormat="1" applyFont="1" applyFill="1" applyBorder="1" applyAlignment="1">
      <alignment horizontal="center" vertical="center" wrapText="1"/>
    </xf>
    <xf numFmtId="0" fontId="7" fillId="12" borderId="18" xfId="0" applyFont="1" applyFill="1" applyBorder="1" applyAlignment="1">
      <alignment horizontal="center" vertical="center" wrapText="1"/>
    </xf>
    <xf numFmtId="0" fontId="7" fillId="13" borderId="18" xfId="0" applyFont="1" applyFill="1" applyBorder="1" applyAlignment="1">
      <alignment horizontal="center" vertical="center" wrapText="1"/>
    </xf>
    <xf numFmtId="0" fontId="12" fillId="5" borderId="18" xfId="0" applyFont="1" applyFill="1" applyBorder="1" applyAlignment="1">
      <alignment horizontal="center" vertical="center"/>
    </xf>
    <xf numFmtId="0" fontId="7" fillId="7" borderId="18" xfId="0" applyFont="1" applyFill="1" applyBorder="1" applyAlignment="1">
      <alignment horizontal="center" vertical="center" wrapText="1"/>
    </xf>
    <xf numFmtId="0" fontId="7" fillId="9" borderId="18" xfId="0" applyFont="1" applyFill="1" applyBorder="1" applyAlignment="1">
      <alignment horizontal="center" vertical="center" wrapText="1"/>
    </xf>
    <xf numFmtId="0" fontId="7" fillId="10" borderId="18" xfId="0" applyFont="1" applyFill="1" applyBorder="1" applyAlignment="1">
      <alignment horizontal="center" vertical="center" wrapText="1"/>
    </xf>
    <xf numFmtId="0" fontId="12" fillId="5" borderId="19" xfId="0" applyFont="1" applyFill="1" applyBorder="1" applyAlignment="1">
      <alignment horizontal="center" vertical="center"/>
    </xf>
    <xf numFmtId="0" fontId="12" fillId="5" borderId="18" xfId="0" applyFont="1" applyFill="1" applyBorder="1" applyAlignment="1">
      <alignment horizontal="center" vertical="center" wrapText="1"/>
    </xf>
    <xf numFmtId="0" fontId="10" fillId="5" borderId="19" xfId="0" applyFont="1" applyFill="1" applyBorder="1" applyAlignment="1">
      <alignment horizontal="center" vertical="center"/>
    </xf>
    <xf numFmtId="0" fontId="12" fillId="5" borderId="17" xfId="0" applyFont="1" applyFill="1" applyBorder="1" applyAlignment="1">
      <alignment horizontal="center" vertical="center"/>
    </xf>
    <xf numFmtId="0" fontId="13" fillId="19" borderId="0" xfId="0" applyFont="1" applyFill="1" applyAlignment="1">
      <alignment horizontal="left" vertical="center"/>
    </xf>
    <xf numFmtId="0" fontId="14" fillId="0" borderId="11" xfId="0" applyFont="1" applyBorder="1" applyAlignment="1">
      <alignment horizontal="left" vertical="center"/>
    </xf>
    <xf numFmtId="0" fontId="15" fillId="0" borderId="13" xfId="0" applyFont="1" applyBorder="1" applyAlignment="1">
      <alignment horizontal="left" vertical="center" wrapText="1"/>
    </xf>
    <xf numFmtId="0" fontId="16" fillId="0" borderId="13" xfId="0" applyFont="1" applyBorder="1" applyAlignment="1">
      <alignment horizontal="left" vertical="center"/>
    </xf>
    <xf numFmtId="0" fontId="18" fillId="4" borderId="14" xfId="0" applyFont="1" applyFill="1" applyBorder="1" applyAlignment="1">
      <alignment horizontal="center" vertical="center"/>
    </xf>
    <xf numFmtId="0" fontId="7" fillId="6" borderId="16" xfId="0" applyFont="1" applyFill="1" applyBorder="1" applyAlignment="1">
      <alignment horizontal="center" vertical="center"/>
    </xf>
    <xf numFmtId="0" fontId="7" fillId="16" borderId="14" xfId="0" applyFont="1" applyFill="1" applyBorder="1" applyAlignment="1">
      <alignment horizontal="center" vertical="center"/>
    </xf>
    <xf numFmtId="0" fontId="19" fillId="0" borderId="30" xfId="0" applyFont="1" applyBorder="1" applyAlignment="1">
      <alignment horizontal="center" vertical="center"/>
    </xf>
    <xf numFmtId="0" fontId="12" fillId="0" borderId="13" xfId="0" applyFont="1" applyBorder="1" applyAlignment="1">
      <alignment horizontal="center" vertical="center"/>
    </xf>
    <xf numFmtId="0" fontId="13" fillId="19" borderId="0" xfId="0" applyFont="1" applyFill="1" applyAlignment="1">
      <alignment horizontal="center" vertical="center"/>
    </xf>
    <xf numFmtId="0" fontId="26" fillId="0" borderId="0" xfId="0" applyFont="1" applyAlignment="1">
      <alignment horizontal="center"/>
    </xf>
    <xf numFmtId="0" fontId="3" fillId="19" borderId="32" xfId="0" applyFont="1" applyFill="1" applyBorder="1" applyAlignment="1">
      <alignment horizontal="center" vertical="center" wrapText="1"/>
    </xf>
    <xf numFmtId="0" fontId="19" fillId="0" borderId="50" xfId="0" applyFont="1" applyBorder="1" applyAlignment="1">
      <alignment horizontal="center" vertical="center"/>
    </xf>
    <xf numFmtId="0" fontId="23" fillId="0" borderId="31" xfId="0" applyFont="1" applyBorder="1" applyAlignment="1">
      <alignment horizontal="center"/>
    </xf>
    <xf numFmtId="0" fontId="25" fillId="19" borderId="0" xfId="0" applyFont="1" applyFill="1" applyAlignment="1">
      <alignment horizontal="center" vertical="center"/>
    </xf>
    <xf numFmtId="0" fontId="0" fillId="0" borderId="24" xfId="0" applyBorder="1" applyAlignment="1">
      <alignment horizontal="center" vertical="center"/>
    </xf>
    <xf numFmtId="0" fontId="0" fillId="0" borderId="19" xfId="0" applyBorder="1" applyAlignment="1">
      <alignment horizontal="center" vertical="center"/>
    </xf>
    <xf numFmtId="0" fontId="15" fillId="0" borderId="13" xfId="0" applyFont="1" applyBorder="1" applyAlignment="1">
      <alignment horizontal="left" vertical="center"/>
    </xf>
    <xf numFmtId="0" fontId="18" fillId="9" borderId="18" xfId="0" applyFont="1" applyFill="1" applyBorder="1" applyAlignment="1">
      <alignment horizontal="center" vertical="center" wrapText="1"/>
    </xf>
    <xf numFmtId="0" fontId="18" fillId="14" borderId="18" xfId="0" applyFont="1" applyFill="1" applyBorder="1" applyAlignment="1">
      <alignment horizontal="center" vertical="center" wrapText="1"/>
    </xf>
    <xf numFmtId="0" fontId="18" fillId="12" borderId="18" xfId="0" applyFont="1" applyFill="1" applyBorder="1" applyAlignment="1">
      <alignment horizontal="center" vertical="center" wrapText="1"/>
    </xf>
    <xf numFmtId="0" fontId="12" fillId="0" borderId="13" xfId="0" applyFont="1" applyBorder="1" applyAlignment="1">
      <alignment horizontal="left" vertical="center"/>
    </xf>
    <xf numFmtId="0" fontId="31" fillId="21" borderId="7" xfId="0" applyFont="1" applyFill="1" applyBorder="1" applyAlignment="1">
      <alignment vertical="center" wrapText="1"/>
    </xf>
    <xf numFmtId="0" fontId="31" fillId="21" borderId="60" xfId="0" applyFont="1" applyFill="1" applyBorder="1" applyAlignment="1">
      <alignment vertical="center" wrapText="1"/>
    </xf>
    <xf numFmtId="0" fontId="29" fillId="22" borderId="8" xfId="0" applyFont="1" applyFill="1" applyBorder="1" applyAlignment="1">
      <alignment horizontal="center" vertical="center" wrapText="1"/>
    </xf>
    <xf numFmtId="0" fontId="30" fillId="22" borderId="9" xfId="0" applyFont="1" applyFill="1" applyBorder="1" applyAlignment="1">
      <alignment vertical="center" wrapText="1"/>
    </xf>
    <xf numFmtId="0" fontId="29" fillId="21" borderId="8" xfId="0" applyFont="1" applyFill="1" applyBorder="1" applyAlignment="1">
      <alignment horizontal="center" vertical="center" wrapText="1"/>
    </xf>
    <xf numFmtId="0" fontId="30" fillId="21" borderId="9" xfId="0" applyFont="1" applyFill="1" applyBorder="1" applyAlignment="1">
      <alignment vertical="center" wrapText="1"/>
    </xf>
    <xf numFmtId="0" fontId="33" fillId="21" borderId="8" xfId="0" applyFont="1" applyFill="1" applyBorder="1" applyAlignment="1">
      <alignment horizontal="center" vertical="center" wrapText="1"/>
    </xf>
    <xf numFmtId="0" fontId="33" fillId="22" borderId="8" xfId="0" applyFont="1" applyFill="1" applyBorder="1" applyAlignment="1">
      <alignment horizontal="center" vertical="center" wrapText="1"/>
    </xf>
    <xf numFmtId="0" fontId="35" fillId="21" borderId="7" xfId="0" applyFont="1" applyFill="1" applyBorder="1" applyAlignment="1">
      <alignment vertical="center" wrapText="1"/>
    </xf>
    <xf numFmtId="0" fontId="35" fillId="21" borderId="60" xfId="0" applyFont="1" applyFill="1" applyBorder="1" applyAlignment="1">
      <alignment vertical="center" wrapText="1"/>
    </xf>
    <xf numFmtId="0" fontId="29" fillId="21" borderId="58" xfId="0" applyFont="1" applyFill="1" applyBorder="1" applyAlignment="1">
      <alignment horizontal="center" vertical="center" wrapText="1"/>
    </xf>
    <xf numFmtId="0" fontId="29" fillId="21" borderId="6" xfId="0" applyFont="1" applyFill="1" applyBorder="1" applyAlignment="1">
      <alignment horizontal="center" vertical="center" wrapText="1"/>
    </xf>
    <xf numFmtId="0" fontId="29" fillId="21" borderId="59" xfId="0" applyFont="1" applyFill="1" applyBorder="1" applyAlignment="1">
      <alignment horizontal="center" vertical="center" wrapText="1"/>
    </xf>
  </cellXfs>
  <cellStyles count="5">
    <cellStyle name="Estilo 1" xfId="2" xr:uid="{00000000-0005-0000-0000-000006000000}"/>
    <cellStyle name="Normal" xfId="0" builtinId="0"/>
    <cellStyle name="Normal 2" xfId="3" xr:uid="{00000000-0005-0000-0000-000007000000}"/>
    <cellStyle name="Normal 3" xfId="4" xr:uid="{00000000-0005-0000-0000-000008000000}"/>
    <cellStyle name="Porcentagem" xfId="1" builtinId="5"/>
  </cellStyles>
  <dxfs count="42">
    <dxf>
      <font>
        <color rgb="FFFFFFFF"/>
      </font>
    </dxf>
    <dxf>
      <font>
        <color rgb="FFFFFFFF"/>
      </font>
      <fill>
        <patternFill>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rgb="FFFFFFFF"/>
      </font>
    </dxf>
    <dxf>
      <font>
        <color rgb="FFFFFFFF"/>
      </font>
      <fill>
        <patternFill>
          <bgColor rgb="FFB15407"/>
        </patternFill>
      </fill>
    </dxf>
    <dxf>
      <font>
        <color rgb="FFB15407"/>
      </font>
      <fill>
        <patternFill>
          <bgColor rgb="FFB15407"/>
        </patternFill>
      </fill>
    </dxf>
    <dxf>
      <font>
        <color rgb="FFFFFFFF"/>
      </font>
      <fill>
        <patternFill>
          <bgColor theme="9" tint="-0.499984740745262"/>
        </patternFill>
      </fill>
    </dxf>
    <dxf>
      <font>
        <color rgb="FFFFFFFF"/>
      </font>
      <fill>
        <patternFill>
          <bgColor theme="9" tint="-0.499984740745262"/>
        </patternFill>
      </fill>
    </dxf>
    <dxf>
      <font>
        <color rgb="FF0070C0"/>
      </font>
      <fill>
        <patternFill>
          <bgColor rgb="FF0070C0"/>
        </patternFill>
      </fill>
    </dxf>
    <dxf>
      <font>
        <color rgb="FF92D050"/>
      </font>
      <fill>
        <patternFill>
          <bgColor rgb="FF92D050"/>
        </patternFill>
      </fill>
    </dxf>
    <dxf>
      <font>
        <color rgb="FFFFC000"/>
      </font>
      <fill>
        <patternFill>
          <bgColor rgb="FFFFC000"/>
        </patternFill>
      </fill>
    </dxf>
    <dxf>
      <font>
        <color rgb="FFFF0000"/>
      </font>
      <fill>
        <patternFill>
          <bgColor rgb="FFFF0000"/>
        </patternFill>
      </fill>
    </dxf>
    <dxf>
      <font>
        <color rgb="FFA6A6A6"/>
      </font>
      <fill>
        <patternFill>
          <bgColor theme="0" tint="-0.34998626667073579"/>
        </patternFill>
      </fill>
    </dxf>
    <dxf>
      <font>
        <color rgb="FFFFFFFF"/>
      </font>
    </dxf>
    <dxf>
      <font>
        <color rgb="FFFFFFFF"/>
      </font>
      <fill>
        <patternFill>
          <bgColor rgb="FFB15407"/>
        </patternFill>
      </fill>
    </dxf>
    <dxf>
      <font>
        <color rgb="FFB15407"/>
      </font>
      <fill>
        <patternFill>
          <bgColor rgb="FFB15407"/>
        </patternFill>
      </fill>
    </dxf>
    <dxf>
      <font>
        <color rgb="FFFFFFFF"/>
      </font>
      <fill>
        <patternFill>
          <bgColor theme="9" tint="-0.499984740745262"/>
        </patternFill>
      </fill>
    </dxf>
    <dxf>
      <font>
        <color rgb="FFFFFFFF"/>
      </font>
      <fill>
        <patternFill>
          <bgColor theme="9" tint="-0.499984740745262"/>
        </patternFill>
      </fill>
    </dxf>
    <dxf>
      <font>
        <color rgb="FF0070C0"/>
      </font>
      <fill>
        <patternFill>
          <bgColor rgb="FF0070C0"/>
        </patternFill>
      </fill>
    </dxf>
    <dxf>
      <font>
        <color rgb="FF92D050"/>
      </font>
      <fill>
        <patternFill>
          <bgColor rgb="FF92D050"/>
        </patternFill>
      </fill>
    </dxf>
    <dxf>
      <font>
        <color rgb="FFFFC000"/>
      </font>
      <fill>
        <patternFill>
          <bgColor rgb="FFFFC000"/>
        </patternFill>
      </fill>
    </dxf>
    <dxf>
      <font>
        <color rgb="FFFF0000"/>
      </font>
      <fill>
        <patternFill>
          <bgColor rgb="FFFF0000"/>
        </patternFill>
      </fill>
    </dxf>
    <dxf>
      <font>
        <color rgb="FFA6A6A6"/>
      </font>
      <fill>
        <patternFill>
          <bgColor theme="0" tint="-0.34998626667073579"/>
        </patternFill>
      </fill>
    </dxf>
    <dxf>
      <font>
        <color rgb="FFFFFFFF"/>
      </font>
    </dxf>
    <dxf>
      <font>
        <color rgb="FFFFFFFF"/>
      </font>
      <fill>
        <patternFill>
          <bgColor rgb="FFB15407"/>
        </patternFill>
      </fill>
    </dxf>
    <dxf>
      <font>
        <color rgb="FFB15407"/>
      </font>
      <fill>
        <patternFill>
          <bgColor rgb="FFB15407"/>
        </patternFill>
      </fill>
    </dxf>
    <dxf>
      <font>
        <color rgb="FFFFFFFF"/>
      </font>
      <fill>
        <patternFill>
          <bgColor theme="9" tint="-0.499984740745262"/>
        </patternFill>
      </fill>
    </dxf>
    <dxf>
      <font>
        <color rgb="FFFFFFFF"/>
      </font>
      <fill>
        <patternFill>
          <bgColor theme="9" tint="-0.499984740745262"/>
        </patternFill>
      </fill>
    </dxf>
    <dxf>
      <font>
        <color rgb="FF0070C0"/>
      </font>
      <fill>
        <patternFill>
          <bgColor rgb="FF0070C0"/>
        </patternFill>
      </fill>
    </dxf>
    <dxf>
      <font>
        <color rgb="FF92D050"/>
      </font>
      <fill>
        <patternFill>
          <bgColor rgb="FF92D050"/>
        </patternFill>
      </fill>
    </dxf>
    <dxf>
      <font>
        <color rgb="FFFFC000"/>
      </font>
      <fill>
        <patternFill>
          <bgColor rgb="FFFFC000"/>
        </patternFill>
      </fill>
    </dxf>
    <dxf>
      <font>
        <color rgb="FFFF0000"/>
      </font>
      <fill>
        <patternFill>
          <bgColor rgb="FFFF0000"/>
        </patternFill>
      </fill>
    </dxf>
    <dxf>
      <font>
        <color rgb="FFA6A6A6"/>
      </font>
      <fill>
        <patternFill>
          <bgColor theme="0" tint="-0.34998626667073579"/>
        </patternFill>
      </fill>
    </dxf>
    <dxf>
      <font>
        <color rgb="FFFFFFFF"/>
      </font>
    </dxf>
    <dxf>
      <font>
        <color rgb="FFFFFFFF"/>
      </font>
      <fill>
        <patternFill>
          <bgColor rgb="FFB15407"/>
        </patternFill>
      </fill>
    </dxf>
    <dxf>
      <font>
        <color rgb="FF0070C0"/>
      </font>
      <fill>
        <patternFill>
          <bgColor rgb="FF0070C0"/>
        </patternFill>
      </fill>
    </dxf>
    <dxf>
      <font>
        <color rgb="FF92D050"/>
      </font>
      <fill>
        <patternFill>
          <bgColor rgb="FF92D050"/>
        </patternFill>
      </fill>
    </dxf>
    <dxf>
      <font>
        <color rgb="FFFFC000"/>
      </font>
      <fill>
        <patternFill>
          <bgColor rgb="FFFFC000"/>
        </patternFill>
      </fill>
    </dxf>
    <dxf>
      <font>
        <color rgb="FFFF0000"/>
      </font>
      <fill>
        <patternFill>
          <bgColor rgb="FFFF0000"/>
        </patternFill>
      </fill>
    </dxf>
    <dxf>
      <font>
        <color rgb="FFA6A6A6"/>
      </font>
      <fill>
        <patternFill>
          <bgColor theme="0" tint="-0.34998626667073579"/>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6600"/>
      <rgbColor rgb="FF000080"/>
      <rgbColor rgb="FF548235"/>
      <rgbColor rgb="FF800080"/>
      <rgbColor rgb="FF008080"/>
      <rgbColor rgb="FFC3D69B"/>
      <rgbColor rgb="FF808080"/>
      <rgbColor rgb="FFA6A6A6"/>
      <rgbColor rgb="FF7030A0"/>
      <rgbColor rgb="FFFDEADA"/>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DCE6F2"/>
      <rgbColor rgb="FFE2EFDA"/>
      <rgbColor rgb="FFF2F2F2"/>
      <rgbColor rgb="FF95B3D7"/>
      <rgbColor rgb="FFFF99CC"/>
      <rgbColor rgb="FFC6E0B4"/>
      <rgbColor rgb="FFFAC090"/>
      <rgbColor rgb="FF3366FF"/>
      <rgbColor rgb="FF33CCCC"/>
      <rgbColor rgb="FF92D050"/>
      <rgbColor rgb="FFFFC000"/>
      <rgbColor rgb="FFFF9900"/>
      <rgbColor rgb="FFFF6600"/>
      <rgbColor rgb="FF4F81BD"/>
      <rgbColor rgb="FF878787"/>
      <rgbColor rgb="FF003366"/>
      <rgbColor rgb="FF9BBB59"/>
      <rgbColor rgb="FF003300"/>
      <rgbColor rgb="FF333300"/>
      <rgbColor rgb="FF984807"/>
      <rgbColor rgb="FFB15407"/>
      <rgbColor rgb="FF333399"/>
      <rgbColor rgb="FF333333"/>
      <rgbColor rgb="00003366"/>
      <rgbColor rgb="00339966"/>
      <rgbColor rgb="00003300"/>
      <rgbColor rgb="00333300"/>
      <rgbColor rgb="00993300"/>
      <rgbColor rgb="00993366"/>
      <rgbColor rgb="00333399"/>
      <rgbColor rgb="00333333"/>
    </indexedColors>
    <mruColors>
      <color rgb="FFA6A6A6"/>
      <color rgb="FF92D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autoTitleDeleted val="1"/>
    <c:plotArea>
      <c:layout/>
      <c:barChart>
        <c:barDir val="bar"/>
        <c:grouping val="stacked"/>
        <c:varyColors val="0"/>
        <c:ser>
          <c:idx val="0"/>
          <c:order val="0"/>
          <c:spPr>
            <a:solidFill>
              <a:srgbClr val="B15407"/>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- 1'!$E$32:$E$36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A489-4585-A2DB-7A931D77CE2F}"/>
            </c:ext>
          </c:extLst>
        </c:ser>
        <c:ser>
          <c:idx val="1"/>
          <c:order val="1"/>
          <c:spPr>
            <a:solidFill>
              <a:srgbClr val="A6A6A6"/>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- 1'!$F$32:$F$36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A489-4585-A2DB-7A931D77CE2F}"/>
            </c:ext>
          </c:extLst>
        </c:ser>
        <c:ser>
          <c:idx val="2"/>
          <c:order val="2"/>
          <c:spPr>
            <a:solidFill>
              <a:srgbClr val="FF0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- 1'!$G$32:$G$36</c:f>
              <c:numCache>
                <c:formatCode>General</c:formatCode>
                <c:ptCount val="5"/>
                <c:pt idx="0">
                  <c:v>3</c:v>
                </c:pt>
                <c:pt idx="1">
                  <c:v>7</c:v>
                </c:pt>
                <c:pt idx="2">
                  <c:v>0</c:v>
                </c:pt>
                <c:pt idx="3">
                  <c:v>1</c:v>
                </c:pt>
                <c:pt idx="4">
                  <c:v>4</c:v>
                </c:pt>
              </c:numCache>
            </c:numRef>
          </c:val>
          <c:extLst>
            <c:ext xmlns:c16="http://schemas.microsoft.com/office/drawing/2014/chart" uri="{C3380CC4-5D6E-409C-BE32-E72D297353CC}">
              <c16:uniqueId val="{00000002-A489-4585-A2DB-7A931D77CE2F}"/>
            </c:ext>
          </c:extLst>
        </c:ser>
        <c:ser>
          <c:idx val="3"/>
          <c:order val="3"/>
          <c:spPr>
            <a:solidFill>
              <a:srgbClr val="FFC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- 1'!$H$32:$H$36</c:f>
              <c:numCache>
                <c:formatCode>General</c:formatCode>
                <c:ptCount val="5"/>
                <c:pt idx="0">
                  <c:v>0</c:v>
                </c:pt>
                <c:pt idx="1">
                  <c:v>6</c:v>
                </c:pt>
                <c:pt idx="2">
                  <c:v>6</c:v>
                </c:pt>
                <c:pt idx="3">
                  <c:v>2</c:v>
                </c:pt>
                <c:pt idx="4">
                  <c:v>1</c:v>
                </c:pt>
              </c:numCache>
            </c:numRef>
          </c:val>
          <c:extLst>
            <c:ext xmlns:c16="http://schemas.microsoft.com/office/drawing/2014/chart" uri="{C3380CC4-5D6E-409C-BE32-E72D297353CC}">
              <c16:uniqueId val="{00000003-A489-4585-A2DB-7A931D77CE2F}"/>
            </c:ext>
          </c:extLst>
        </c:ser>
        <c:ser>
          <c:idx val="4"/>
          <c:order val="4"/>
          <c:spPr>
            <a:solidFill>
              <a:srgbClr val="92D05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- 1'!$I$32:$I$36</c:f>
              <c:numCache>
                <c:formatCode>General</c:formatCode>
                <c:ptCount val="5"/>
                <c:pt idx="0">
                  <c:v>0</c:v>
                </c:pt>
                <c:pt idx="1">
                  <c:v>0</c:v>
                </c:pt>
                <c:pt idx="2">
                  <c:v>0</c:v>
                </c:pt>
                <c:pt idx="3">
                  <c:v>2</c:v>
                </c:pt>
                <c:pt idx="4">
                  <c:v>0</c:v>
                </c:pt>
              </c:numCache>
            </c:numRef>
          </c:val>
          <c:extLst>
            <c:ext xmlns:c16="http://schemas.microsoft.com/office/drawing/2014/chart" uri="{C3380CC4-5D6E-409C-BE32-E72D297353CC}">
              <c16:uniqueId val="{00000004-A489-4585-A2DB-7A931D77CE2F}"/>
            </c:ext>
          </c:extLst>
        </c:ser>
        <c:ser>
          <c:idx val="5"/>
          <c:order val="5"/>
          <c:spPr>
            <a:solidFill>
              <a:srgbClr val="0070C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- 1'!$J$32:$J$36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5-A489-4585-A2DB-7A931D77CE2F}"/>
            </c:ext>
          </c:extLst>
        </c:ser>
        <c:dLbls>
          <c:showLegendKey val="0"/>
          <c:showVal val="0"/>
          <c:showCatName val="0"/>
          <c:showSerName val="0"/>
          <c:showPercent val="0"/>
          <c:showBubbleSize val="0"/>
        </c:dLbls>
        <c:gapWidth val="150"/>
        <c:overlap val="100"/>
        <c:axId val="79764760"/>
        <c:axId val="55126682"/>
      </c:barChart>
      <c:catAx>
        <c:axId val="79764760"/>
        <c:scaling>
          <c:orientation val="maxMin"/>
        </c:scaling>
        <c:delete val="0"/>
        <c:axPos val="l"/>
        <c:numFmt formatCode="ge&quot;ral&quot;" sourceLinked="0"/>
        <c:majorTickMark val="out"/>
        <c:minorTickMark val="none"/>
        <c:tickLblPos val="nextTo"/>
        <c:spPr>
          <a:ln w="9360">
            <a:solidFill>
              <a:srgbClr val="878787"/>
            </a:solidFill>
            <a:round/>
          </a:ln>
        </c:spPr>
        <c:txPr>
          <a:bodyPr/>
          <a:lstStyle/>
          <a:p>
            <a:pPr>
              <a:defRPr sz="1100" b="0" u="none" strike="noStrike">
                <a:solidFill>
                  <a:srgbClr val="000000"/>
                </a:solidFill>
                <a:uFillTx/>
                <a:latin typeface="Calibri"/>
              </a:defRPr>
            </a:pPr>
            <a:endParaRPr lang="en-US"/>
          </a:p>
        </c:txPr>
        <c:crossAx val="55126682"/>
        <c:crosses val="autoZero"/>
        <c:auto val="1"/>
        <c:lblAlgn val="ctr"/>
        <c:lblOffset val="100"/>
        <c:noMultiLvlLbl val="0"/>
      </c:catAx>
      <c:valAx>
        <c:axId val="55126682"/>
        <c:scaling>
          <c:orientation val="minMax"/>
        </c:scaling>
        <c:delete val="0"/>
        <c:axPos val="t"/>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sz="1000" b="0" u="none" strike="noStrike">
                <a:solidFill>
                  <a:srgbClr val="000000"/>
                </a:solidFill>
                <a:uFillTx/>
                <a:latin typeface="Calibri"/>
              </a:defRPr>
            </a:pPr>
            <a:endParaRPr lang="en-US"/>
          </a:p>
        </c:txPr>
        <c:crossAx val="79764760"/>
        <c:crosses val="autoZero"/>
        <c:crossBetween val="between"/>
        <c:majorUnit val="2"/>
      </c:valAx>
      <c:spPr>
        <a:noFill/>
        <a:ln w="0">
          <a:noFill/>
        </a:ln>
      </c:spPr>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autoTitleDeleted val="1"/>
    <c:plotArea>
      <c:layout/>
      <c:barChart>
        <c:barDir val="bar"/>
        <c:grouping val="stacked"/>
        <c:varyColors val="0"/>
        <c:ser>
          <c:idx val="0"/>
          <c:order val="0"/>
          <c:spPr>
            <a:solidFill>
              <a:srgbClr val="B15407"/>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269-4161-8AEF-BD0AD5B1CE8B}"/>
            </c:ext>
          </c:extLst>
        </c:ser>
        <c:ser>
          <c:idx val="1"/>
          <c:order val="1"/>
          <c:spPr>
            <a:solidFill>
              <a:srgbClr val="A6A6A6"/>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269-4161-8AEF-BD0AD5B1CE8B}"/>
            </c:ext>
          </c:extLst>
        </c:ser>
        <c:ser>
          <c:idx val="2"/>
          <c:order val="2"/>
          <c:spPr>
            <a:solidFill>
              <a:srgbClr val="FF0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269-4161-8AEF-BD0AD5B1CE8B}"/>
            </c:ext>
          </c:extLst>
        </c:ser>
        <c:ser>
          <c:idx val="3"/>
          <c:order val="3"/>
          <c:spPr>
            <a:solidFill>
              <a:srgbClr val="FFC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269-4161-8AEF-BD0AD5B1CE8B}"/>
            </c:ext>
          </c:extLst>
        </c:ser>
        <c:ser>
          <c:idx val="4"/>
          <c:order val="4"/>
          <c:spPr>
            <a:solidFill>
              <a:srgbClr val="92D05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269-4161-8AEF-BD0AD5B1CE8B}"/>
            </c:ext>
          </c:extLst>
        </c:ser>
        <c:ser>
          <c:idx val="5"/>
          <c:order val="5"/>
          <c:spPr>
            <a:solidFill>
              <a:srgbClr val="0070C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9269-4161-8AEF-BD0AD5B1CE8B}"/>
            </c:ext>
          </c:extLst>
        </c:ser>
        <c:dLbls>
          <c:showLegendKey val="0"/>
          <c:showVal val="0"/>
          <c:showCatName val="0"/>
          <c:showSerName val="0"/>
          <c:showPercent val="0"/>
          <c:showBubbleSize val="0"/>
        </c:dLbls>
        <c:gapWidth val="150"/>
        <c:overlap val="100"/>
        <c:axId val="14430179"/>
        <c:axId val="22177414"/>
      </c:barChart>
      <c:catAx>
        <c:axId val="14430179"/>
        <c:scaling>
          <c:orientation val="maxMin"/>
        </c:scaling>
        <c:delete val="0"/>
        <c:axPos val="l"/>
        <c:numFmt formatCode="ge&quot;ral&quot;" sourceLinked="0"/>
        <c:majorTickMark val="out"/>
        <c:minorTickMark val="none"/>
        <c:tickLblPos val="nextTo"/>
        <c:spPr>
          <a:ln w="9360">
            <a:solidFill>
              <a:srgbClr val="878787"/>
            </a:solidFill>
            <a:round/>
          </a:ln>
        </c:spPr>
        <c:txPr>
          <a:bodyPr/>
          <a:lstStyle/>
          <a:p>
            <a:pPr>
              <a:defRPr sz="1100" b="0" u="none" strike="noStrike">
                <a:solidFill>
                  <a:srgbClr val="000000"/>
                </a:solidFill>
                <a:uFillTx/>
                <a:latin typeface="Calibri"/>
              </a:defRPr>
            </a:pPr>
            <a:endParaRPr lang="en-US"/>
          </a:p>
        </c:txPr>
        <c:crossAx val="22177414"/>
        <c:crosses val="autoZero"/>
        <c:auto val="1"/>
        <c:lblAlgn val="ctr"/>
        <c:lblOffset val="100"/>
        <c:noMultiLvlLbl val="0"/>
      </c:catAx>
      <c:valAx>
        <c:axId val="22177414"/>
        <c:scaling>
          <c:orientation val="minMax"/>
        </c:scaling>
        <c:delete val="0"/>
        <c:axPos val="t"/>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sz="1000" b="0" u="none" strike="noStrike">
                <a:solidFill>
                  <a:srgbClr val="000000"/>
                </a:solidFill>
                <a:uFillTx/>
                <a:latin typeface="Calibri"/>
              </a:defRPr>
            </a:pPr>
            <a:endParaRPr lang="en-US"/>
          </a:p>
        </c:txPr>
        <c:crossAx val="14430179"/>
        <c:crosses val="autoZero"/>
        <c:crossBetween val="between"/>
        <c:majorUnit val="2"/>
      </c:valAx>
      <c:spPr>
        <a:noFill/>
        <a:ln w="0">
          <a:noFill/>
        </a:ln>
      </c:spPr>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atual do PAN </a:t>
            </a:r>
          </a:p>
          <a:p>
            <a:pPr>
              <a:defRPr sz="1300" b="0" u="none" strike="noStrike">
                <a:uFillTx/>
                <a:latin typeface="Arial"/>
              </a:defRPr>
            </a:pPr>
            <a:r>
              <a:rPr lang="pt-BR" sz="1600" b="1" u="none" strike="noStrike">
                <a:solidFill>
                  <a:srgbClr val="000000"/>
                </a:solidFill>
                <a:uFillTx/>
                <a:latin typeface="Calibri"/>
              </a:rPr>
              <a:t>Monitoria atual</a:t>
            </a:r>
          </a:p>
        </c:rich>
      </c:tx>
      <c:layout>
        <c:manualLayout>
          <c:xMode val="edge"/>
          <c:yMode val="edge"/>
          <c:x val="7.9186398571539501E-3"/>
          <c:y val="1.6435667852324299E-2"/>
        </c:manualLayout>
      </c:layout>
      <c:overlay val="0"/>
      <c:spPr>
        <a:noFill/>
        <a:ln w="0">
          <a:noFill/>
        </a:ln>
      </c:spPr>
    </c:title>
    <c:autoTitleDeleted val="0"/>
    <c:plotArea>
      <c:layout>
        <c:manualLayout>
          <c:layoutTarget val="inner"/>
          <c:xMode val="edge"/>
          <c:yMode val="edge"/>
          <c:x val="8.1127241673783101E-2"/>
          <c:y val="0.219305777014596"/>
          <c:w val="0.46168775716171101"/>
          <c:h val="0.68502391757635195"/>
        </c:manualLayout>
      </c:layout>
      <c:doughnutChart>
        <c:varyColors val="1"/>
        <c:ser>
          <c:idx val="0"/>
          <c:order val="0"/>
          <c:spPr>
            <a:solidFill>
              <a:srgbClr val="FFFF00"/>
            </a:solidFill>
            <a:ln w="0">
              <a:noFill/>
            </a:ln>
          </c:spPr>
          <c:dPt>
            <c:idx val="0"/>
            <c:bubble3D val="0"/>
            <c:spPr>
              <a:solidFill>
                <a:srgbClr val="808080"/>
              </a:solidFill>
              <a:ln w="0">
                <a:noFill/>
              </a:ln>
            </c:spPr>
            <c:extLst>
              <c:ext xmlns:c16="http://schemas.microsoft.com/office/drawing/2014/chart" uri="{C3380CC4-5D6E-409C-BE32-E72D297353CC}">
                <c16:uniqueId val="{00000001-246A-4D52-AE78-87BD1884B74D}"/>
              </c:ext>
            </c:extLst>
          </c:dPt>
          <c:dPt>
            <c:idx val="1"/>
            <c:bubble3D val="0"/>
            <c:spPr>
              <a:solidFill>
                <a:srgbClr val="FF0000"/>
              </a:solidFill>
              <a:ln w="0">
                <a:noFill/>
              </a:ln>
            </c:spPr>
            <c:extLst>
              <c:ext xmlns:c16="http://schemas.microsoft.com/office/drawing/2014/chart" uri="{C3380CC4-5D6E-409C-BE32-E72D297353CC}">
                <c16:uniqueId val="{00000003-246A-4D52-AE78-87BD1884B74D}"/>
              </c:ext>
            </c:extLst>
          </c:dPt>
          <c:dPt>
            <c:idx val="2"/>
            <c:bubble3D val="0"/>
            <c:spPr>
              <a:solidFill>
                <a:srgbClr val="9BBB59"/>
              </a:solidFill>
              <a:ln w="0">
                <a:noFill/>
              </a:ln>
            </c:spPr>
            <c:extLst>
              <c:ext xmlns:c16="http://schemas.microsoft.com/office/drawing/2014/chart" uri="{C3380CC4-5D6E-409C-BE32-E72D297353CC}">
                <c16:uniqueId val="{00000005-246A-4D52-AE78-87BD1884B74D}"/>
              </c:ext>
            </c:extLst>
          </c:dPt>
          <c:dPt>
            <c:idx val="3"/>
            <c:bubble3D val="0"/>
            <c:spPr>
              <a:solidFill>
                <a:srgbClr val="92D050"/>
              </a:solidFill>
              <a:ln w="0">
                <a:noFill/>
              </a:ln>
            </c:spPr>
            <c:extLst>
              <c:ext xmlns:c16="http://schemas.microsoft.com/office/drawing/2014/chart" uri="{C3380CC4-5D6E-409C-BE32-E72D297353CC}">
                <c16:uniqueId val="{00000007-246A-4D52-AE78-87BD1884B74D}"/>
              </c:ext>
            </c:extLst>
          </c:dPt>
          <c:dPt>
            <c:idx val="4"/>
            <c:bubble3D val="0"/>
            <c:spPr>
              <a:solidFill>
                <a:srgbClr val="0070C0"/>
              </a:solidFill>
              <a:ln w="0">
                <a:noFill/>
              </a:ln>
            </c:spPr>
            <c:extLst>
              <c:ext xmlns:c16="http://schemas.microsoft.com/office/drawing/2014/chart" uri="{C3380CC4-5D6E-409C-BE32-E72D297353CC}">
                <c16:uniqueId val="{00000009-246A-4D52-AE78-87BD1884B74D}"/>
              </c:ext>
            </c:extLst>
          </c:dPt>
          <c:dLbls>
            <c:dLbl>
              <c:idx val="0"/>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246A-4D52-AE78-87BD1884B74D}"/>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246A-4D52-AE78-87BD1884B74D}"/>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246A-4D52-AE78-87BD1884B74D}"/>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246A-4D52-AE78-87BD1884B74D}"/>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246A-4D52-AE78-87BD1884B74D}"/>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A-246A-4D52-AE78-87BD1884B74D}"/>
            </c:ext>
          </c:extLst>
        </c:ser>
        <c:dLbls>
          <c:showLegendKey val="0"/>
          <c:showVal val="0"/>
          <c:showCatName val="0"/>
          <c:showSerName val="0"/>
          <c:showPercent val="0"/>
          <c:showBubbleSize val="0"/>
          <c:showLeaderLines val="0"/>
        </c:dLbls>
        <c:firstSliceAng val="0"/>
        <c:holeSize val="50"/>
      </c:doughnutChart>
      <c:spPr>
        <a:noFill/>
        <a:ln w="0">
          <a:noFill/>
        </a:ln>
      </c:spPr>
    </c:plotArea>
    <c:legend>
      <c:legendPos val="r"/>
      <c:layout>
        <c:manualLayout>
          <c:xMode val="edge"/>
          <c:yMode val="edge"/>
          <c:x val="0.57029166666666697"/>
          <c:y val="0.14367663552499499"/>
          <c:w val="0.40163082802031902"/>
          <c:h val="0.795443827160494"/>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do PAN </a:t>
            </a:r>
          </a:p>
          <a:p>
            <a:pPr>
              <a:defRPr sz="1300" b="0" u="none" strike="noStrike">
                <a:uFillTx/>
                <a:latin typeface="Arial"/>
              </a:defRPr>
            </a:pPr>
            <a:r>
              <a:rPr lang="pt-BR" sz="1600" b="1" u="none" strike="noStrike">
                <a:solidFill>
                  <a:srgbClr val="000000"/>
                </a:solidFill>
                <a:uFillTx/>
                <a:latin typeface="Calibri"/>
              </a:rPr>
              <a:t>Pós Monitoria</a:t>
            </a:r>
          </a:p>
        </c:rich>
      </c:tx>
      <c:layout>
        <c:manualLayout>
          <c:xMode val="edge"/>
          <c:yMode val="edge"/>
          <c:x val="8.0084617709277692E-3"/>
          <c:y val="1.6435667852324299E-2"/>
        </c:manualLayout>
      </c:layout>
      <c:overlay val="0"/>
      <c:spPr>
        <a:noFill/>
        <a:ln w="0">
          <a:noFill/>
        </a:ln>
      </c:spPr>
    </c:title>
    <c:autoTitleDeleted val="0"/>
    <c:plotArea>
      <c:layout>
        <c:manualLayout>
          <c:layoutTarget val="inner"/>
          <c:xMode val="edge"/>
          <c:yMode val="edge"/>
          <c:x val="9.5043819885161696E-2"/>
          <c:y val="0.219305777014596"/>
          <c:w val="0.46161982472045898"/>
          <c:h val="0.68502391757635195"/>
        </c:manualLayout>
      </c:layout>
      <c:doughnutChart>
        <c:varyColors val="1"/>
        <c:ser>
          <c:idx val="0"/>
          <c:order val="0"/>
          <c:spPr>
            <a:solidFill>
              <a:srgbClr val="4F81BD"/>
            </a:solidFill>
            <a:ln w="0">
              <a:noFill/>
            </a:ln>
          </c:spPr>
          <c:dPt>
            <c:idx val="0"/>
            <c:bubble3D val="0"/>
            <c:spPr>
              <a:solidFill>
                <a:srgbClr val="A6A6A6"/>
              </a:solidFill>
              <a:ln w="0">
                <a:noFill/>
              </a:ln>
            </c:spPr>
            <c:extLst>
              <c:ext xmlns:c16="http://schemas.microsoft.com/office/drawing/2014/chart" uri="{C3380CC4-5D6E-409C-BE32-E72D297353CC}">
                <c16:uniqueId val="{00000001-F88A-43D2-9BEC-63DD13190D16}"/>
              </c:ext>
            </c:extLst>
          </c:dPt>
          <c:dPt>
            <c:idx val="1"/>
            <c:bubble3D val="0"/>
            <c:spPr>
              <a:solidFill>
                <a:srgbClr val="FF0000"/>
              </a:solidFill>
              <a:ln w="0">
                <a:noFill/>
              </a:ln>
            </c:spPr>
            <c:extLst>
              <c:ext xmlns:c16="http://schemas.microsoft.com/office/drawing/2014/chart" uri="{C3380CC4-5D6E-409C-BE32-E72D297353CC}">
                <c16:uniqueId val="{00000003-F88A-43D2-9BEC-63DD13190D16}"/>
              </c:ext>
            </c:extLst>
          </c:dPt>
          <c:dPt>
            <c:idx val="2"/>
            <c:bubble3D val="0"/>
            <c:spPr>
              <a:solidFill>
                <a:srgbClr val="FFFF00"/>
              </a:solidFill>
              <a:ln w="0">
                <a:noFill/>
              </a:ln>
            </c:spPr>
            <c:extLst>
              <c:ext xmlns:c16="http://schemas.microsoft.com/office/drawing/2014/chart" uri="{C3380CC4-5D6E-409C-BE32-E72D297353CC}">
                <c16:uniqueId val="{00000005-F88A-43D2-9BEC-63DD13190D16}"/>
              </c:ext>
            </c:extLst>
          </c:dPt>
          <c:dPt>
            <c:idx val="3"/>
            <c:bubble3D val="0"/>
            <c:spPr>
              <a:solidFill>
                <a:srgbClr val="92D050"/>
              </a:solidFill>
              <a:ln w="0">
                <a:noFill/>
              </a:ln>
            </c:spPr>
            <c:extLst>
              <c:ext xmlns:c16="http://schemas.microsoft.com/office/drawing/2014/chart" uri="{C3380CC4-5D6E-409C-BE32-E72D297353CC}">
                <c16:uniqueId val="{00000007-F88A-43D2-9BEC-63DD13190D16}"/>
              </c:ext>
            </c:extLst>
          </c:dPt>
          <c:dPt>
            <c:idx val="4"/>
            <c:bubble3D val="0"/>
            <c:spPr>
              <a:solidFill>
                <a:srgbClr val="0070C0"/>
              </a:solidFill>
              <a:ln w="0">
                <a:noFill/>
              </a:ln>
            </c:spPr>
            <c:extLst>
              <c:ext xmlns:c16="http://schemas.microsoft.com/office/drawing/2014/chart" uri="{C3380CC4-5D6E-409C-BE32-E72D297353CC}">
                <c16:uniqueId val="{00000009-F88A-43D2-9BEC-63DD13190D16}"/>
              </c:ext>
            </c:extLst>
          </c:dPt>
          <c:dPt>
            <c:idx val="5"/>
            <c:bubble3D val="0"/>
            <c:spPr>
              <a:solidFill>
                <a:srgbClr val="FF99CC"/>
              </a:solidFill>
              <a:ln w="0">
                <a:noFill/>
              </a:ln>
            </c:spPr>
            <c:extLst>
              <c:ext xmlns:c16="http://schemas.microsoft.com/office/drawing/2014/chart" uri="{C3380CC4-5D6E-409C-BE32-E72D297353CC}">
                <c16:uniqueId val="{0000000B-F88A-43D2-9BEC-63DD13190D16}"/>
              </c:ext>
            </c:extLst>
          </c:dPt>
          <c:dLbls>
            <c:dLbl>
              <c:idx val="0"/>
              <c:layout>
                <c:manualLayout>
                  <c:x val="8.1410256410256402E-3"/>
                  <c:y val="-3.94460286701191E-2"/>
                </c:manualLayout>
              </c:layou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F88A-43D2-9BEC-63DD13190D16}"/>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F88A-43D2-9BEC-63DD13190D16}"/>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F88A-43D2-9BEC-63DD13190D16}"/>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F88A-43D2-9BEC-63DD13190D16}"/>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F88A-43D2-9BEC-63DD13190D16}"/>
                </c:ext>
              </c:extLst>
            </c:dLbl>
            <c:dLbl>
              <c:idx val="5"/>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F88A-43D2-9BEC-63DD13190D16}"/>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c:v>
                </c:pt>
                <c:pt idx="1">
                  <c:v>0</c:v>
                </c:pt>
                <c:pt idx="2">
                  <c:v>0</c:v>
                </c:pt>
                <c:pt idx="3">
                  <c:v>0</c:v>
                </c:pt>
                <c:pt idx="4">
                  <c:v>0</c:v>
                </c:pt>
                <c:pt idx="5">
                  <c:v>1</c:v>
                </c:pt>
              </c:numCache>
            </c:numRef>
          </c:val>
          <c:extLst>
            <c:ext xmlns:c16="http://schemas.microsoft.com/office/drawing/2014/chart" uri="{C3380CC4-5D6E-409C-BE32-E72D297353CC}">
              <c16:uniqueId val="{0000000C-F88A-43D2-9BEC-63DD13190D16}"/>
            </c:ext>
          </c:extLst>
        </c:ser>
        <c:dLbls>
          <c:showLegendKey val="0"/>
          <c:showVal val="0"/>
          <c:showCatName val="0"/>
          <c:showSerName val="0"/>
          <c:showPercent val="0"/>
          <c:showBubbleSize val="0"/>
          <c:showLeaderLines val="0"/>
        </c:dLbls>
        <c:firstSliceAng val="0"/>
        <c:holeSize val="50"/>
      </c:doughnutChart>
      <c:spPr>
        <a:noFill/>
        <a:ln w="25560">
          <a:noFill/>
        </a:ln>
      </c:spPr>
    </c:plotArea>
    <c:legend>
      <c:legendPos val="r"/>
      <c:layout>
        <c:manualLayout>
          <c:xMode val="edge"/>
          <c:yMode val="edge"/>
          <c:x val="0.59897799484626901"/>
          <c:y val="0.117682869704234"/>
          <c:w val="0.38477668980593699"/>
          <c:h val="0.81849175118189199"/>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autoTitleDeleted val="1"/>
    <c:plotArea>
      <c:layout/>
      <c:barChart>
        <c:barDir val="bar"/>
        <c:grouping val="stacked"/>
        <c:varyColors val="0"/>
        <c:ser>
          <c:idx val="0"/>
          <c:order val="0"/>
          <c:spPr>
            <a:solidFill>
              <a:srgbClr val="B15407"/>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A24-4399-BE05-78D1FB3AE001}"/>
            </c:ext>
          </c:extLst>
        </c:ser>
        <c:ser>
          <c:idx val="1"/>
          <c:order val="1"/>
          <c:spPr>
            <a:solidFill>
              <a:srgbClr val="A6A6A6"/>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24-4399-BE05-78D1FB3AE001}"/>
            </c:ext>
          </c:extLst>
        </c:ser>
        <c:ser>
          <c:idx val="2"/>
          <c:order val="2"/>
          <c:spPr>
            <a:solidFill>
              <a:srgbClr val="FF0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A24-4399-BE05-78D1FB3AE001}"/>
            </c:ext>
          </c:extLst>
        </c:ser>
        <c:ser>
          <c:idx val="3"/>
          <c:order val="3"/>
          <c:spPr>
            <a:solidFill>
              <a:srgbClr val="FFC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A24-4399-BE05-78D1FB3AE001}"/>
            </c:ext>
          </c:extLst>
        </c:ser>
        <c:ser>
          <c:idx val="4"/>
          <c:order val="4"/>
          <c:spPr>
            <a:solidFill>
              <a:srgbClr val="92D05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A24-4399-BE05-78D1FB3AE001}"/>
            </c:ext>
          </c:extLst>
        </c:ser>
        <c:ser>
          <c:idx val="5"/>
          <c:order val="5"/>
          <c:spPr>
            <a:solidFill>
              <a:srgbClr val="0070C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A24-4399-BE05-78D1FB3AE001}"/>
            </c:ext>
          </c:extLst>
        </c:ser>
        <c:dLbls>
          <c:showLegendKey val="0"/>
          <c:showVal val="0"/>
          <c:showCatName val="0"/>
          <c:showSerName val="0"/>
          <c:showPercent val="0"/>
          <c:showBubbleSize val="0"/>
        </c:dLbls>
        <c:gapWidth val="150"/>
        <c:overlap val="100"/>
        <c:axId val="46586334"/>
        <c:axId val="80598156"/>
      </c:barChart>
      <c:catAx>
        <c:axId val="46586334"/>
        <c:scaling>
          <c:orientation val="maxMin"/>
        </c:scaling>
        <c:delete val="0"/>
        <c:axPos val="l"/>
        <c:numFmt formatCode="ge&quot;ral&quot;" sourceLinked="0"/>
        <c:majorTickMark val="out"/>
        <c:minorTickMark val="none"/>
        <c:tickLblPos val="nextTo"/>
        <c:spPr>
          <a:ln w="9360">
            <a:solidFill>
              <a:srgbClr val="878787"/>
            </a:solidFill>
            <a:round/>
          </a:ln>
        </c:spPr>
        <c:txPr>
          <a:bodyPr/>
          <a:lstStyle/>
          <a:p>
            <a:pPr>
              <a:defRPr sz="1100" b="0" u="none" strike="noStrike">
                <a:solidFill>
                  <a:srgbClr val="000000"/>
                </a:solidFill>
                <a:uFillTx/>
                <a:latin typeface="Calibri"/>
              </a:defRPr>
            </a:pPr>
            <a:endParaRPr lang="en-US"/>
          </a:p>
        </c:txPr>
        <c:crossAx val="80598156"/>
        <c:crosses val="autoZero"/>
        <c:auto val="1"/>
        <c:lblAlgn val="ctr"/>
        <c:lblOffset val="100"/>
        <c:noMultiLvlLbl val="0"/>
      </c:catAx>
      <c:valAx>
        <c:axId val="80598156"/>
        <c:scaling>
          <c:orientation val="minMax"/>
        </c:scaling>
        <c:delete val="0"/>
        <c:axPos val="t"/>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sz="1000" b="0" u="none" strike="noStrike">
                <a:solidFill>
                  <a:srgbClr val="000000"/>
                </a:solidFill>
                <a:uFillTx/>
                <a:latin typeface="Calibri"/>
              </a:defRPr>
            </a:pPr>
            <a:endParaRPr lang="en-US"/>
          </a:p>
        </c:txPr>
        <c:crossAx val="46586334"/>
        <c:crosses val="autoZero"/>
        <c:crossBetween val="between"/>
        <c:majorUnit val="2"/>
      </c:valAx>
      <c:spPr>
        <a:noFill/>
        <a:ln w="0">
          <a:noFill/>
        </a:ln>
      </c:spPr>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atual do PAN </a:t>
            </a:r>
          </a:p>
          <a:p>
            <a:pPr>
              <a:defRPr sz="1300" b="0" u="none" strike="noStrike">
                <a:uFillTx/>
                <a:latin typeface="Arial"/>
              </a:defRPr>
            </a:pPr>
            <a:r>
              <a:rPr lang="pt-BR" sz="1600" b="1" u="none" strike="noStrike">
                <a:solidFill>
                  <a:srgbClr val="000000"/>
                </a:solidFill>
                <a:uFillTx/>
                <a:latin typeface="Calibri"/>
              </a:rPr>
              <a:t>Monitoria atual</a:t>
            </a:r>
          </a:p>
        </c:rich>
      </c:tx>
      <c:layout>
        <c:manualLayout>
          <c:xMode val="edge"/>
          <c:yMode val="edge"/>
          <c:x val="7.9186398571539501E-3"/>
          <c:y val="1.6435667852324299E-2"/>
        </c:manualLayout>
      </c:layout>
      <c:overlay val="0"/>
      <c:spPr>
        <a:noFill/>
        <a:ln w="0">
          <a:noFill/>
        </a:ln>
      </c:spPr>
    </c:title>
    <c:autoTitleDeleted val="0"/>
    <c:plotArea>
      <c:layout>
        <c:manualLayout>
          <c:layoutTarget val="inner"/>
          <c:xMode val="edge"/>
          <c:yMode val="edge"/>
          <c:x val="8.1127241673783101E-2"/>
          <c:y val="0.219305777014596"/>
          <c:w val="0.46168775716171101"/>
          <c:h val="0.68502391757635195"/>
        </c:manualLayout>
      </c:layout>
      <c:doughnutChart>
        <c:varyColors val="1"/>
        <c:ser>
          <c:idx val="0"/>
          <c:order val="0"/>
          <c:spPr>
            <a:solidFill>
              <a:srgbClr val="FFFF00"/>
            </a:solidFill>
            <a:ln w="0">
              <a:noFill/>
            </a:ln>
          </c:spPr>
          <c:dPt>
            <c:idx val="0"/>
            <c:bubble3D val="0"/>
            <c:spPr>
              <a:solidFill>
                <a:srgbClr val="808080"/>
              </a:solidFill>
              <a:ln w="0">
                <a:noFill/>
              </a:ln>
            </c:spPr>
            <c:extLst>
              <c:ext xmlns:c16="http://schemas.microsoft.com/office/drawing/2014/chart" uri="{C3380CC4-5D6E-409C-BE32-E72D297353CC}">
                <c16:uniqueId val="{00000001-1D80-4542-A761-22CD4A6947F4}"/>
              </c:ext>
            </c:extLst>
          </c:dPt>
          <c:dPt>
            <c:idx val="1"/>
            <c:bubble3D val="0"/>
            <c:spPr>
              <a:solidFill>
                <a:srgbClr val="FF0000"/>
              </a:solidFill>
              <a:ln w="0">
                <a:noFill/>
              </a:ln>
            </c:spPr>
            <c:extLst>
              <c:ext xmlns:c16="http://schemas.microsoft.com/office/drawing/2014/chart" uri="{C3380CC4-5D6E-409C-BE32-E72D297353CC}">
                <c16:uniqueId val="{00000003-1D80-4542-A761-22CD4A6947F4}"/>
              </c:ext>
            </c:extLst>
          </c:dPt>
          <c:dPt>
            <c:idx val="2"/>
            <c:bubble3D val="0"/>
            <c:spPr>
              <a:solidFill>
                <a:srgbClr val="9BBB59"/>
              </a:solidFill>
              <a:ln w="0">
                <a:noFill/>
              </a:ln>
            </c:spPr>
            <c:extLst>
              <c:ext xmlns:c16="http://schemas.microsoft.com/office/drawing/2014/chart" uri="{C3380CC4-5D6E-409C-BE32-E72D297353CC}">
                <c16:uniqueId val="{00000005-1D80-4542-A761-22CD4A6947F4}"/>
              </c:ext>
            </c:extLst>
          </c:dPt>
          <c:dPt>
            <c:idx val="3"/>
            <c:bubble3D val="0"/>
            <c:spPr>
              <a:solidFill>
                <a:srgbClr val="92D050"/>
              </a:solidFill>
              <a:ln w="0">
                <a:noFill/>
              </a:ln>
            </c:spPr>
            <c:extLst>
              <c:ext xmlns:c16="http://schemas.microsoft.com/office/drawing/2014/chart" uri="{C3380CC4-5D6E-409C-BE32-E72D297353CC}">
                <c16:uniqueId val="{00000007-1D80-4542-A761-22CD4A6947F4}"/>
              </c:ext>
            </c:extLst>
          </c:dPt>
          <c:dPt>
            <c:idx val="4"/>
            <c:bubble3D val="0"/>
            <c:spPr>
              <a:solidFill>
                <a:srgbClr val="0070C0"/>
              </a:solidFill>
              <a:ln w="0">
                <a:noFill/>
              </a:ln>
            </c:spPr>
            <c:extLst>
              <c:ext xmlns:c16="http://schemas.microsoft.com/office/drawing/2014/chart" uri="{C3380CC4-5D6E-409C-BE32-E72D297353CC}">
                <c16:uniqueId val="{00000009-1D80-4542-A761-22CD4A6947F4}"/>
              </c:ext>
            </c:extLst>
          </c:dPt>
          <c:dLbls>
            <c:dLbl>
              <c:idx val="0"/>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1D80-4542-A761-22CD4A6947F4}"/>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1D80-4542-A761-22CD4A6947F4}"/>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1D80-4542-A761-22CD4A6947F4}"/>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1D80-4542-A761-22CD4A6947F4}"/>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1D80-4542-A761-22CD4A6947F4}"/>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A-1D80-4542-A761-22CD4A6947F4}"/>
            </c:ext>
          </c:extLst>
        </c:ser>
        <c:dLbls>
          <c:showLegendKey val="0"/>
          <c:showVal val="0"/>
          <c:showCatName val="0"/>
          <c:showSerName val="0"/>
          <c:showPercent val="0"/>
          <c:showBubbleSize val="0"/>
          <c:showLeaderLines val="0"/>
        </c:dLbls>
        <c:firstSliceAng val="0"/>
        <c:holeSize val="50"/>
      </c:doughnutChart>
      <c:spPr>
        <a:noFill/>
        <a:ln w="0">
          <a:noFill/>
        </a:ln>
      </c:spPr>
    </c:plotArea>
    <c:legend>
      <c:legendPos val="r"/>
      <c:layout>
        <c:manualLayout>
          <c:xMode val="edge"/>
          <c:yMode val="edge"/>
          <c:x val="0.57029166666666697"/>
          <c:y val="0.14367663552499499"/>
          <c:w val="0.40163082802031902"/>
          <c:h val="0.795443827160494"/>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do PAN </a:t>
            </a:r>
          </a:p>
          <a:p>
            <a:pPr>
              <a:defRPr sz="1300" b="0" u="none" strike="noStrike">
                <a:uFillTx/>
                <a:latin typeface="Arial"/>
              </a:defRPr>
            </a:pPr>
            <a:r>
              <a:rPr lang="pt-BR" sz="1600" b="1" u="none" strike="noStrike">
                <a:solidFill>
                  <a:srgbClr val="000000"/>
                </a:solidFill>
                <a:uFillTx/>
                <a:latin typeface="Calibri"/>
              </a:rPr>
              <a:t>Pós Monitoria</a:t>
            </a:r>
          </a:p>
        </c:rich>
      </c:tx>
      <c:layout>
        <c:manualLayout>
          <c:xMode val="edge"/>
          <c:yMode val="edge"/>
          <c:x val="8.0084617709277692E-3"/>
          <c:y val="1.6435667852324299E-2"/>
        </c:manualLayout>
      </c:layout>
      <c:overlay val="0"/>
      <c:spPr>
        <a:noFill/>
        <a:ln w="0">
          <a:noFill/>
        </a:ln>
      </c:spPr>
    </c:title>
    <c:autoTitleDeleted val="0"/>
    <c:plotArea>
      <c:layout>
        <c:manualLayout>
          <c:layoutTarget val="inner"/>
          <c:xMode val="edge"/>
          <c:yMode val="edge"/>
          <c:x val="9.5043819885161696E-2"/>
          <c:y val="0.219305777014596"/>
          <c:w val="0.46161982472045898"/>
          <c:h val="0.68502391757635195"/>
        </c:manualLayout>
      </c:layout>
      <c:doughnutChart>
        <c:varyColors val="1"/>
        <c:ser>
          <c:idx val="0"/>
          <c:order val="0"/>
          <c:spPr>
            <a:solidFill>
              <a:srgbClr val="4F81BD"/>
            </a:solidFill>
            <a:ln w="0">
              <a:noFill/>
            </a:ln>
          </c:spPr>
          <c:dPt>
            <c:idx val="0"/>
            <c:bubble3D val="0"/>
            <c:spPr>
              <a:solidFill>
                <a:srgbClr val="A6A6A6"/>
              </a:solidFill>
              <a:ln w="0">
                <a:noFill/>
              </a:ln>
            </c:spPr>
            <c:extLst>
              <c:ext xmlns:c16="http://schemas.microsoft.com/office/drawing/2014/chart" uri="{C3380CC4-5D6E-409C-BE32-E72D297353CC}">
                <c16:uniqueId val="{00000001-D058-4D2E-8B9F-FB2D1DF59FF9}"/>
              </c:ext>
            </c:extLst>
          </c:dPt>
          <c:dPt>
            <c:idx val="1"/>
            <c:bubble3D val="0"/>
            <c:spPr>
              <a:solidFill>
                <a:srgbClr val="FF0000"/>
              </a:solidFill>
              <a:ln w="0">
                <a:noFill/>
              </a:ln>
            </c:spPr>
            <c:extLst>
              <c:ext xmlns:c16="http://schemas.microsoft.com/office/drawing/2014/chart" uri="{C3380CC4-5D6E-409C-BE32-E72D297353CC}">
                <c16:uniqueId val="{00000003-D058-4D2E-8B9F-FB2D1DF59FF9}"/>
              </c:ext>
            </c:extLst>
          </c:dPt>
          <c:dPt>
            <c:idx val="2"/>
            <c:bubble3D val="0"/>
            <c:spPr>
              <a:solidFill>
                <a:srgbClr val="FFFF00"/>
              </a:solidFill>
              <a:ln w="0">
                <a:noFill/>
              </a:ln>
            </c:spPr>
            <c:extLst>
              <c:ext xmlns:c16="http://schemas.microsoft.com/office/drawing/2014/chart" uri="{C3380CC4-5D6E-409C-BE32-E72D297353CC}">
                <c16:uniqueId val="{00000005-D058-4D2E-8B9F-FB2D1DF59FF9}"/>
              </c:ext>
            </c:extLst>
          </c:dPt>
          <c:dPt>
            <c:idx val="3"/>
            <c:bubble3D val="0"/>
            <c:spPr>
              <a:solidFill>
                <a:srgbClr val="92D050"/>
              </a:solidFill>
              <a:ln w="0">
                <a:noFill/>
              </a:ln>
            </c:spPr>
            <c:extLst>
              <c:ext xmlns:c16="http://schemas.microsoft.com/office/drawing/2014/chart" uri="{C3380CC4-5D6E-409C-BE32-E72D297353CC}">
                <c16:uniqueId val="{00000007-D058-4D2E-8B9F-FB2D1DF59FF9}"/>
              </c:ext>
            </c:extLst>
          </c:dPt>
          <c:dPt>
            <c:idx val="4"/>
            <c:bubble3D val="0"/>
            <c:spPr>
              <a:solidFill>
                <a:srgbClr val="0070C0"/>
              </a:solidFill>
              <a:ln w="0">
                <a:noFill/>
              </a:ln>
            </c:spPr>
            <c:extLst>
              <c:ext xmlns:c16="http://schemas.microsoft.com/office/drawing/2014/chart" uri="{C3380CC4-5D6E-409C-BE32-E72D297353CC}">
                <c16:uniqueId val="{00000009-D058-4D2E-8B9F-FB2D1DF59FF9}"/>
              </c:ext>
            </c:extLst>
          </c:dPt>
          <c:dPt>
            <c:idx val="5"/>
            <c:bubble3D val="0"/>
            <c:spPr>
              <a:solidFill>
                <a:srgbClr val="FF99CC"/>
              </a:solidFill>
              <a:ln w="0">
                <a:noFill/>
              </a:ln>
            </c:spPr>
            <c:extLst>
              <c:ext xmlns:c16="http://schemas.microsoft.com/office/drawing/2014/chart" uri="{C3380CC4-5D6E-409C-BE32-E72D297353CC}">
                <c16:uniqueId val="{0000000B-D058-4D2E-8B9F-FB2D1DF59FF9}"/>
              </c:ext>
            </c:extLst>
          </c:dPt>
          <c:dLbls>
            <c:dLbl>
              <c:idx val="0"/>
              <c:layout>
                <c:manualLayout>
                  <c:x val="8.1410256410256402E-3"/>
                  <c:y val="-3.94460286701191E-2"/>
                </c:manualLayout>
              </c:layou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D058-4D2E-8B9F-FB2D1DF59FF9}"/>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D058-4D2E-8B9F-FB2D1DF59FF9}"/>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D058-4D2E-8B9F-FB2D1DF59FF9}"/>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D058-4D2E-8B9F-FB2D1DF59FF9}"/>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D058-4D2E-8B9F-FB2D1DF59FF9}"/>
                </c:ext>
              </c:extLst>
            </c:dLbl>
            <c:dLbl>
              <c:idx val="5"/>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D058-4D2E-8B9F-FB2D1DF59FF9}"/>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c:v>
                </c:pt>
                <c:pt idx="2">
                  <c:v>0</c:v>
                </c:pt>
                <c:pt idx="3">
                  <c:v>0</c:v>
                </c:pt>
                <c:pt idx="4">
                  <c:v>0</c:v>
                </c:pt>
                <c:pt idx="5">
                  <c:v>1</c:v>
                </c:pt>
              </c:numCache>
            </c:numRef>
          </c:val>
          <c:extLst>
            <c:ext xmlns:c16="http://schemas.microsoft.com/office/drawing/2014/chart" uri="{C3380CC4-5D6E-409C-BE32-E72D297353CC}">
              <c16:uniqueId val="{0000000C-D058-4D2E-8B9F-FB2D1DF59FF9}"/>
            </c:ext>
          </c:extLst>
        </c:ser>
        <c:dLbls>
          <c:showLegendKey val="0"/>
          <c:showVal val="0"/>
          <c:showCatName val="0"/>
          <c:showSerName val="0"/>
          <c:showPercent val="0"/>
          <c:showBubbleSize val="0"/>
          <c:showLeaderLines val="0"/>
        </c:dLbls>
        <c:firstSliceAng val="0"/>
        <c:holeSize val="50"/>
      </c:doughnutChart>
      <c:spPr>
        <a:noFill/>
        <a:ln w="25560">
          <a:noFill/>
        </a:ln>
      </c:spPr>
    </c:plotArea>
    <c:legend>
      <c:legendPos val="r"/>
      <c:layout>
        <c:manualLayout>
          <c:xMode val="edge"/>
          <c:yMode val="edge"/>
          <c:x val="0.59897799484626901"/>
          <c:y val="0.117682869704234"/>
          <c:w val="0.38477668980593699"/>
          <c:h val="0.81849175118189199"/>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autoTitleDeleted val="1"/>
    <c:plotArea>
      <c:layout/>
      <c:barChart>
        <c:barDir val="bar"/>
        <c:grouping val="stacked"/>
        <c:varyColors val="0"/>
        <c:ser>
          <c:idx val="0"/>
          <c:order val="0"/>
          <c:spPr>
            <a:solidFill>
              <a:srgbClr val="B15407"/>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701-4290-B62A-04F2FFEC126A}"/>
            </c:ext>
          </c:extLst>
        </c:ser>
        <c:ser>
          <c:idx val="1"/>
          <c:order val="1"/>
          <c:spPr>
            <a:solidFill>
              <a:srgbClr val="A6A6A6"/>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01-4290-B62A-04F2FFEC126A}"/>
            </c:ext>
          </c:extLst>
        </c:ser>
        <c:ser>
          <c:idx val="2"/>
          <c:order val="2"/>
          <c:spPr>
            <a:solidFill>
              <a:srgbClr val="FF0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701-4290-B62A-04F2FFEC126A}"/>
            </c:ext>
          </c:extLst>
        </c:ser>
        <c:ser>
          <c:idx val="3"/>
          <c:order val="3"/>
          <c:spPr>
            <a:solidFill>
              <a:srgbClr val="FFC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701-4290-B62A-04F2FFEC126A}"/>
            </c:ext>
          </c:extLst>
        </c:ser>
        <c:ser>
          <c:idx val="4"/>
          <c:order val="4"/>
          <c:spPr>
            <a:solidFill>
              <a:srgbClr val="92D05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701-4290-B62A-04F2FFEC126A}"/>
            </c:ext>
          </c:extLst>
        </c:ser>
        <c:ser>
          <c:idx val="5"/>
          <c:order val="5"/>
          <c:spPr>
            <a:solidFill>
              <a:srgbClr val="0070C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D701-4290-B62A-04F2FFEC126A}"/>
            </c:ext>
          </c:extLst>
        </c:ser>
        <c:dLbls>
          <c:showLegendKey val="0"/>
          <c:showVal val="0"/>
          <c:showCatName val="0"/>
          <c:showSerName val="0"/>
          <c:showPercent val="0"/>
          <c:showBubbleSize val="0"/>
        </c:dLbls>
        <c:gapWidth val="150"/>
        <c:overlap val="100"/>
        <c:axId val="43029599"/>
        <c:axId val="45063531"/>
      </c:barChart>
      <c:catAx>
        <c:axId val="43029599"/>
        <c:scaling>
          <c:orientation val="maxMin"/>
        </c:scaling>
        <c:delete val="0"/>
        <c:axPos val="l"/>
        <c:numFmt formatCode="ge&quot;ral&quot;" sourceLinked="0"/>
        <c:majorTickMark val="out"/>
        <c:minorTickMark val="none"/>
        <c:tickLblPos val="nextTo"/>
        <c:spPr>
          <a:ln w="9360">
            <a:solidFill>
              <a:srgbClr val="878787"/>
            </a:solidFill>
            <a:round/>
          </a:ln>
        </c:spPr>
        <c:txPr>
          <a:bodyPr/>
          <a:lstStyle/>
          <a:p>
            <a:pPr>
              <a:defRPr sz="1100" b="0" u="none" strike="noStrike">
                <a:solidFill>
                  <a:srgbClr val="000000"/>
                </a:solidFill>
                <a:uFillTx/>
                <a:latin typeface="Calibri"/>
              </a:defRPr>
            </a:pPr>
            <a:endParaRPr lang="en-US"/>
          </a:p>
        </c:txPr>
        <c:crossAx val="45063531"/>
        <c:crosses val="autoZero"/>
        <c:auto val="1"/>
        <c:lblAlgn val="ctr"/>
        <c:lblOffset val="100"/>
        <c:noMultiLvlLbl val="0"/>
      </c:catAx>
      <c:valAx>
        <c:axId val="45063531"/>
        <c:scaling>
          <c:orientation val="minMax"/>
        </c:scaling>
        <c:delete val="0"/>
        <c:axPos val="t"/>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sz="1000" b="0" u="none" strike="noStrike">
                <a:solidFill>
                  <a:srgbClr val="000000"/>
                </a:solidFill>
                <a:uFillTx/>
                <a:latin typeface="Calibri"/>
              </a:defRPr>
            </a:pPr>
            <a:endParaRPr lang="en-US"/>
          </a:p>
        </c:txPr>
        <c:crossAx val="43029599"/>
        <c:crosses val="autoZero"/>
        <c:crossBetween val="between"/>
        <c:majorUnit val="2"/>
      </c:valAx>
      <c:spPr>
        <a:noFill/>
        <a:ln w="0">
          <a:noFill/>
        </a:ln>
      </c:spPr>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atual do PAN </a:t>
            </a:r>
          </a:p>
          <a:p>
            <a:pPr>
              <a:defRPr sz="1300" b="0" u="none" strike="noStrike">
                <a:uFillTx/>
                <a:latin typeface="Arial"/>
              </a:defRPr>
            </a:pPr>
            <a:r>
              <a:rPr lang="pt-BR" sz="1600" b="1" u="none" strike="noStrike">
                <a:solidFill>
                  <a:srgbClr val="000000"/>
                </a:solidFill>
                <a:uFillTx/>
                <a:latin typeface="Calibri"/>
              </a:rPr>
              <a:t>Monitoria atual</a:t>
            </a:r>
          </a:p>
        </c:rich>
      </c:tx>
      <c:layout>
        <c:manualLayout>
          <c:xMode val="edge"/>
          <c:yMode val="edge"/>
          <c:x val="7.9186398571539501E-3"/>
          <c:y val="1.6435667852324299E-2"/>
        </c:manualLayout>
      </c:layout>
      <c:overlay val="0"/>
      <c:spPr>
        <a:noFill/>
        <a:ln w="0">
          <a:noFill/>
        </a:ln>
      </c:spPr>
    </c:title>
    <c:autoTitleDeleted val="0"/>
    <c:plotArea>
      <c:layout>
        <c:manualLayout>
          <c:layoutTarget val="inner"/>
          <c:xMode val="edge"/>
          <c:yMode val="edge"/>
          <c:x val="8.1127241673783101E-2"/>
          <c:y val="0.219305777014596"/>
          <c:w val="0.46168775716171101"/>
          <c:h val="0.68502391757635195"/>
        </c:manualLayout>
      </c:layout>
      <c:doughnutChart>
        <c:varyColors val="1"/>
        <c:ser>
          <c:idx val="0"/>
          <c:order val="0"/>
          <c:spPr>
            <a:solidFill>
              <a:srgbClr val="FFFF00"/>
            </a:solidFill>
            <a:ln w="0">
              <a:noFill/>
            </a:ln>
          </c:spPr>
          <c:dPt>
            <c:idx val="0"/>
            <c:bubble3D val="0"/>
            <c:spPr>
              <a:solidFill>
                <a:srgbClr val="808080"/>
              </a:solidFill>
              <a:ln w="0">
                <a:noFill/>
              </a:ln>
            </c:spPr>
            <c:extLst>
              <c:ext xmlns:c16="http://schemas.microsoft.com/office/drawing/2014/chart" uri="{C3380CC4-5D6E-409C-BE32-E72D297353CC}">
                <c16:uniqueId val="{00000001-88F5-4108-A0CB-855D8FB3F55F}"/>
              </c:ext>
            </c:extLst>
          </c:dPt>
          <c:dPt>
            <c:idx val="1"/>
            <c:bubble3D val="0"/>
            <c:spPr>
              <a:solidFill>
                <a:srgbClr val="FF0000"/>
              </a:solidFill>
              <a:ln w="0">
                <a:noFill/>
              </a:ln>
            </c:spPr>
            <c:extLst>
              <c:ext xmlns:c16="http://schemas.microsoft.com/office/drawing/2014/chart" uri="{C3380CC4-5D6E-409C-BE32-E72D297353CC}">
                <c16:uniqueId val="{00000003-88F5-4108-A0CB-855D8FB3F55F}"/>
              </c:ext>
            </c:extLst>
          </c:dPt>
          <c:dPt>
            <c:idx val="2"/>
            <c:bubble3D val="0"/>
            <c:spPr>
              <a:solidFill>
                <a:srgbClr val="9BBB59"/>
              </a:solidFill>
              <a:ln w="0">
                <a:noFill/>
              </a:ln>
            </c:spPr>
            <c:extLst>
              <c:ext xmlns:c16="http://schemas.microsoft.com/office/drawing/2014/chart" uri="{C3380CC4-5D6E-409C-BE32-E72D297353CC}">
                <c16:uniqueId val="{00000005-88F5-4108-A0CB-855D8FB3F55F}"/>
              </c:ext>
            </c:extLst>
          </c:dPt>
          <c:dPt>
            <c:idx val="3"/>
            <c:bubble3D val="0"/>
            <c:spPr>
              <a:solidFill>
                <a:srgbClr val="92D050"/>
              </a:solidFill>
              <a:ln w="0">
                <a:noFill/>
              </a:ln>
            </c:spPr>
            <c:extLst>
              <c:ext xmlns:c16="http://schemas.microsoft.com/office/drawing/2014/chart" uri="{C3380CC4-5D6E-409C-BE32-E72D297353CC}">
                <c16:uniqueId val="{00000007-88F5-4108-A0CB-855D8FB3F55F}"/>
              </c:ext>
            </c:extLst>
          </c:dPt>
          <c:dPt>
            <c:idx val="4"/>
            <c:bubble3D val="0"/>
            <c:spPr>
              <a:solidFill>
                <a:srgbClr val="0070C0"/>
              </a:solidFill>
              <a:ln w="0">
                <a:noFill/>
              </a:ln>
            </c:spPr>
            <c:extLst>
              <c:ext xmlns:c16="http://schemas.microsoft.com/office/drawing/2014/chart" uri="{C3380CC4-5D6E-409C-BE32-E72D297353CC}">
                <c16:uniqueId val="{00000009-88F5-4108-A0CB-855D8FB3F55F}"/>
              </c:ext>
            </c:extLst>
          </c:dPt>
          <c:dLbls>
            <c:dLbl>
              <c:idx val="0"/>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88F5-4108-A0CB-855D8FB3F55F}"/>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88F5-4108-A0CB-855D8FB3F55F}"/>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88F5-4108-A0CB-855D8FB3F55F}"/>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88F5-4108-A0CB-855D8FB3F55F}"/>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88F5-4108-A0CB-855D8FB3F55F}"/>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A-88F5-4108-A0CB-855D8FB3F55F}"/>
            </c:ext>
          </c:extLst>
        </c:ser>
        <c:dLbls>
          <c:showLegendKey val="0"/>
          <c:showVal val="0"/>
          <c:showCatName val="0"/>
          <c:showSerName val="0"/>
          <c:showPercent val="0"/>
          <c:showBubbleSize val="0"/>
          <c:showLeaderLines val="0"/>
        </c:dLbls>
        <c:firstSliceAng val="0"/>
        <c:holeSize val="50"/>
      </c:doughnutChart>
      <c:spPr>
        <a:noFill/>
        <a:ln w="0">
          <a:noFill/>
        </a:ln>
      </c:spPr>
    </c:plotArea>
    <c:legend>
      <c:legendPos val="r"/>
      <c:layout>
        <c:manualLayout>
          <c:xMode val="edge"/>
          <c:yMode val="edge"/>
          <c:x val="0.57029166666666697"/>
          <c:y val="0.14367663552499499"/>
          <c:w val="0.40163082802031902"/>
          <c:h val="0.795443827160494"/>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do PAN </a:t>
            </a:r>
          </a:p>
          <a:p>
            <a:pPr>
              <a:defRPr sz="1300" b="0" u="none" strike="noStrike">
                <a:uFillTx/>
                <a:latin typeface="Arial"/>
              </a:defRPr>
            </a:pPr>
            <a:r>
              <a:rPr lang="pt-BR" sz="1600" b="1" u="none" strike="noStrike">
                <a:solidFill>
                  <a:srgbClr val="000000"/>
                </a:solidFill>
                <a:uFillTx/>
                <a:latin typeface="Calibri"/>
              </a:rPr>
              <a:t>Pós Monitoria</a:t>
            </a:r>
          </a:p>
        </c:rich>
      </c:tx>
      <c:layout>
        <c:manualLayout>
          <c:xMode val="edge"/>
          <c:yMode val="edge"/>
          <c:x val="8.0084617709277692E-3"/>
          <c:y val="1.6435667852324299E-2"/>
        </c:manualLayout>
      </c:layout>
      <c:overlay val="0"/>
      <c:spPr>
        <a:noFill/>
        <a:ln w="0">
          <a:noFill/>
        </a:ln>
      </c:spPr>
    </c:title>
    <c:autoTitleDeleted val="0"/>
    <c:plotArea>
      <c:layout>
        <c:manualLayout>
          <c:layoutTarget val="inner"/>
          <c:xMode val="edge"/>
          <c:yMode val="edge"/>
          <c:x val="9.5043819885161696E-2"/>
          <c:y val="0.219305777014596"/>
          <c:w val="0.46161982472045898"/>
          <c:h val="0.68502391757635195"/>
        </c:manualLayout>
      </c:layout>
      <c:doughnutChart>
        <c:varyColors val="1"/>
        <c:ser>
          <c:idx val="0"/>
          <c:order val="0"/>
          <c:spPr>
            <a:solidFill>
              <a:srgbClr val="4F81BD"/>
            </a:solidFill>
            <a:ln w="0">
              <a:noFill/>
            </a:ln>
          </c:spPr>
          <c:dPt>
            <c:idx val="0"/>
            <c:bubble3D val="0"/>
            <c:spPr>
              <a:solidFill>
                <a:srgbClr val="A6A6A6"/>
              </a:solidFill>
              <a:ln w="0">
                <a:noFill/>
              </a:ln>
            </c:spPr>
            <c:extLst>
              <c:ext xmlns:c16="http://schemas.microsoft.com/office/drawing/2014/chart" uri="{C3380CC4-5D6E-409C-BE32-E72D297353CC}">
                <c16:uniqueId val="{00000001-F5CE-4957-8A3A-72BF31B514D0}"/>
              </c:ext>
            </c:extLst>
          </c:dPt>
          <c:dPt>
            <c:idx val="1"/>
            <c:bubble3D val="0"/>
            <c:spPr>
              <a:solidFill>
                <a:srgbClr val="FF0000"/>
              </a:solidFill>
              <a:ln w="0">
                <a:noFill/>
              </a:ln>
            </c:spPr>
            <c:extLst>
              <c:ext xmlns:c16="http://schemas.microsoft.com/office/drawing/2014/chart" uri="{C3380CC4-5D6E-409C-BE32-E72D297353CC}">
                <c16:uniqueId val="{00000003-F5CE-4957-8A3A-72BF31B514D0}"/>
              </c:ext>
            </c:extLst>
          </c:dPt>
          <c:dPt>
            <c:idx val="2"/>
            <c:bubble3D val="0"/>
            <c:spPr>
              <a:solidFill>
                <a:srgbClr val="FFFF00"/>
              </a:solidFill>
              <a:ln w="0">
                <a:noFill/>
              </a:ln>
            </c:spPr>
            <c:extLst>
              <c:ext xmlns:c16="http://schemas.microsoft.com/office/drawing/2014/chart" uri="{C3380CC4-5D6E-409C-BE32-E72D297353CC}">
                <c16:uniqueId val="{00000005-F5CE-4957-8A3A-72BF31B514D0}"/>
              </c:ext>
            </c:extLst>
          </c:dPt>
          <c:dPt>
            <c:idx val="3"/>
            <c:bubble3D val="0"/>
            <c:spPr>
              <a:solidFill>
                <a:srgbClr val="92D050"/>
              </a:solidFill>
              <a:ln w="0">
                <a:noFill/>
              </a:ln>
            </c:spPr>
            <c:extLst>
              <c:ext xmlns:c16="http://schemas.microsoft.com/office/drawing/2014/chart" uri="{C3380CC4-5D6E-409C-BE32-E72D297353CC}">
                <c16:uniqueId val="{00000007-F5CE-4957-8A3A-72BF31B514D0}"/>
              </c:ext>
            </c:extLst>
          </c:dPt>
          <c:dPt>
            <c:idx val="4"/>
            <c:bubble3D val="0"/>
            <c:spPr>
              <a:solidFill>
                <a:srgbClr val="0070C0"/>
              </a:solidFill>
              <a:ln w="0">
                <a:noFill/>
              </a:ln>
            </c:spPr>
            <c:extLst>
              <c:ext xmlns:c16="http://schemas.microsoft.com/office/drawing/2014/chart" uri="{C3380CC4-5D6E-409C-BE32-E72D297353CC}">
                <c16:uniqueId val="{00000009-F5CE-4957-8A3A-72BF31B514D0}"/>
              </c:ext>
            </c:extLst>
          </c:dPt>
          <c:dPt>
            <c:idx val="5"/>
            <c:bubble3D val="0"/>
            <c:spPr>
              <a:solidFill>
                <a:srgbClr val="FF99CC"/>
              </a:solidFill>
              <a:ln w="0">
                <a:noFill/>
              </a:ln>
            </c:spPr>
            <c:extLst>
              <c:ext xmlns:c16="http://schemas.microsoft.com/office/drawing/2014/chart" uri="{C3380CC4-5D6E-409C-BE32-E72D297353CC}">
                <c16:uniqueId val="{0000000B-F5CE-4957-8A3A-72BF31B514D0}"/>
              </c:ext>
            </c:extLst>
          </c:dPt>
          <c:dLbls>
            <c:dLbl>
              <c:idx val="0"/>
              <c:layout>
                <c:manualLayout>
                  <c:x val="8.1410256410256402E-3"/>
                  <c:y val="-3.94460286701191E-2"/>
                </c:manualLayout>
              </c:layou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F5CE-4957-8A3A-72BF31B514D0}"/>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F5CE-4957-8A3A-72BF31B514D0}"/>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F5CE-4957-8A3A-72BF31B514D0}"/>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F5CE-4957-8A3A-72BF31B514D0}"/>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F5CE-4957-8A3A-72BF31B514D0}"/>
                </c:ext>
              </c:extLst>
            </c:dLbl>
            <c:dLbl>
              <c:idx val="5"/>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F5CE-4957-8A3A-72BF31B514D0}"/>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c:v>
                </c:pt>
                <c:pt idx="1">
                  <c:v>0</c:v>
                </c:pt>
                <c:pt idx="2">
                  <c:v>0</c:v>
                </c:pt>
                <c:pt idx="3">
                  <c:v>0</c:v>
                </c:pt>
                <c:pt idx="4">
                  <c:v>0</c:v>
                </c:pt>
                <c:pt idx="5">
                  <c:v>1</c:v>
                </c:pt>
              </c:numCache>
            </c:numRef>
          </c:val>
          <c:extLst>
            <c:ext xmlns:c16="http://schemas.microsoft.com/office/drawing/2014/chart" uri="{C3380CC4-5D6E-409C-BE32-E72D297353CC}">
              <c16:uniqueId val="{0000000C-F5CE-4957-8A3A-72BF31B514D0}"/>
            </c:ext>
          </c:extLst>
        </c:ser>
        <c:dLbls>
          <c:showLegendKey val="0"/>
          <c:showVal val="0"/>
          <c:showCatName val="0"/>
          <c:showSerName val="0"/>
          <c:showPercent val="0"/>
          <c:showBubbleSize val="0"/>
          <c:showLeaderLines val="0"/>
        </c:dLbls>
        <c:firstSliceAng val="0"/>
        <c:holeSize val="50"/>
      </c:doughnutChart>
      <c:spPr>
        <a:noFill/>
        <a:ln w="25560">
          <a:noFill/>
        </a:ln>
      </c:spPr>
    </c:plotArea>
    <c:legend>
      <c:legendPos val="r"/>
      <c:layout>
        <c:manualLayout>
          <c:xMode val="edge"/>
          <c:yMode val="edge"/>
          <c:x val="0.59897799484626901"/>
          <c:y val="0.117682869704234"/>
          <c:w val="0.38477668980593699"/>
          <c:h val="0.81849175118189199"/>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autoTitleDeleted val="1"/>
    <c:plotArea>
      <c:layout/>
      <c:barChart>
        <c:barDir val="bar"/>
        <c:grouping val="stacked"/>
        <c:varyColors val="0"/>
        <c:ser>
          <c:idx val="0"/>
          <c:order val="0"/>
          <c:spPr>
            <a:solidFill>
              <a:srgbClr val="B15407"/>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- 1'!$E$32:$E$36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0BAA-49C6-B791-A487EFE0F41F}"/>
            </c:ext>
          </c:extLst>
        </c:ser>
        <c:ser>
          <c:idx val="1"/>
          <c:order val="1"/>
          <c:spPr>
            <a:solidFill>
              <a:srgbClr val="A6A6A6"/>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- 1'!$F$32:$F$36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0BAA-49C6-B791-A487EFE0F41F}"/>
            </c:ext>
          </c:extLst>
        </c:ser>
        <c:ser>
          <c:idx val="2"/>
          <c:order val="2"/>
          <c:spPr>
            <a:solidFill>
              <a:srgbClr val="FF0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- 1'!$G$32:$G$36</c:f>
              <c:numCache>
                <c:formatCode>General</c:formatCode>
                <c:ptCount val="5"/>
                <c:pt idx="0">
                  <c:v>3</c:v>
                </c:pt>
                <c:pt idx="1">
                  <c:v>7</c:v>
                </c:pt>
                <c:pt idx="2">
                  <c:v>0</c:v>
                </c:pt>
                <c:pt idx="3">
                  <c:v>1</c:v>
                </c:pt>
                <c:pt idx="4">
                  <c:v>4</c:v>
                </c:pt>
              </c:numCache>
            </c:numRef>
          </c:val>
          <c:extLst>
            <c:ext xmlns:c16="http://schemas.microsoft.com/office/drawing/2014/chart" uri="{C3380CC4-5D6E-409C-BE32-E72D297353CC}">
              <c16:uniqueId val="{00000002-0BAA-49C6-B791-A487EFE0F41F}"/>
            </c:ext>
          </c:extLst>
        </c:ser>
        <c:ser>
          <c:idx val="3"/>
          <c:order val="3"/>
          <c:spPr>
            <a:solidFill>
              <a:srgbClr val="FFC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- 1'!$H$32:$H$36</c:f>
              <c:numCache>
                <c:formatCode>General</c:formatCode>
                <c:ptCount val="5"/>
                <c:pt idx="0">
                  <c:v>0</c:v>
                </c:pt>
                <c:pt idx="1">
                  <c:v>6</c:v>
                </c:pt>
                <c:pt idx="2">
                  <c:v>6</c:v>
                </c:pt>
                <c:pt idx="3">
                  <c:v>2</c:v>
                </c:pt>
                <c:pt idx="4">
                  <c:v>1</c:v>
                </c:pt>
              </c:numCache>
            </c:numRef>
          </c:val>
          <c:extLst>
            <c:ext xmlns:c16="http://schemas.microsoft.com/office/drawing/2014/chart" uri="{C3380CC4-5D6E-409C-BE32-E72D297353CC}">
              <c16:uniqueId val="{00000003-0BAA-49C6-B791-A487EFE0F41F}"/>
            </c:ext>
          </c:extLst>
        </c:ser>
        <c:ser>
          <c:idx val="4"/>
          <c:order val="4"/>
          <c:spPr>
            <a:solidFill>
              <a:srgbClr val="92D05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- 1'!$I$32:$I$36</c:f>
              <c:numCache>
                <c:formatCode>General</c:formatCode>
                <c:ptCount val="5"/>
                <c:pt idx="0">
                  <c:v>0</c:v>
                </c:pt>
                <c:pt idx="1">
                  <c:v>0</c:v>
                </c:pt>
                <c:pt idx="2">
                  <c:v>0</c:v>
                </c:pt>
                <c:pt idx="3">
                  <c:v>2</c:v>
                </c:pt>
                <c:pt idx="4">
                  <c:v>0</c:v>
                </c:pt>
              </c:numCache>
            </c:numRef>
          </c:val>
          <c:extLst>
            <c:ext xmlns:c16="http://schemas.microsoft.com/office/drawing/2014/chart" uri="{C3380CC4-5D6E-409C-BE32-E72D297353CC}">
              <c16:uniqueId val="{00000004-0BAA-49C6-B791-A487EFE0F41F}"/>
            </c:ext>
          </c:extLst>
        </c:ser>
        <c:ser>
          <c:idx val="5"/>
          <c:order val="5"/>
          <c:spPr>
            <a:solidFill>
              <a:srgbClr val="0070C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- 1'!$J$32:$J$36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5-0BAA-49C6-B791-A487EFE0F41F}"/>
            </c:ext>
          </c:extLst>
        </c:ser>
        <c:dLbls>
          <c:showLegendKey val="0"/>
          <c:showVal val="0"/>
          <c:showCatName val="0"/>
          <c:showSerName val="0"/>
          <c:showPercent val="0"/>
          <c:showBubbleSize val="0"/>
        </c:dLbls>
        <c:gapWidth val="150"/>
        <c:overlap val="100"/>
        <c:axId val="25132374"/>
        <c:axId val="57949813"/>
      </c:barChart>
      <c:catAx>
        <c:axId val="25132374"/>
        <c:scaling>
          <c:orientation val="maxMin"/>
        </c:scaling>
        <c:delete val="0"/>
        <c:axPos val="l"/>
        <c:numFmt formatCode="ge&quot;ral&quot;" sourceLinked="0"/>
        <c:majorTickMark val="out"/>
        <c:minorTickMark val="none"/>
        <c:tickLblPos val="nextTo"/>
        <c:spPr>
          <a:ln w="9360">
            <a:solidFill>
              <a:srgbClr val="878787"/>
            </a:solidFill>
            <a:round/>
          </a:ln>
        </c:spPr>
        <c:txPr>
          <a:bodyPr/>
          <a:lstStyle/>
          <a:p>
            <a:pPr>
              <a:defRPr sz="1100" b="0" u="none" strike="noStrike">
                <a:solidFill>
                  <a:srgbClr val="000000"/>
                </a:solidFill>
                <a:uFillTx/>
                <a:latin typeface="Calibri"/>
              </a:defRPr>
            </a:pPr>
            <a:endParaRPr lang="en-US"/>
          </a:p>
        </c:txPr>
        <c:crossAx val="57949813"/>
        <c:crosses val="autoZero"/>
        <c:auto val="1"/>
        <c:lblAlgn val="ctr"/>
        <c:lblOffset val="100"/>
        <c:noMultiLvlLbl val="0"/>
      </c:catAx>
      <c:valAx>
        <c:axId val="57949813"/>
        <c:scaling>
          <c:orientation val="minMax"/>
        </c:scaling>
        <c:delete val="0"/>
        <c:axPos val="t"/>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sz="1000" b="0" u="none" strike="noStrike">
                <a:solidFill>
                  <a:srgbClr val="000000"/>
                </a:solidFill>
                <a:uFillTx/>
                <a:latin typeface="Calibri"/>
              </a:defRPr>
            </a:pPr>
            <a:endParaRPr lang="en-US"/>
          </a:p>
        </c:txPr>
        <c:crossAx val="25132374"/>
        <c:crosses val="autoZero"/>
        <c:crossBetween val="between"/>
        <c:majorUnit val="2"/>
      </c:valAx>
      <c:spPr>
        <a:noFill/>
        <a:ln w="0">
          <a:noFill/>
        </a:ln>
      </c:spPr>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atual do PAN </a:t>
            </a:r>
          </a:p>
          <a:p>
            <a:pPr>
              <a:defRPr sz="1300" b="0" u="none" strike="noStrike">
                <a:uFillTx/>
                <a:latin typeface="Arial"/>
              </a:defRPr>
            </a:pPr>
            <a:r>
              <a:rPr lang="pt-BR" sz="1600" b="1" u="none" strike="noStrike">
                <a:solidFill>
                  <a:srgbClr val="000000"/>
                </a:solidFill>
                <a:uFillTx/>
                <a:latin typeface="Calibri"/>
              </a:rPr>
              <a:t>Monitoria atual</a:t>
            </a:r>
          </a:p>
        </c:rich>
      </c:tx>
      <c:layout>
        <c:manualLayout>
          <c:xMode val="edge"/>
          <c:yMode val="edge"/>
          <c:x val="7.9186398571539501E-3"/>
          <c:y val="1.6435667852324299E-2"/>
        </c:manualLayout>
      </c:layout>
      <c:overlay val="0"/>
      <c:spPr>
        <a:noFill/>
        <a:ln w="0">
          <a:noFill/>
        </a:ln>
      </c:spPr>
    </c:title>
    <c:autoTitleDeleted val="0"/>
    <c:plotArea>
      <c:layout>
        <c:manualLayout>
          <c:layoutTarget val="inner"/>
          <c:xMode val="edge"/>
          <c:yMode val="edge"/>
          <c:x val="8.1127241673783101E-2"/>
          <c:y val="0.219305777014596"/>
          <c:w val="0.46168775716171101"/>
          <c:h val="0.68502391757635195"/>
        </c:manualLayout>
      </c:layout>
      <c:doughnutChart>
        <c:varyColors val="1"/>
        <c:ser>
          <c:idx val="0"/>
          <c:order val="0"/>
          <c:dPt>
            <c:idx val="0"/>
            <c:bubble3D val="0"/>
            <c:extLst>
              <c:ext xmlns:c16="http://schemas.microsoft.com/office/drawing/2014/chart" uri="{C3380CC4-5D6E-409C-BE32-E72D297353CC}">
                <c16:uniqueId val="{00000001-D155-4911-86DB-1FFD6E22B598}"/>
              </c:ext>
            </c:extLst>
          </c:dPt>
          <c:dPt>
            <c:idx val="1"/>
            <c:bubble3D val="0"/>
            <c:spPr>
              <a:solidFill>
                <a:srgbClr val="FF0000"/>
              </a:solidFill>
            </c:spPr>
            <c:extLst>
              <c:ext xmlns:c16="http://schemas.microsoft.com/office/drawing/2014/chart" uri="{C3380CC4-5D6E-409C-BE32-E72D297353CC}">
                <c16:uniqueId val="{00000003-D155-4911-86DB-1FFD6E22B598}"/>
              </c:ext>
            </c:extLst>
          </c:dPt>
          <c:dPt>
            <c:idx val="2"/>
            <c:bubble3D val="0"/>
            <c:spPr>
              <a:solidFill>
                <a:srgbClr val="FFC000"/>
              </a:solidFill>
            </c:spPr>
            <c:extLst>
              <c:ext xmlns:c16="http://schemas.microsoft.com/office/drawing/2014/chart" uri="{C3380CC4-5D6E-409C-BE32-E72D297353CC}">
                <c16:uniqueId val="{00000005-D155-4911-86DB-1FFD6E22B598}"/>
              </c:ext>
            </c:extLst>
          </c:dPt>
          <c:dPt>
            <c:idx val="3"/>
            <c:bubble3D val="0"/>
            <c:spPr>
              <a:solidFill>
                <a:srgbClr val="92D050"/>
              </a:solidFill>
            </c:spPr>
            <c:extLst>
              <c:ext xmlns:c16="http://schemas.microsoft.com/office/drawing/2014/chart" uri="{C3380CC4-5D6E-409C-BE32-E72D297353CC}">
                <c16:uniqueId val="{00000007-D155-4911-86DB-1FFD6E22B598}"/>
              </c:ext>
            </c:extLst>
          </c:dPt>
          <c:dPt>
            <c:idx val="4"/>
            <c:bubble3D val="0"/>
            <c:extLst>
              <c:ext xmlns:c16="http://schemas.microsoft.com/office/drawing/2014/chart" uri="{C3380CC4-5D6E-409C-BE32-E72D297353CC}">
                <c16:uniqueId val="{00000009-D155-4911-86DB-1FFD6E22B598}"/>
              </c:ext>
            </c:extLst>
          </c:dPt>
          <c:dLbls>
            <c:dLbl>
              <c:idx val="0"/>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D155-4911-86DB-1FFD6E22B598}"/>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D155-4911-86DB-1FFD6E22B598}"/>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D155-4911-86DB-1FFD6E22B598}"/>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D155-4911-86DB-1FFD6E22B598}"/>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D155-4911-86DB-1FFD6E22B598}"/>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0.46875</c:v>
                </c:pt>
                <c:pt idx="2">
                  <c:v>0.46875</c:v>
                </c:pt>
                <c:pt idx="3">
                  <c:v>6.25E-2</c:v>
                </c:pt>
                <c:pt idx="4">
                  <c:v>0</c:v>
                </c:pt>
              </c:numCache>
            </c:numRef>
          </c:val>
          <c:extLst>
            <c:ext xmlns:c16="http://schemas.microsoft.com/office/drawing/2014/chart" uri="{C3380CC4-5D6E-409C-BE32-E72D297353CC}">
              <c16:uniqueId val="{0000000A-D155-4911-86DB-1FFD6E22B598}"/>
            </c:ext>
          </c:extLst>
        </c:ser>
        <c:dLbls>
          <c:showLegendKey val="0"/>
          <c:showVal val="0"/>
          <c:showCatName val="0"/>
          <c:showSerName val="0"/>
          <c:showPercent val="0"/>
          <c:showBubbleSize val="0"/>
          <c:showLeaderLines val="0"/>
        </c:dLbls>
        <c:firstSliceAng val="0"/>
        <c:holeSize val="50"/>
      </c:doughnutChart>
      <c:spPr>
        <a:noFill/>
        <a:ln w="0">
          <a:noFill/>
        </a:ln>
      </c:spPr>
    </c:plotArea>
    <c:legend>
      <c:legendPos val="r"/>
      <c:layout>
        <c:manualLayout>
          <c:xMode val="edge"/>
          <c:yMode val="edge"/>
          <c:x val="0.57029166666666697"/>
          <c:y val="0.14367663552499499"/>
          <c:w val="0.40163082802031902"/>
          <c:h val="0.795443827160494"/>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atual do PAN </a:t>
            </a:r>
          </a:p>
          <a:p>
            <a:pPr>
              <a:defRPr sz="1300" b="0" u="none" strike="noStrike">
                <a:uFillTx/>
                <a:latin typeface="Arial"/>
              </a:defRPr>
            </a:pPr>
            <a:r>
              <a:rPr lang="pt-BR" sz="1600" b="1" u="none" strike="noStrike">
                <a:solidFill>
                  <a:srgbClr val="000000"/>
                </a:solidFill>
                <a:uFillTx/>
                <a:latin typeface="Calibri"/>
              </a:rPr>
              <a:t>Monitoria atual</a:t>
            </a:r>
          </a:p>
        </c:rich>
      </c:tx>
      <c:layout>
        <c:manualLayout>
          <c:xMode val="edge"/>
          <c:yMode val="edge"/>
          <c:x val="7.9186398571539501E-3"/>
          <c:y val="1.6435667852324299E-2"/>
        </c:manualLayout>
      </c:layout>
      <c:overlay val="0"/>
      <c:spPr>
        <a:noFill/>
        <a:ln w="0">
          <a:noFill/>
        </a:ln>
      </c:spPr>
    </c:title>
    <c:autoTitleDeleted val="0"/>
    <c:plotArea>
      <c:layout>
        <c:manualLayout>
          <c:layoutTarget val="inner"/>
          <c:xMode val="edge"/>
          <c:yMode val="edge"/>
          <c:x val="8.1127241673783101E-2"/>
          <c:y val="0.219305777014596"/>
          <c:w val="0.46168775716171101"/>
          <c:h val="0.68502391757635195"/>
        </c:manualLayout>
      </c:layout>
      <c:doughnutChart>
        <c:varyColors val="1"/>
        <c:ser>
          <c:idx val="0"/>
          <c:order val="0"/>
          <c:spPr>
            <a:solidFill>
              <a:srgbClr val="FFFF00"/>
            </a:solidFill>
            <a:ln w="0">
              <a:noFill/>
            </a:ln>
          </c:spPr>
          <c:dPt>
            <c:idx val="0"/>
            <c:bubble3D val="0"/>
            <c:spPr>
              <a:solidFill>
                <a:srgbClr val="808080"/>
              </a:solidFill>
              <a:ln w="0">
                <a:noFill/>
              </a:ln>
            </c:spPr>
            <c:extLst>
              <c:ext xmlns:c16="http://schemas.microsoft.com/office/drawing/2014/chart" uri="{C3380CC4-5D6E-409C-BE32-E72D297353CC}">
                <c16:uniqueId val="{00000001-C686-4F5D-83FF-1DC207C80E0B}"/>
              </c:ext>
            </c:extLst>
          </c:dPt>
          <c:dPt>
            <c:idx val="1"/>
            <c:bubble3D val="0"/>
            <c:spPr>
              <a:solidFill>
                <a:srgbClr val="FF0000"/>
              </a:solidFill>
              <a:ln w="0">
                <a:noFill/>
              </a:ln>
            </c:spPr>
            <c:extLst>
              <c:ext xmlns:c16="http://schemas.microsoft.com/office/drawing/2014/chart" uri="{C3380CC4-5D6E-409C-BE32-E72D297353CC}">
                <c16:uniqueId val="{00000003-C686-4F5D-83FF-1DC207C80E0B}"/>
              </c:ext>
            </c:extLst>
          </c:dPt>
          <c:dPt>
            <c:idx val="2"/>
            <c:bubble3D val="0"/>
            <c:spPr>
              <a:solidFill>
                <a:srgbClr val="9BBB59"/>
              </a:solidFill>
              <a:ln w="0">
                <a:noFill/>
              </a:ln>
            </c:spPr>
            <c:extLst>
              <c:ext xmlns:c16="http://schemas.microsoft.com/office/drawing/2014/chart" uri="{C3380CC4-5D6E-409C-BE32-E72D297353CC}">
                <c16:uniqueId val="{00000005-C686-4F5D-83FF-1DC207C80E0B}"/>
              </c:ext>
            </c:extLst>
          </c:dPt>
          <c:dPt>
            <c:idx val="3"/>
            <c:bubble3D val="0"/>
            <c:spPr>
              <a:solidFill>
                <a:srgbClr val="92D050"/>
              </a:solidFill>
              <a:ln w="0">
                <a:noFill/>
              </a:ln>
            </c:spPr>
            <c:extLst>
              <c:ext xmlns:c16="http://schemas.microsoft.com/office/drawing/2014/chart" uri="{C3380CC4-5D6E-409C-BE32-E72D297353CC}">
                <c16:uniqueId val="{00000007-C686-4F5D-83FF-1DC207C80E0B}"/>
              </c:ext>
            </c:extLst>
          </c:dPt>
          <c:dPt>
            <c:idx val="4"/>
            <c:bubble3D val="0"/>
            <c:spPr>
              <a:solidFill>
                <a:srgbClr val="0070C0"/>
              </a:solidFill>
              <a:ln w="0">
                <a:noFill/>
              </a:ln>
            </c:spPr>
            <c:extLst>
              <c:ext xmlns:c16="http://schemas.microsoft.com/office/drawing/2014/chart" uri="{C3380CC4-5D6E-409C-BE32-E72D297353CC}">
                <c16:uniqueId val="{00000009-C686-4F5D-83FF-1DC207C80E0B}"/>
              </c:ext>
            </c:extLst>
          </c:dPt>
          <c:dLbls>
            <c:dLbl>
              <c:idx val="0"/>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C686-4F5D-83FF-1DC207C80E0B}"/>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C686-4F5D-83FF-1DC207C80E0B}"/>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C686-4F5D-83FF-1DC207C80E0B}"/>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C686-4F5D-83FF-1DC207C80E0B}"/>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C686-4F5D-83FF-1DC207C80E0B}"/>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0.46875</c:v>
                </c:pt>
                <c:pt idx="2">
                  <c:v>0.46875</c:v>
                </c:pt>
                <c:pt idx="3">
                  <c:v>6.25E-2</c:v>
                </c:pt>
                <c:pt idx="4">
                  <c:v>0</c:v>
                </c:pt>
              </c:numCache>
            </c:numRef>
          </c:val>
          <c:extLst>
            <c:ext xmlns:c16="http://schemas.microsoft.com/office/drawing/2014/chart" uri="{C3380CC4-5D6E-409C-BE32-E72D297353CC}">
              <c16:uniqueId val="{0000000A-C686-4F5D-83FF-1DC207C80E0B}"/>
            </c:ext>
          </c:extLst>
        </c:ser>
        <c:dLbls>
          <c:showLegendKey val="0"/>
          <c:showVal val="0"/>
          <c:showCatName val="0"/>
          <c:showSerName val="0"/>
          <c:showPercent val="0"/>
          <c:showBubbleSize val="0"/>
          <c:showLeaderLines val="0"/>
        </c:dLbls>
        <c:firstSliceAng val="0"/>
        <c:holeSize val="50"/>
      </c:doughnutChart>
      <c:spPr>
        <a:noFill/>
        <a:ln w="0">
          <a:noFill/>
        </a:ln>
      </c:spPr>
    </c:plotArea>
    <c:legend>
      <c:legendPos val="r"/>
      <c:layout>
        <c:manualLayout>
          <c:xMode val="edge"/>
          <c:yMode val="edge"/>
          <c:x val="0.57029166666666697"/>
          <c:y val="0.14367663552499499"/>
          <c:w val="0.40163082802031902"/>
          <c:h val="0.795443827160494"/>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do PAN </a:t>
            </a:r>
          </a:p>
          <a:p>
            <a:pPr>
              <a:defRPr sz="1300" b="0" u="none" strike="noStrike">
                <a:uFillTx/>
                <a:latin typeface="Arial"/>
              </a:defRPr>
            </a:pPr>
            <a:r>
              <a:rPr lang="pt-BR" sz="1600" b="1" u="none" strike="noStrike">
                <a:solidFill>
                  <a:srgbClr val="000000"/>
                </a:solidFill>
                <a:uFillTx/>
                <a:latin typeface="Calibri"/>
              </a:rPr>
              <a:t>Pós Monitoria</a:t>
            </a:r>
          </a:p>
        </c:rich>
      </c:tx>
      <c:layout>
        <c:manualLayout>
          <c:xMode val="edge"/>
          <c:yMode val="edge"/>
          <c:x val="8.0084617709277692E-3"/>
          <c:y val="1.6435667852324299E-2"/>
        </c:manualLayout>
      </c:layout>
      <c:overlay val="0"/>
      <c:spPr>
        <a:noFill/>
        <a:ln w="0">
          <a:noFill/>
        </a:ln>
      </c:spPr>
    </c:title>
    <c:autoTitleDeleted val="0"/>
    <c:plotArea>
      <c:layout>
        <c:manualLayout>
          <c:layoutTarget val="inner"/>
          <c:xMode val="edge"/>
          <c:yMode val="edge"/>
          <c:x val="9.5043819885161696E-2"/>
          <c:y val="0.219305777014596"/>
          <c:w val="0.46161982472045898"/>
          <c:h val="0.68502391757635195"/>
        </c:manualLayout>
      </c:layout>
      <c:doughnutChart>
        <c:varyColors val="1"/>
        <c:ser>
          <c:idx val="0"/>
          <c:order val="0"/>
          <c:spPr>
            <a:solidFill>
              <a:srgbClr val="4F81BD"/>
            </a:solidFill>
            <a:ln w="0">
              <a:noFill/>
            </a:ln>
          </c:spPr>
          <c:dPt>
            <c:idx val="0"/>
            <c:bubble3D val="0"/>
            <c:spPr>
              <a:solidFill>
                <a:srgbClr val="A6A6A6"/>
              </a:solidFill>
              <a:ln w="0">
                <a:noFill/>
              </a:ln>
            </c:spPr>
            <c:extLst>
              <c:ext xmlns:c16="http://schemas.microsoft.com/office/drawing/2014/chart" uri="{C3380CC4-5D6E-409C-BE32-E72D297353CC}">
                <c16:uniqueId val="{00000001-F683-4F5E-B3FF-889CADF7F01F}"/>
              </c:ext>
            </c:extLst>
          </c:dPt>
          <c:dPt>
            <c:idx val="1"/>
            <c:bubble3D val="0"/>
            <c:spPr>
              <a:solidFill>
                <a:srgbClr val="FF0000"/>
              </a:solidFill>
              <a:ln w="0">
                <a:noFill/>
              </a:ln>
            </c:spPr>
            <c:extLst>
              <c:ext xmlns:c16="http://schemas.microsoft.com/office/drawing/2014/chart" uri="{C3380CC4-5D6E-409C-BE32-E72D297353CC}">
                <c16:uniqueId val="{00000003-F683-4F5E-B3FF-889CADF7F01F}"/>
              </c:ext>
            </c:extLst>
          </c:dPt>
          <c:dPt>
            <c:idx val="2"/>
            <c:bubble3D val="0"/>
            <c:spPr>
              <a:solidFill>
                <a:srgbClr val="FFFF00"/>
              </a:solidFill>
              <a:ln w="0">
                <a:noFill/>
              </a:ln>
            </c:spPr>
            <c:extLst>
              <c:ext xmlns:c16="http://schemas.microsoft.com/office/drawing/2014/chart" uri="{C3380CC4-5D6E-409C-BE32-E72D297353CC}">
                <c16:uniqueId val="{00000005-F683-4F5E-B3FF-889CADF7F01F}"/>
              </c:ext>
            </c:extLst>
          </c:dPt>
          <c:dPt>
            <c:idx val="3"/>
            <c:bubble3D val="0"/>
            <c:spPr>
              <a:solidFill>
                <a:srgbClr val="92D050"/>
              </a:solidFill>
              <a:ln w="0">
                <a:noFill/>
              </a:ln>
            </c:spPr>
            <c:extLst>
              <c:ext xmlns:c16="http://schemas.microsoft.com/office/drawing/2014/chart" uri="{C3380CC4-5D6E-409C-BE32-E72D297353CC}">
                <c16:uniqueId val="{00000007-F683-4F5E-B3FF-889CADF7F01F}"/>
              </c:ext>
            </c:extLst>
          </c:dPt>
          <c:dPt>
            <c:idx val="4"/>
            <c:bubble3D val="0"/>
            <c:spPr>
              <a:solidFill>
                <a:srgbClr val="0070C0"/>
              </a:solidFill>
              <a:ln w="0">
                <a:noFill/>
              </a:ln>
            </c:spPr>
            <c:extLst>
              <c:ext xmlns:c16="http://schemas.microsoft.com/office/drawing/2014/chart" uri="{C3380CC4-5D6E-409C-BE32-E72D297353CC}">
                <c16:uniqueId val="{00000009-F683-4F5E-B3FF-889CADF7F01F}"/>
              </c:ext>
            </c:extLst>
          </c:dPt>
          <c:dPt>
            <c:idx val="5"/>
            <c:bubble3D val="0"/>
            <c:spPr>
              <a:solidFill>
                <a:srgbClr val="FF99CC"/>
              </a:solidFill>
              <a:ln w="0">
                <a:noFill/>
              </a:ln>
            </c:spPr>
            <c:extLst>
              <c:ext xmlns:c16="http://schemas.microsoft.com/office/drawing/2014/chart" uri="{C3380CC4-5D6E-409C-BE32-E72D297353CC}">
                <c16:uniqueId val="{0000000B-F683-4F5E-B3FF-889CADF7F01F}"/>
              </c:ext>
            </c:extLst>
          </c:dPt>
          <c:dLbls>
            <c:dLbl>
              <c:idx val="0"/>
              <c:layout>
                <c:manualLayout>
                  <c:x val="8.1410256410256402E-3"/>
                  <c:y val="-3.94460286701191E-2"/>
                </c:manualLayout>
              </c:layou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F683-4F5E-B3FF-889CADF7F01F}"/>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F683-4F5E-B3FF-889CADF7F01F}"/>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F683-4F5E-B3FF-889CADF7F01F}"/>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F683-4F5E-B3FF-889CADF7F01F}"/>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F683-4F5E-B3FF-889CADF7F01F}"/>
                </c:ext>
              </c:extLst>
            </c:dLbl>
            <c:dLbl>
              <c:idx val="5"/>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F683-4F5E-B3FF-889CADF7F01F}"/>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0.45454545454545453</c:v>
                </c:pt>
                <c:pt idx="2">
                  <c:v>0.45454545454545453</c:v>
                </c:pt>
                <c:pt idx="3">
                  <c:v>6.0606060606060608E-2</c:v>
                </c:pt>
                <c:pt idx="4">
                  <c:v>0</c:v>
                </c:pt>
                <c:pt idx="5">
                  <c:v>3.0303030303030304E-2</c:v>
                </c:pt>
              </c:numCache>
            </c:numRef>
          </c:val>
          <c:extLst>
            <c:ext xmlns:c16="http://schemas.microsoft.com/office/drawing/2014/chart" uri="{C3380CC4-5D6E-409C-BE32-E72D297353CC}">
              <c16:uniqueId val="{0000000C-F683-4F5E-B3FF-889CADF7F01F}"/>
            </c:ext>
          </c:extLst>
        </c:ser>
        <c:dLbls>
          <c:showLegendKey val="0"/>
          <c:showVal val="0"/>
          <c:showCatName val="0"/>
          <c:showSerName val="0"/>
          <c:showPercent val="0"/>
          <c:showBubbleSize val="0"/>
          <c:showLeaderLines val="0"/>
        </c:dLbls>
        <c:firstSliceAng val="0"/>
        <c:holeSize val="50"/>
      </c:doughnutChart>
      <c:spPr>
        <a:noFill/>
        <a:ln w="25560">
          <a:noFill/>
        </a:ln>
      </c:spPr>
    </c:plotArea>
    <c:legend>
      <c:legendPos val="r"/>
      <c:layout>
        <c:manualLayout>
          <c:xMode val="edge"/>
          <c:yMode val="edge"/>
          <c:x val="0.59897799484626901"/>
          <c:y val="0.117682869704234"/>
          <c:w val="0.38477668980593699"/>
          <c:h val="0.81849175118189199"/>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autoTitleDeleted val="1"/>
    <c:plotArea>
      <c:layout/>
      <c:barChart>
        <c:barDir val="bar"/>
        <c:grouping val="stacked"/>
        <c:varyColors val="0"/>
        <c:ser>
          <c:idx val="0"/>
          <c:order val="0"/>
          <c:spPr>
            <a:solidFill>
              <a:srgbClr val="B15407"/>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E20-4FF2-BDC1-4C4D15576A70}"/>
            </c:ext>
          </c:extLst>
        </c:ser>
        <c:ser>
          <c:idx val="1"/>
          <c:order val="1"/>
          <c:spPr>
            <a:solidFill>
              <a:srgbClr val="A6A6A6"/>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E20-4FF2-BDC1-4C4D15576A70}"/>
            </c:ext>
          </c:extLst>
        </c:ser>
        <c:ser>
          <c:idx val="2"/>
          <c:order val="2"/>
          <c:spPr>
            <a:solidFill>
              <a:srgbClr val="FF0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E20-4FF2-BDC1-4C4D15576A70}"/>
            </c:ext>
          </c:extLst>
        </c:ser>
        <c:ser>
          <c:idx val="3"/>
          <c:order val="3"/>
          <c:spPr>
            <a:solidFill>
              <a:srgbClr val="FFC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E20-4FF2-BDC1-4C4D15576A70}"/>
            </c:ext>
          </c:extLst>
        </c:ser>
        <c:ser>
          <c:idx val="4"/>
          <c:order val="4"/>
          <c:spPr>
            <a:solidFill>
              <a:srgbClr val="92D05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4E20-4FF2-BDC1-4C4D15576A70}"/>
            </c:ext>
          </c:extLst>
        </c:ser>
        <c:ser>
          <c:idx val="5"/>
          <c:order val="5"/>
          <c:spPr>
            <a:solidFill>
              <a:srgbClr val="0070C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4E20-4FF2-BDC1-4C4D15576A70}"/>
            </c:ext>
          </c:extLst>
        </c:ser>
        <c:dLbls>
          <c:showLegendKey val="0"/>
          <c:showVal val="0"/>
          <c:showCatName val="0"/>
          <c:showSerName val="0"/>
          <c:showPercent val="0"/>
          <c:showBubbleSize val="0"/>
        </c:dLbls>
        <c:gapWidth val="150"/>
        <c:overlap val="100"/>
        <c:axId val="40611778"/>
        <c:axId val="51672826"/>
      </c:barChart>
      <c:catAx>
        <c:axId val="40611778"/>
        <c:scaling>
          <c:orientation val="maxMin"/>
        </c:scaling>
        <c:delete val="0"/>
        <c:axPos val="l"/>
        <c:numFmt formatCode="ge&quot;ral&quot;" sourceLinked="0"/>
        <c:majorTickMark val="out"/>
        <c:minorTickMark val="none"/>
        <c:tickLblPos val="nextTo"/>
        <c:spPr>
          <a:ln w="9360">
            <a:solidFill>
              <a:srgbClr val="878787"/>
            </a:solidFill>
            <a:round/>
          </a:ln>
        </c:spPr>
        <c:txPr>
          <a:bodyPr/>
          <a:lstStyle/>
          <a:p>
            <a:pPr>
              <a:defRPr sz="1100" b="0" u="none" strike="noStrike">
                <a:solidFill>
                  <a:srgbClr val="000000"/>
                </a:solidFill>
                <a:uFillTx/>
                <a:latin typeface="Calibri"/>
              </a:defRPr>
            </a:pPr>
            <a:endParaRPr lang="en-US"/>
          </a:p>
        </c:txPr>
        <c:crossAx val="51672826"/>
        <c:crosses val="autoZero"/>
        <c:auto val="1"/>
        <c:lblAlgn val="ctr"/>
        <c:lblOffset val="100"/>
        <c:noMultiLvlLbl val="0"/>
      </c:catAx>
      <c:valAx>
        <c:axId val="51672826"/>
        <c:scaling>
          <c:orientation val="minMax"/>
        </c:scaling>
        <c:delete val="0"/>
        <c:axPos val="t"/>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sz="1000" b="0" u="none" strike="noStrike">
                <a:solidFill>
                  <a:srgbClr val="000000"/>
                </a:solidFill>
                <a:uFillTx/>
                <a:latin typeface="Calibri"/>
              </a:defRPr>
            </a:pPr>
            <a:endParaRPr lang="en-US"/>
          </a:p>
        </c:txPr>
        <c:crossAx val="40611778"/>
        <c:crosses val="autoZero"/>
        <c:crossBetween val="between"/>
        <c:majorUnit val="2"/>
      </c:valAx>
      <c:spPr>
        <a:noFill/>
        <a:ln w="0">
          <a:noFill/>
        </a:ln>
      </c:spPr>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atual do PAN </a:t>
            </a:r>
          </a:p>
          <a:p>
            <a:pPr>
              <a:defRPr sz="1300" b="0" u="none" strike="noStrike">
                <a:uFillTx/>
                <a:latin typeface="Arial"/>
              </a:defRPr>
            </a:pPr>
            <a:r>
              <a:rPr lang="pt-BR" sz="1600" b="1" u="none" strike="noStrike">
                <a:solidFill>
                  <a:srgbClr val="000000"/>
                </a:solidFill>
                <a:uFillTx/>
                <a:latin typeface="Calibri"/>
              </a:rPr>
              <a:t>Monitoria atual</a:t>
            </a:r>
          </a:p>
        </c:rich>
      </c:tx>
      <c:layout>
        <c:manualLayout>
          <c:xMode val="edge"/>
          <c:yMode val="edge"/>
          <c:x val="7.9186398571539501E-3"/>
          <c:y val="1.6435667852324299E-2"/>
        </c:manualLayout>
      </c:layout>
      <c:overlay val="0"/>
      <c:spPr>
        <a:noFill/>
        <a:ln w="0">
          <a:noFill/>
        </a:ln>
      </c:spPr>
    </c:title>
    <c:autoTitleDeleted val="0"/>
    <c:plotArea>
      <c:layout>
        <c:manualLayout>
          <c:layoutTarget val="inner"/>
          <c:xMode val="edge"/>
          <c:yMode val="edge"/>
          <c:x val="8.1127241673783101E-2"/>
          <c:y val="0.219305777014596"/>
          <c:w val="0.46168775716171101"/>
          <c:h val="0.68502391757635195"/>
        </c:manualLayout>
      </c:layout>
      <c:doughnutChart>
        <c:varyColors val="1"/>
        <c:ser>
          <c:idx val="0"/>
          <c:order val="0"/>
          <c:spPr>
            <a:solidFill>
              <a:srgbClr val="FFFF00"/>
            </a:solidFill>
            <a:ln w="0">
              <a:noFill/>
            </a:ln>
          </c:spPr>
          <c:dPt>
            <c:idx val="0"/>
            <c:bubble3D val="0"/>
            <c:spPr>
              <a:solidFill>
                <a:srgbClr val="808080"/>
              </a:solidFill>
              <a:ln w="0">
                <a:noFill/>
              </a:ln>
            </c:spPr>
            <c:extLst>
              <c:ext xmlns:c16="http://schemas.microsoft.com/office/drawing/2014/chart" uri="{C3380CC4-5D6E-409C-BE32-E72D297353CC}">
                <c16:uniqueId val="{00000001-50F6-4392-936A-63658DD7E07C}"/>
              </c:ext>
            </c:extLst>
          </c:dPt>
          <c:dPt>
            <c:idx val="1"/>
            <c:bubble3D val="0"/>
            <c:spPr>
              <a:solidFill>
                <a:srgbClr val="FF0000"/>
              </a:solidFill>
              <a:ln w="0">
                <a:noFill/>
              </a:ln>
            </c:spPr>
            <c:extLst>
              <c:ext xmlns:c16="http://schemas.microsoft.com/office/drawing/2014/chart" uri="{C3380CC4-5D6E-409C-BE32-E72D297353CC}">
                <c16:uniqueId val="{00000003-50F6-4392-936A-63658DD7E07C}"/>
              </c:ext>
            </c:extLst>
          </c:dPt>
          <c:dPt>
            <c:idx val="2"/>
            <c:bubble3D val="0"/>
            <c:spPr>
              <a:solidFill>
                <a:srgbClr val="9BBB59"/>
              </a:solidFill>
              <a:ln w="0">
                <a:noFill/>
              </a:ln>
            </c:spPr>
            <c:extLst>
              <c:ext xmlns:c16="http://schemas.microsoft.com/office/drawing/2014/chart" uri="{C3380CC4-5D6E-409C-BE32-E72D297353CC}">
                <c16:uniqueId val="{00000005-50F6-4392-936A-63658DD7E07C}"/>
              </c:ext>
            </c:extLst>
          </c:dPt>
          <c:dPt>
            <c:idx val="3"/>
            <c:bubble3D val="0"/>
            <c:spPr>
              <a:solidFill>
                <a:srgbClr val="92D050"/>
              </a:solidFill>
              <a:ln w="0">
                <a:noFill/>
              </a:ln>
            </c:spPr>
            <c:extLst>
              <c:ext xmlns:c16="http://schemas.microsoft.com/office/drawing/2014/chart" uri="{C3380CC4-5D6E-409C-BE32-E72D297353CC}">
                <c16:uniqueId val="{00000007-50F6-4392-936A-63658DD7E07C}"/>
              </c:ext>
            </c:extLst>
          </c:dPt>
          <c:dPt>
            <c:idx val="4"/>
            <c:bubble3D val="0"/>
            <c:spPr>
              <a:solidFill>
                <a:srgbClr val="0070C0"/>
              </a:solidFill>
              <a:ln w="0">
                <a:noFill/>
              </a:ln>
            </c:spPr>
            <c:extLst>
              <c:ext xmlns:c16="http://schemas.microsoft.com/office/drawing/2014/chart" uri="{C3380CC4-5D6E-409C-BE32-E72D297353CC}">
                <c16:uniqueId val="{00000009-50F6-4392-936A-63658DD7E07C}"/>
              </c:ext>
            </c:extLst>
          </c:dPt>
          <c:dLbls>
            <c:dLbl>
              <c:idx val="0"/>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50F6-4392-936A-63658DD7E07C}"/>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50F6-4392-936A-63658DD7E07C}"/>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50F6-4392-936A-63658DD7E07C}"/>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50F6-4392-936A-63658DD7E07C}"/>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50F6-4392-936A-63658DD7E07C}"/>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A-50F6-4392-936A-63658DD7E07C}"/>
            </c:ext>
          </c:extLst>
        </c:ser>
        <c:dLbls>
          <c:showLegendKey val="0"/>
          <c:showVal val="0"/>
          <c:showCatName val="0"/>
          <c:showSerName val="0"/>
          <c:showPercent val="0"/>
          <c:showBubbleSize val="0"/>
          <c:showLeaderLines val="0"/>
        </c:dLbls>
        <c:firstSliceAng val="0"/>
        <c:holeSize val="50"/>
      </c:doughnutChart>
      <c:spPr>
        <a:noFill/>
        <a:ln w="0">
          <a:noFill/>
        </a:ln>
      </c:spPr>
    </c:plotArea>
    <c:legend>
      <c:legendPos val="r"/>
      <c:layout>
        <c:manualLayout>
          <c:xMode val="edge"/>
          <c:yMode val="edge"/>
          <c:x val="0.57029166666666697"/>
          <c:y val="0.14367663552499499"/>
          <c:w val="0.40163082802031902"/>
          <c:h val="0.795443827160494"/>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do PAN </a:t>
            </a:r>
          </a:p>
          <a:p>
            <a:pPr>
              <a:defRPr sz="1300" b="0" u="none" strike="noStrike">
                <a:uFillTx/>
                <a:latin typeface="Arial"/>
              </a:defRPr>
            </a:pPr>
            <a:r>
              <a:rPr lang="pt-BR" sz="1600" b="1" u="none" strike="noStrike">
                <a:solidFill>
                  <a:srgbClr val="000000"/>
                </a:solidFill>
                <a:uFillTx/>
                <a:latin typeface="Calibri"/>
              </a:rPr>
              <a:t>Pós Monitoria</a:t>
            </a:r>
          </a:p>
        </c:rich>
      </c:tx>
      <c:layout>
        <c:manualLayout>
          <c:xMode val="edge"/>
          <c:yMode val="edge"/>
          <c:x val="8.0084617709277692E-3"/>
          <c:y val="1.6435667852324299E-2"/>
        </c:manualLayout>
      </c:layout>
      <c:overlay val="0"/>
      <c:spPr>
        <a:noFill/>
        <a:ln w="0">
          <a:noFill/>
        </a:ln>
      </c:spPr>
    </c:title>
    <c:autoTitleDeleted val="0"/>
    <c:plotArea>
      <c:layout>
        <c:manualLayout>
          <c:layoutTarget val="inner"/>
          <c:xMode val="edge"/>
          <c:yMode val="edge"/>
          <c:x val="9.5043819885161696E-2"/>
          <c:y val="0.219305777014596"/>
          <c:w val="0.46161982472045898"/>
          <c:h val="0.68502391757635195"/>
        </c:manualLayout>
      </c:layout>
      <c:doughnutChart>
        <c:varyColors val="1"/>
        <c:ser>
          <c:idx val="0"/>
          <c:order val="0"/>
          <c:spPr>
            <a:solidFill>
              <a:srgbClr val="4F81BD"/>
            </a:solidFill>
            <a:ln w="0">
              <a:noFill/>
            </a:ln>
          </c:spPr>
          <c:dPt>
            <c:idx val="0"/>
            <c:bubble3D val="0"/>
            <c:spPr>
              <a:solidFill>
                <a:srgbClr val="A6A6A6"/>
              </a:solidFill>
              <a:ln w="0">
                <a:noFill/>
              </a:ln>
            </c:spPr>
            <c:extLst>
              <c:ext xmlns:c16="http://schemas.microsoft.com/office/drawing/2014/chart" uri="{C3380CC4-5D6E-409C-BE32-E72D297353CC}">
                <c16:uniqueId val="{00000001-1398-4451-9389-A87AD3B8ACCD}"/>
              </c:ext>
            </c:extLst>
          </c:dPt>
          <c:dPt>
            <c:idx val="1"/>
            <c:bubble3D val="0"/>
            <c:spPr>
              <a:solidFill>
                <a:srgbClr val="FF0000"/>
              </a:solidFill>
              <a:ln w="0">
                <a:noFill/>
              </a:ln>
            </c:spPr>
            <c:extLst>
              <c:ext xmlns:c16="http://schemas.microsoft.com/office/drawing/2014/chart" uri="{C3380CC4-5D6E-409C-BE32-E72D297353CC}">
                <c16:uniqueId val="{00000003-1398-4451-9389-A87AD3B8ACCD}"/>
              </c:ext>
            </c:extLst>
          </c:dPt>
          <c:dPt>
            <c:idx val="2"/>
            <c:bubble3D val="0"/>
            <c:spPr>
              <a:solidFill>
                <a:srgbClr val="FFFF00"/>
              </a:solidFill>
              <a:ln w="0">
                <a:noFill/>
              </a:ln>
            </c:spPr>
            <c:extLst>
              <c:ext xmlns:c16="http://schemas.microsoft.com/office/drawing/2014/chart" uri="{C3380CC4-5D6E-409C-BE32-E72D297353CC}">
                <c16:uniqueId val="{00000005-1398-4451-9389-A87AD3B8ACCD}"/>
              </c:ext>
            </c:extLst>
          </c:dPt>
          <c:dPt>
            <c:idx val="3"/>
            <c:bubble3D val="0"/>
            <c:spPr>
              <a:solidFill>
                <a:srgbClr val="92D050"/>
              </a:solidFill>
              <a:ln w="0">
                <a:noFill/>
              </a:ln>
            </c:spPr>
            <c:extLst>
              <c:ext xmlns:c16="http://schemas.microsoft.com/office/drawing/2014/chart" uri="{C3380CC4-5D6E-409C-BE32-E72D297353CC}">
                <c16:uniqueId val="{00000007-1398-4451-9389-A87AD3B8ACCD}"/>
              </c:ext>
            </c:extLst>
          </c:dPt>
          <c:dPt>
            <c:idx val="4"/>
            <c:bubble3D val="0"/>
            <c:spPr>
              <a:solidFill>
                <a:srgbClr val="0070C0"/>
              </a:solidFill>
              <a:ln w="0">
                <a:noFill/>
              </a:ln>
            </c:spPr>
            <c:extLst>
              <c:ext xmlns:c16="http://schemas.microsoft.com/office/drawing/2014/chart" uri="{C3380CC4-5D6E-409C-BE32-E72D297353CC}">
                <c16:uniqueId val="{00000009-1398-4451-9389-A87AD3B8ACCD}"/>
              </c:ext>
            </c:extLst>
          </c:dPt>
          <c:dPt>
            <c:idx val="5"/>
            <c:bubble3D val="0"/>
            <c:spPr>
              <a:solidFill>
                <a:srgbClr val="FF99CC"/>
              </a:solidFill>
              <a:ln w="0">
                <a:noFill/>
              </a:ln>
            </c:spPr>
            <c:extLst>
              <c:ext xmlns:c16="http://schemas.microsoft.com/office/drawing/2014/chart" uri="{C3380CC4-5D6E-409C-BE32-E72D297353CC}">
                <c16:uniqueId val="{0000000B-1398-4451-9389-A87AD3B8ACCD}"/>
              </c:ext>
            </c:extLst>
          </c:dPt>
          <c:dLbls>
            <c:dLbl>
              <c:idx val="0"/>
              <c:layout>
                <c:manualLayout>
                  <c:x val="8.1410256410256402E-3"/>
                  <c:y val="-3.94460286701191E-2"/>
                </c:manualLayout>
              </c:layou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1398-4451-9389-A87AD3B8ACCD}"/>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1398-4451-9389-A87AD3B8ACCD}"/>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1398-4451-9389-A87AD3B8ACCD}"/>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1398-4451-9389-A87AD3B8ACCD}"/>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1398-4451-9389-A87AD3B8ACCD}"/>
                </c:ext>
              </c:extLst>
            </c:dLbl>
            <c:dLbl>
              <c:idx val="5"/>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1398-4451-9389-A87AD3B8ACCD}"/>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c:v>
                </c:pt>
                <c:pt idx="2">
                  <c:v>0</c:v>
                </c:pt>
                <c:pt idx="3">
                  <c:v>0</c:v>
                </c:pt>
                <c:pt idx="4">
                  <c:v>0</c:v>
                </c:pt>
                <c:pt idx="5">
                  <c:v>1</c:v>
                </c:pt>
              </c:numCache>
            </c:numRef>
          </c:val>
          <c:extLst>
            <c:ext xmlns:c16="http://schemas.microsoft.com/office/drawing/2014/chart" uri="{C3380CC4-5D6E-409C-BE32-E72D297353CC}">
              <c16:uniqueId val="{0000000C-1398-4451-9389-A87AD3B8ACCD}"/>
            </c:ext>
          </c:extLst>
        </c:ser>
        <c:dLbls>
          <c:showLegendKey val="0"/>
          <c:showVal val="0"/>
          <c:showCatName val="0"/>
          <c:showSerName val="0"/>
          <c:showPercent val="0"/>
          <c:showBubbleSize val="0"/>
          <c:showLeaderLines val="0"/>
        </c:dLbls>
        <c:firstSliceAng val="0"/>
        <c:holeSize val="50"/>
      </c:doughnutChart>
      <c:spPr>
        <a:noFill/>
        <a:ln w="25560">
          <a:noFill/>
        </a:ln>
      </c:spPr>
    </c:plotArea>
    <c:legend>
      <c:legendPos val="r"/>
      <c:layout>
        <c:manualLayout>
          <c:xMode val="edge"/>
          <c:yMode val="edge"/>
          <c:x val="0.59897799484626901"/>
          <c:y val="0.117682869704234"/>
          <c:w val="0.38477668980593699"/>
          <c:h val="0.81849175118189199"/>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autoTitleDeleted val="1"/>
    <c:plotArea>
      <c:layout/>
      <c:barChart>
        <c:barDir val="bar"/>
        <c:grouping val="stacked"/>
        <c:varyColors val="0"/>
        <c:ser>
          <c:idx val="0"/>
          <c:order val="0"/>
          <c:spPr>
            <a:solidFill>
              <a:srgbClr val="B15407"/>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396-4951-8B4E-324C8679FBCC}"/>
            </c:ext>
          </c:extLst>
        </c:ser>
        <c:ser>
          <c:idx val="1"/>
          <c:order val="1"/>
          <c:spPr>
            <a:solidFill>
              <a:srgbClr val="A6A6A6"/>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96-4951-8B4E-324C8679FBCC}"/>
            </c:ext>
          </c:extLst>
        </c:ser>
        <c:ser>
          <c:idx val="2"/>
          <c:order val="2"/>
          <c:spPr>
            <a:solidFill>
              <a:srgbClr val="FF0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396-4951-8B4E-324C8679FBCC}"/>
            </c:ext>
          </c:extLst>
        </c:ser>
        <c:ser>
          <c:idx val="3"/>
          <c:order val="3"/>
          <c:spPr>
            <a:solidFill>
              <a:srgbClr val="FFC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396-4951-8B4E-324C8679FBCC}"/>
            </c:ext>
          </c:extLst>
        </c:ser>
        <c:ser>
          <c:idx val="4"/>
          <c:order val="4"/>
          <c:spPr>
            <a:solidFill>
              <a:srgbClr val="92D05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396-4951-8B4E-324C8679FBCC}"/>
            </c:ext>
          </c:extLst>
        </c:ser>
        <c:ser>
          <c:idx val="5"/>
          <c:order val="5"/>
          <c:spPr>
            <a:solidFill>
              <a:srgbClr val="0070C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1396-4951-8B4E-324C8679FBCC}"/>
            </c:ext>
          </c:extLst>
        </c:ser>
        <c:dLbls>
          <c:showLegendKey val="0"/>
          <c:showVal val="0"/>
          <c:showCatName val="0"/>
          <c:showSerName val="0"/>
          <c:showPercent val="0"/>
          <c:showBubbleSize val="0"/>
        </c:dLbls>
        <c:gapWidth val="150"/>
        <c:overlap val="100"/>
        <c:axId val="84252853"/>
        <c:axId val="49681293"/>
      </c:barChart>
      <c:catAx>
        <c:axId val="84252853"/>
        <c:scaling>
          <c:orientation val="maxMin"/>
        </c:scaling>
        <c:delete val="0"/>
        <c:axPos val="l"/>
        <c:numFmt formatCode="ge&quot;ral&quot;" sourceLinked="0"/>
        <c:majorTickMark val="out"/>
        <c:minorTickMark val="none"/>
        <c:tickLblPos val="nextTo"/>
        <c:spPr>
          <a:ln w="9360">
            <a:solidFill>
              <a:srgbClr val="878787"/>
            </a:solidFill>
            <a:round/>
          </a:ln>
        </c:spPr>
        <c:txPr>
          <a:bodyPr/>
          <a:lstStyle/>
          <a:p>
            <a:pPr>
              <a:defRPr sz="1100" b="0" u="none" strike="noStrike">
                <a:solidFill>
                  <a:srgbClr val="000000"/>
                </a:solidFill>
                <a:uFillTx/>
                <a:latin typeface="Calibri"/>
              </a:defRPr>
            </a:pPr>
            <a:endParaRPr lang="en-US"/>
          </a:p>
        </c:txPr>
        <c:crossAx val="49681293"/>
        <c:crosses val="autoZero"/>
        <c:auto val="1"/>
        <c:lblAlgn val="ctr"/>
        <c:lblOffset val="100"/>
        <c:noMultiLvlLbl val="0"/>
      </c:catAx>
      <c:valAx>
        <c:axId val="49681293"/>
        <c:scaling>
          <c:orientation val="minMax"/>
        </c:scaling>
        <c:delete val="0"/>
        <c:axPos val="t"/>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sz="1000" b="0" u="none" strike="noStrike">
                <a:solidFill>
                  <a:srgbClr val="000000"/>
                </a:solidFill>
                <a:uFillTx/>
                <a:latin typeface="Calibri"/>
              </a:defRPr>
            </a:pPr>
            <a:endParaRPr lang="en-US"/>
          </a:p>
        </c:txPr>
        <c:crossAx val="84252853"/>
        <c:crosses val="autoZero"/>
        <c:crossBetween val="between"/>
        <c:majorUnit val="2"/>
      </c:valAx>
      <c:spPr>
        <a:noFill/>
        <a:ln w="0">
          <a:noFill/>
        </a:ln>
      </c:spPr>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atual do PAN </a:t>
            </a:r>
          </a:p>
          <a:p>
            <a:pPr>
              <a:defRPr sz="1300" b="0" u="none" strike="noStrike">
                <a:uFillTx/>
                <a:latin typeface="Arial"/>
              </a:defRPr>
            </a:pPr>
            <a:r>
              <a:rPr lang="pt-BR" sz="1600" b="1" u="none" strike="noStrike">
                <a:solidFill>
                  <a:srgbClr val="000000"/>
                </a:solidFill>
                <a:uFillTx/>
                <a:latin typeface="Calibri"/>
              </a:rPr>
              <a:t>Monitoria atual</a:t>
            </a:r>
          </a:p>
        </c:rich>
      </c:tx>
      <c:layout>
        <c:manualLayout>
          <c:xMode val="edge"/>
          <c:yMode val="edge"/>
          <c:x val="7.9186398571539501E-3"/>
          <c:y val="1.6435667852324299E-2"/>
        </c:manualLayout>
      </c:layout>
      <c:overlay val="0"/>
      <c:spPr>
        <a:noFill/>
        <a:ln w="0">
          <a:noFill/>
        </a:ln>
      </c:spPr>
    </c:title>
    <c:autoTitleDeleted val="0"/>
    <c:plotArea>
      <c:layout>
        <c:manualLayout>
          <c:layoutTarget val="inner"/>
          <c:xMode val="edge"/>
          <c:yMode val="edge"/>
          <c:x val="8.1127241673783101E-2"/>
          <c:y val="0.219305777014596"/>
          <c:w val="0.46168775716171101"/>
          <c:h val="0.68502391757635195"/>
        </c:manualLayout>
      </c:layout>
      <c:doughnutChart>
        <c:varyColors val="1"/>
        <c:ser>
          <c:idx val="0"/>
          <c:order val="0"/>
          <c:spPr>
            <a:solidFill>
              <a:srgbClr val="FFFF00"/>
            </a:solidFill>
            <a:ln w="0">
              <a:noFill/>
            </a:ln>
          </c:spPr>
          <c:dPt>
            <c:idx val="0"/>
            <c:bubble3D val="0"/>
            <c:spPr>
              <a:solidFill>
                <a:srgbClr val="808080"/>
              </a:solidFill>
              <a:ln w="0">
                <a:noFill/>
              </a:ln>
            </c:spPr>
            <c:extLst>
              <c:ext xmlns:c16="http://schemas.microsoft.com/office/drawing/2014/chart" uri="{C3380CC4-5D6E-409C-BE32-E72D297353CC}">
                <c16:uniqueId val="{00000001-1240-4803-A326-250B96B0F728}"/>
              </c:ext>
            </c:extLst>
          </c:dPt>
          <c:dPt>
            <c:idx val="1"/>
            <c:bubble3D val="0"/>
            <c:spPr>
              <a:solidFill>
                <a:srgbClr val="FF0000"/>
              </a:solidFill>
              <a:ln w="0">
                <a:noFill/>
              </a:ln>
            </c:spPr>
            <c:extLst>
              <c:ext xmlns:c16="http://schemas.microsoft.com/office/drawing/2014/chart" uri="{C3380CC4-5D6E-409C-BE32-E72D297353CC}">
                <c16:uniqueId val="{00000003-1240-4803-A326-250B96B0F728}"/>
              </c:ext>
            </c:extLst>
          </c:dPt>
          <c:dPt>
            <c:idx val="2"/>
            <c:bubble3D val="0"/>
            <c:spPr>
              <a:solidFill>
                <a:srgbClr val="9BBB59"/>
              </a:solidFill>
              <a:ln w="0">
                <a:noFill/>
              </a:ln>
            </c:spPr>
            <c:extLst>
              <c:ext xmlns:c16="http://schemas.microsoft.com/office/drawing/2014/chart" uri="{C3380CC4-5D6E-409C-BE32-E72D297353CC}">
                <c16:uniqueId val="{00000005-1240-4803-A326-250B96B0F728}"/>
              </c:ext>
            </c:extLst>
          </c:dPt>
          <c:dPt>
            <c:idx val="3"/>
            <c:bubble3D val="0"/>
            <c:spPr>
              <a:solidFill>
                <a:srgbClr val="92D050"/>
              </a:solidFill>
              <a:ln w="0">
                <a:noFill/>
              </a:ln>
            </c:spPr>
            <c:extLst>
              <c:ext xmlns:c16="http://schemas.microsoft.com/office/drawing/2014/chart" uri="{C3380CC4-5D6E-409C-BE32-E72D297353CC}">
                <c16:uniqueId val="{00000007-1240-4803-A326-250B96B0F728}"/>
              </c:ext>
            </c:extLst>
          </c:dPt>
          <c:dPt>
            <c:idx val="4"/>
            <c:bubble3D val="0"/>
            <c:spPr>
              <a:solidFill>
                <a:srgbClr val="0070C0"/>
              </a:solidFill>
              <a:ln w="0">
                <a:noFill/>
              </a:ln>
            </c:spPr>
            <c:extLst>
              <c:ext xmlns:c16="http://schemas.microsoft.com/office/drawing/2014/chart" uri="{C3380CC4-5D6E-409C-BE32-E72D297353CC}">
                <c16:uniqueId val="{00000009-1240-4803-A326-250B96B0F728}"/>
              </c:ext>
            </c:extLst>
          </c:dPt>
          <c:dLbls>
            <c:dLbl>
              <c:idx val="0"/>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1240-4803-A326-250B96B0F728}"/>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1240-4803-A326-250B96B0F728}"/>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1240-4803-A326-250B96B0F728}"/>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1240-4803-A326-250B96B0F728}"/>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1240-4803-A326-250B96B0F728}"/>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A-1240-4803-A326-250B96B0F728}"/>
            </c:ext>
          </c:extLst>
        </c:ser>
        <c:dLbls>
          <c:showLegendKey val="0"/>
          <c:showVal val="0"/>
          <c:showCatName val="0"/>
          <c:showSerName val="0"/>
          <c:showPercent val="0"/>
          <c:showBubbleSize val="0"/>
          <c:showLeaderLines val="0"/>
        </c:dLbls>
        <c:firstSliceAng val="0"/>
        <c:holeSize val="50"/>
      </c:doughnutChart>
      <c:spPr>
        <a:noFill/>
        <a:ln w="0">
          <a:noFill/>
        </a:ln>
      </c:spPr>
    </c:plotArea>
    <c:legend>
      <c:legendPos val="r"/>
      <c:layout>
        <c:manualLayout>
          <c:xMode val="edge"/>
          <c:yMode val="edge"/>
          <c:x val="0.57029166666666697"/>
          <c:y val="0.14367663552499499"/>
          <c:w val="0.40163082802031902"/>
          <c:h val="0.795443827160494"/>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do PAN </a:t>
            </a:r>
          </a:p>
          <a:p>
            <a:pPr>
              <a:defRPr sz="1300" b="0" u="none" strike="noStrike">
                <a:uFillTx/>
                <a:latin typeface="Arial"/>
              </a:defRPr>
            </a:pPr>
            <a:r>
              <a:rPr lang="pt-BR" sz="1600" b="1" u="none" strike="noStrike">
                <a:solidFill>
                  <a:srgbClr val="000000"/>
                </a:solidFill>
                <a:uFillTx/>
                <a:latin typeface="Calibri"/>
              </a:rPr>
              <a:t>Pós Monitoria</a:t>
            </a:r>
          </a:p>
        </c:rich>
      </c:tx>
      <c:layout>
        <c:manualLayout>
          <c:xMode val="edge"/>
          <c:yMode val="edge"/>
          <c:x val="8.0084617709277692E-3"/>
          <c:y val="1.6435667852324299E-2"/>
        </c:manualLayout>
      </c:layout>
      <c:overlay val="0"/>
      <c:spPr>
        <a:noFill/>
        <a:ln w="0">
          <a:noFill/>
        </a:ln>
      </c:spPr>
    </c:title>
    <c:autoTitleDeleted val="0"/>
    <c:plotArea>
      <c:layout>
        <c:manualLayout>
          <c:layoutTarget val="inner"/>
          <c:xMode val="edge"/>
          <c:yMode val="edge"/>
          <c:x val="9.5043819885161696E-2"/>
          <c:y val="0.219305777014596"/>
          <c:w val="0.46161982472045898"/>
          <c:h val="0.68502391757635195"/>
        </c:manualLayout>
      </c:layout>
      <c:doughnutChart>
        <c:varyColors val="1"/>
        <c:ser>
          <c:idx val="0"/>
          <c:order val="0"/>
          <c:spPr>
            <a:solidFill>
              <a:srgbClr val="4F81BD"/>
            </a:solidFill>
            <a:ln w="0">
              <a:noFill/>
            </a:ln>
          </c:spPr>
          <c:dPt>
            <c:idx val="0"/>
            <c:bubble3D val="0"/>
            <c:spPr>
              <a:solidFill>
                <a:srgbClr val="A6A6A6"/>
              </a:solidFill>
              <a:ln w="0">
                <a:noFill/>
              </a:ln>
            </c:spPr>
            <c:extLst>
              <c:ext xmlns:c16="http://schemas.microsoft.com/office/drawing/2014/chart" uri="{C3380CC4-5D6E-409C-BE32-E72D297353CC}">
                <c16:uniqueId val="{00000001-E5CB-4CF8-88D1-E1C812932AFE}"/>
              </c:ext>
            </c:extLst>
          </c:dPt>
          <c:dPt>
            <c:idx val="1"/>
            <c:bubble3D val="0"/>
            <c:spPr>
              <a:solidFill>
                <a:srgbClr val="FF0000"/>
              </a:solidFill>
              <a:ln w="0">
                <a:noFill/>
              </a:ln>
            </c:spPr>
            <c:extLst>
              <c:ext xmlns:c16="http://schemas.microsoft.com/office/drawing/2014/chart" uri="{C3380CC4-5D6E-409C-BE32-E72D297353CC}">
                <c16:uniqueId val="{00000003-E5CB-4CF8-88D1-E1C812932AFE}"/>
              </c:ext>
            </c:extLst>
          </c:dPt>
          <c:dPt>
            <c:idx val="2"/>
            <c:bubble3D val="0"/>
            <c:spPr>
              <a:solidFill>
                <a:srgbClr val="FFFF00"/>
              </a:solidFill>
              <a:ln w="0">
                <a:noFill/>
              </a:ln>
            </c:spPr>
            <c:extLst>
              <c:ext xmlns:c16="http://schemas.microsoft.com/office/drawing/2014/chart" uri="{C3380CC4-5D6E-409C-BE32-E72D297353CC}">
                <c16:uniqueId val="{00000005-E5CB-4CF8-88D1-E1C812932AFE}"/>
              </c:ext>
            </c:extLst>
          </c:dPt>
          <c:dPt>
            <c:idx val="3"/>
            <c:bubble3D val="0"/>
            <c:spPr>
              <a:solidFill>
                <a:srgbClr val="92D050"/>
              </a:solidFill>
              <a:ln w="0">
                <a:noFill/>
              </a:ln>
            </c:spPr>
            <c:extLst>
              <c:ext xmlns:c16="http://schemas.microsoft.com/office/drawing/2014/chart" uri="{C3380CC4-5D6E-409C-BE32-E72D297353CC}">
                <c16:uniqueId val="{00000007-E5CB-4CF8-88D1-E1C812932AFE}"/>
              </c:ext>
            </c:extLst>
          </c:dPt>
          <c:dPt>
            <c:idx val="4"/>
            <c:bubble3D val="0"/>
            <c:spPr>
              <a:solidFill>
                <a:srgbClr val="0070C0"/>
              </a:solidFill>
              <a:ln w="0">
                <a:noFill/>
              </a:ln>
            </c:spPr>
            <c:extLst>
              <c:ext xmlns:c16="http://schemas.microsoft.com/office/drawing/2014/chart" uri="{C3380CC4-5D6E-409C-BE32-E72D297353CC}">
                <c16:uniqueId val="{00000009-E5CB-4CF8-88D1-E1C812932AFE}"/>
              </c:ext>
            </c:extLst>
          </c:dPt>
          <c:dPt>
            <c:idx val="5"/>
            <c:bubble3D val="0"/>
            <c:spPr>
              <a:solidFill>
                <a:srgbClr val="FF99CC"/>
              </a:solidFill>
              <a:ln w="0">
                <a:noFill/>
              </a:ln>
            </c:spPr>
            <c:extLst>
              <c:ext xmlns:c16="http://schemas.microsoft.com/office/drawing/2014/chart" uri="{C3380CC4-5D6E-409C-BE32-E72D297353CC}">
                <c16:uniqueId val="{0000000B-E5CB-4CF8-88D1-E1C812932AFE}"/>
              </c:ext>
            </c:extLst>
          </c:dPt>
          <c:dLbls>
            <c:dLbl>
              <c:idx val="0"/>
              <c:layout>
                <c:manualLayout>
                  <c:x val="8.1410256410256402E-3"/>
                  <c:y val="-3.94460286701191E-2"/>
                </c:manualLayout>
              </c:layou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E5CB-4CF8-88D1-E1C812932AFE}"/>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E5CB-4CF8-88D1-E1C812932AFE}"/>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E5CB-4CF8-88D1-E1C812932AFE}"/>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E5CB-4CF8-88D1-E1C812932AFE}"/>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E5CB-4CF8-88D1-E1C812932AFE}"/>
                </c:ext>
              </c:extLst>
            </c:dLbl>
            <c:dLbl>
              <c:idx val="5"/>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E5CB-4CF8-88D1-E1C812932AFE}"/>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0</c:v>
                </c:pt>
                <c:pt idx="1">
                  <c:v>0</c:v>
                </c:pt>
                <c:pt idx="2">
                  <c:v>0</c:v>
                </c:pt>
                <c:pt idx="3">
                  <c:v>0</c:v>
                </c:pt>
                <c:pt idx="4">
                  <c:v>0</c:v>
                </c:pt>
                <c:pt idx="5">
                  <c:v>1</c:v>
                </c:pt>
              </c:numCache>
            </c:numRef>
          </c:val>
          <c:extLst>
            <c:ext xmlns:c16="http://schemas.microsoft.com/office/drawing/2014/chart" uri="{C3380CC4-5D6E-409C-BE32-E72D297353CC}">
              <c16:uniqueId val="{0000000C-E5CB-4CF8-88D1-E1C812932AFE}"/>
            </c:ext>
          </c:extLst>
        </c:ser>
        <c:dLbls>
          <c:showLegendKey val="0"/>
          <c:showVal val="0"/>
          <c:showCatName val="0"/>
          <c:showSerName val="0"/>
          <c:showPercent val="0"/>
          <c:showBubbleSize val="0"/>
          <c:showLeaderLines val="0"/>
        </c:dLbls>
        <c:firstSliceAng val="0"/>
        <c:holeSize val="50"/>
      </c:doughnutChart>
      <c:spPr>
        <a:noFill/>
        <a:ln w="25560">
          <a:noFill/>
        </a:ln>
      </c:spPr>
    </c:plotArea>
    <c:legend>
      <c:legendPos val="r"/>
      <c:layout>
        <c:manualLayout>
          <c:xMode val="edge"/>
          <c:yMode val="edge"/>
          <c:x val="0.59897799484626901"/>
          <c:y val="0.117682869704234"/>
          <c:w val="0.38477668980593699"/>
          <c:h val="0.81849175118189199"/>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autoTitleDeleted val="1"/>
    <c:plotArea>
      <c:layout/>
      <c:barChart>
        <c:barDir val="bar"/>
        <c:grouping val="stacked"/>
        <c:varyColors val="0"/>
        <c:ser>
          <c:idx val="0"/>
          <c:order val="0"/>
          <c:spPr>
            <a:solidFill>
              <a:srgbClr val="B15407"/>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DB8-4F65-9C4D-9C3134D40725}"/>
            </c:ext>
          </c:extLst>
        </c:ser>
        <c:ser>
          <c:idx val="1"/>
          <c:order val="1"/>
          <c:spPr>
            <a:solidFill>
              <a:srgbClr val="A6A6A6"/>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B8-4F65-9C4D-9C3134D40725}"/>
            </c:ext>
          </c:extLst>
        </c:ser>
        <c:ser>
          <c:idx val="2"/>
          <c:order val="2"/>
          <c:spPr>
            <a:solidFill>
              <a:srgbClr val="FF0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DB8-4F65-9C4D-9C3134D40725}"/>
            </c:ext>
          </c:extLst>
        </c:ser>
        <c:ser>
          <c:idx val="3"/>
          <c:order val="3"/>
          <c:spPr>
            <a:solidFill>
              <a:srgbClr val="FFC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DB8-4F65-9C4D-9C3134D40725}"/>
            </c:ext>
          </c:extLst>
        </c:ser>
        <c:ser>
          <c:idx val="4"/>
          <c:order val="4"/>
          <c:spPr>
            <a:solidFill>
              <a:srgbClr val="92D05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DB8-4F65-9C4D-9C3134D40725}"/>
            </c:ext>
          </c:extLst>
        </c:ser>
        <c:ser>
          <c:idx val="5"/>
          <c:order val="5"/>
          <c:spPr>
            <a:solidFill>
              <a:srgbClr val="0070C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1DB8-4F65-9C4D-9C3134D40725}"/>
            </c:ext>
          </c:extLst>
        </c:ser>
        <c:dLbls>
          <c:showLegendKey val="0"/>
          <c:showVal val="0"/>
          <c:showCatName val="0"/>
          <c:showSerName val="0"/>
          <c:showPercent val="0"/>
          <c:showBubbleSize val="0"/>
        </c:dLbls>
        <c:gapWidth val="150"/>
        <c:overlap val="100"/>
        <c:axId val="37428391"/>
        <c:axId val="31711412"/>
      </c:barChart>
      <c:catAx>
        <c:axId val="37428391"/>
        <c:scaling>
          <c:orientation val="maxMin"/>
        </c:scaling>
        <c:delete val="0"/>
        <c:axPos val="l"/>
        <c:numFmt formatCode="ge&quot;ral&quot;" sourceLinked="0"/>
        <c:majorTickMark val="out"/>
        <c:minorTickMark val="none"/>
        <c:tickLblPos val="nextTo"/>
        <c:spPr>
          <a:ln w="9360">
            <a:solidFill>
              <a:srgbClr val="878787"/>
            </a:solidFill>
            <a:round/>
          </a:ln>
        </c:spPr>
        <c:txPr>
          <a:bodyPr/>
          <a:lstStyle/>
          <a:p>
            <a:pPr>
              <a:defRPr sz="1100" b="0" u="none" strike="noStrike">
                <a:solidFill>
                  <a:srgbClr val="000000"/>
                </a:solidFill>
                <a:uFillTx/>
                <a:latin typeface="Calibri"/>
              </a:defRPr>
            </a:pPr>
            <a:endParaRPr lang="en-US"/>
          </a:p>
        </c:txPr>
        <c:crossAx val="31711412"/>
        <c:crosses val="autoZero"/>
        <c:auto val="1"/>
        <c:lblAlgn val="ctr"/>
        <c:lblOffset val="100"/>
        <c:noMultiLvlLbl val="0"/>
      </c:catAx>
      <c:valAx>
        <c:axId val="31711412"/>
        <c:scaling>
          <c:orientation val="minMax"/>
        </c:scaling>
        <c:delete val="0"/>
        <c:axPos val="t"/>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sz="1000" b="0" u="none" strike="noStrike">
                <a:solidFill>
                  <a:srgbClr val="000000"/>
                </a:solidFill>
                <a:uFillTx/>
                <a:latin typeface="Calibri"/>
              </a:defRPr>
            </a:pPr>
            <a:endParaRPr lang="en-US"/>
          </a:p>
        </c:txPr>
        <c:crossAx val="37428391"/>
        <c:crosses val="autoZero"/>
        <c:crossBetween val="between"/>
        <c:majorUnit val="2"/>
      </c:valAx>
      <c:spPr>
        <a:noFill/>
        <a:ln w="0">
          <a:noFill/>
        </a:ln>
      </c:spPr>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atual do PAN </a:t>
            </a:r>
          </a:p>
          <a:p>
            <a:pPr>
              <a:defRPr sz="1300" b="0" u="none" strike="noStrike">
                <a:uFillTx/>
                <a:latin typeface="Arial"/>
              </a:defRPr>
            </a:pPr>
            <a:r>
              <a:rPr lang="pt-BR" sz="1600" b="1" u="none" strike="noStrike">
                <a:solidFill>
                  <a:srgbClr val="000000"/>
                </a:solidFill>
                <a:uFillTx/>
                <a:latin typeface="Calibri"/>
              </a:rPr>
              <a:t>Monitoria atual</a:t>
            </a:r>
          </a:p>
        </c:rich>
      </c:tx>
      <c:layout>
        <c:manualLayout>
          <c:xMode val="edge"/>
          <c:yMode val="edge"/>
          <c:x val="7.9186398571539501E-3"/>
          <c:y val="1.6435667852324299E-2"/>
        </c:manualLayout>
      </c:layout>
      <c:overlay val="0"/>
      <c:spPr>
        <a:noFill/>
        <a:ln w="0">
          <a:noFill/>
        </a:ln>
      </c:spPr>
    </c:title>
    <c:autoTitleDeleted val="0"/>
    <c:plotArea>
      <c:layout>
        <c:manualLayout>
          <c:layoutTarget val="inner"/>
          <c:xMode val="edge"/>
          <c:yMode val="edge"/>
          <c:x val="8.1127241673783101E-2"/>
          <c:y val="0.219305777014596"/>
          <c:w val="0.46168775716171101"/>
          <c:h val="0.68502391757635195"/>
        </c:manualLayout>
      </c:layout>
      <c:doughnutChart>
        <c:varyColors val="1"/>
        <c:ser>
          <c:idx val="0"/>
          <c:order val="0"/>
          <c:spPr>
            <a:solidFill>
              <a:srgbClr val="FFFF00"/>
            </a:solidFill>
            <a:ln w="0">
              <a:noFill/>
            </a:ln>
          </c:spPr>
          <c:dPt>
            <c:idx val="0"/>
            <c:bubble3D val="0"/>
            <c:spPr>
              <a:solidFill>
                <a:srgbClr val="808080"/>
              </a:solidFill>
              <a:ln w="0">
                <a:noFill/>
              </a:ln>
            </c:spPr>
            <c:extLst>
              <c:ext xmlns:c16="http://schemas.microsoft.com/office/drawing/2014/chart" uri="{C3380CC4-5D6E-409C-BE32-E72D297353CC}">
                <c16:uniqueId val="{00000001-7D66-4E06-8038-8D3750D26320}"/>
              </c:ext>
            </c:extLst>
          </c:dPt>
          <c:dPt>
            <c:idx val="1"/>
            <c:bubble3D val="0"/>
            <c:spPr>
              <a:solidFill>
                <a:srgbClr val="FF0000"/>
              </a:solidFill>
              <a:ln w="0">
                <a:noFill/>
              </a:ln>
            </c:spPr>
            <c:extLst>
              <c:ext xmlns:c16="http://schemas.microsoft.com/office/drawing/2014/chart" uri="{C3380CC4-5D6E-409C-BE32-E72D297353CC}">
                <c16:uniqueId val="{00000003-7D66-4E06-8038-8D3750D26320}"/>
              </c:ext>
            </c:extLst>
          </c:dPt>
          <c:dPt>
            <c:idx val="2"/>
            <c:bubble3D val="0"/>
            <c:spPr>
              <a:solidFill>
                <a:srgbClr val="9BBB59"/>
              </a:solidFill>
              <a:ln w="0">
                <a:noFill/>
              </a:ln>
            </c:spPr>
            <c:extLst>
              <c:ext xmlns:c16="http://schemas.microsoft.com/office/drawing/2014/chart" uri="{C3380CC4-5D6E-409C-BE32-E72D297353CC}">
                <c16:uniqueId val="{00000005-7D66-4E06-8038-8D3750D26320}"/>
              </c:ext>
            </c:extLst>
          </c:dPt>
          <c:dPt>
            <c:idx val="3"/>
            <c:bubble3D val="0"/>
            <c:spPr>
              <a:solidFill>
                <a:srgbClr val="92D050"/>
              </a:solidFill>
              <a:ln w="0">
                <a:noFill/>
              </a:ln>
            </c:spPr>
            <c:extLst>
              <c:ext xmlns:c16="http://schemas.microsoft.com/office/drawing/2014/chart" uri="{C3380CC4-5D6E-409C-BE32-E72D297353CC}">
                <c16:uniqueId val="{00000007-7D66-4E06-8038-8D3750D26320}"/>
              </c:ext>
            </c:extLst>
          </c:dPt>
          <c:dPt>
            <c:idx val="4"/>
            <c:bubble3D val="0"/>
            <c:spPr>
              <a:solidFill>
                <a:srgbClr val="0070C0"/>
              </a:solidFill>
              <a:ln w="0">
                <a:noFill/>
              </a:ln>
            </c:spPr>
            <c:extLst>
              <c:ext xmlns:c16="http://schemas.microsoft.com/office/drawing/2014/chart" uri="{C3380CC4-5D6E-409C-BE32-E72D297353CC}">
                <c16:uniqueId val="{00000009-7D66-4E06-8038-8D3750D26320}"/>
              </c:ext>
            </c:extLst>
          </c:dPt>
          <c:dLbls>
            <c:dLbl>
              <c:idx val="0"/>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7D66-4E06-8038-8D3750D26320}"/>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7D66-4E06-8038-8D3750D26320}"/>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7D66-4E06-8038-8D3750D26320}"/>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7D66-4E06-8038-8D3750D26320}"/>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7D66-4E06-8038-8D3750D26320}"/>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A-7D66-4E06-8038-8D3750D26320}"/>
            </c:ext>
          </c:extLst>
        </c:ser>
        <c:dLbls>
          <c:showLegendKey val="0"/>
          <c:showVal val="0"/>
          <c:showCatName val="0"/>
          <c:showSerName val="0"/>
          <c:showPercent val="0"/>
          <c:showBubbleSize val="0"/>
          <c:showLeaderLines val="0"/>
        </c:dLbls>
        <c:firstSliceAng val="0"/>
        <c:holeSize val="50"/>
      </c:doughnutChart>
      <c:spPr>
        <a:noFill/>
        <a:ln w="0">
          <a:noFill/>
        </a:ln>
      </c:spPr>
    </c:plotArea>
    <c:legend>
      <c:legendPos val="r"/>
      <c:layout>
        <c:manualLayout>
          <c:xMode val="edge"/>
          <c:yMode val="edge"/>
          <c:x val="0.57029166666666697"/>
          <c:y val="0.14367663552499499"/>
          <c:w val="0.40163082802031902"/>
          <c:h val="0.795443827160494"/>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do PAN </a:t>
            </a:r>
          </a:p>
          <a:p>
            <a:pPr>
              <a:defRPr sz="1300" b="0" u="none" strike="noStrike">
                <a:uFillTx/>
                <a:latin typeface="Arial"/>
              </a:defRPr>
            </a:pPr>
            <a:r>
              <a:rPr lang="pt-BR" sz="1600" b="1" u="none" strike="noStrike">
                <a:solidFill>
                  <a:srgbClr val="000000"/>
                </a:solidFill>
                <a:uFillTx/>
                <a:latin typeface="Calibri"/>
              </a:rPr>
              <a:t>Pós Monitoria</a:t>
            </a:r>
          </a:p>
        </c:rich>
      </c:tx>
      <c:layout>
        <c:manualLayout>
          <c:xMode val="edge"/>
          <c:yMode val="edge"/>
          <c:x val="8.0084617709277692E-3"/>
          <c:y val="1.6435667852324299E-2"/>
        </c:manualLayout>
      </c:layout>
      <c:overlay val="0"/>
      <c:spPr>
        <a:noFill/>
        <a:ln w="0">
          <a:noFill/>
        </a:ln>
      </c:spPr>
    </c:title>
    <c:autoTitleDeleted val="0"/>
    <c:plotArea>
      <c:layout>
        <c:manualLayout>
          <c:layoutTarget val="inner"/>
          <c:xMode val="edge"/>
          <c:yMode val="edge"/>
          <c:x val="9.5043819885161696E-2"/>
          <c:y val="0.219305777014596"/>
          <c:w val="0.46161982472045898"/>
          <c:h val="0.68502391757635195"/>
        </c:manualLayout>
      </c:layout>
      <c:doughnutChart>
        <c:varyColors val="1"/>
        <c:ser>
          <c:idx val="0"/>
          <c:order val="0"/>
          <c:spPr>
            <a:solidFill>
              <a:srgbClr val="92D050"/>
            </a:solidFill>
            <a:ln w="0">
              <a:noFill/>
            </a:ln>
          </c:spPr>
          <c:dPt>
            <c:idx val="0"/>
            <c:bubble3D val="0"/>
            <c:spPr>
              <a:solidFill>
                <a:srgbClr val="A6A6A6"/>
              </a:solidFill>
              <a:ln w="0">
                <a:noFill/>
              </a:ln>
            </c:spPr>
            <c:extLst>
              <c:ext xmlns:c16="http://schemas.microsoft.com/office/drawing/2014/chart" uri="{C3380CC4-5D6E-409C-BE32-E72D297353CC}">
                <c16:uniqueId val="{00000001-99F0-4E6B-8DF3-4607FBA4A980}"/>
              </c:ext>
            </c:extLst>
          </c:dPt>
          <c:dPt>
            <c:idx val="1"/>
            <c:bubble3D val="0"/>
            <c:spPr>
              <a:solidFill>
                <a:srgbClr val="FF0000"/>
              </a:solidFill>
              <a:ln w="0">
                <a:noFill/>
              </a:ln>
            </c:spPr>
            <c:extLst>
              <c:ext xmlns:c16="http://schemas.microsoft.com/office/drawing/2014/chart" uri="{C3380CC4-5D6E-409C-BE32-E72D297353CC}">
                <c16:uniqueId val="{00000003-99F0-4E6B-8DF3-4607FBA4A980}"/>
              </c:ext>
            </c:extLst>
          </c:dPt>
          <c:dPt>
            <c:idx val="2"/>
            <c:bubble3D val="0"/>
            <c:spPr>
              <a:solidFill>
                <a:srgbClr val="FFC000"/>
              </a:solidFill>
              <a:ln w="0">
                <a:noFill/>
              </a:ln>
            </c:spPr>
            <c:extLst>
              <c:ext xmlns:c16="http://schemas.microsoft.com/office/drawing/2014/chart" uri="{C3380CC4-5D6E-409C-BE32-E72D297353CC}">
                <c16:uniqueId val="{00000005-99F0-4E6B-8DF3-4607FBA4A980}"/>
              </c:ext>
            </c:extLst>
          </c:dPt>
          <c:dPt>
            <c:idx val="3"/>
            <c:bubble3D val="0"/>
            <c:extLst>
              <c:ext xmlns:c16="http://schemas.microsoft.com/office/drawing/2014/chart" uri="{C3380CC4-5D6E-409C-BE32-E72D297353CC}">
                <c16:uniqueId val="{00000007-99F0-4E6B-8DF3-4607FBA4A980}"/>
              </c:ext>
            </c:extLst>
          </c:dPt>
          <c:dPt>
            <c:idx val="4"/>
            <c:bubble3D val="0"/>
            <c:spPr>
              <a:solidFill>
                <a:srgbClr val="0070C0"/>
              </a:solidFill>
              <a:ln w="0">
                <a:noFill/>
              </a:ln>
            </c:spPr>
            <c:extLst>
              <c:ext xmlns:c16="http://schemas.microsoft.com/office/drawing/2014/chart" uri="{C3380CC4-5D6E-409C-BE32-E72D297353CC}">
                <c16:uniqueId val="{00000009-99F0-4E6B-8DF3-4607FBA4A980}"/>
              </c:ext>
            </c:extLst>
          </c:dPt>
          <c:dPt>
            <c:idx val="5"/>
            <c:bubble3D val="0"/>
            <c:spPr>
              <a:solidFill>
                <a:srgbClr val="FF99CC"/>
              </a:solidFill>
              <a:ln w="0">
                <a:noFill/>
              </a:ln>
            </c:spPr>
            <c:extLst>
              <c:ext xmlns:c16="http://schemas.microsoft.com/office/drawing/2014/chart" uri="{C3380CC4-5D6E-409C-BE32-E72D297353CC}">
                <c16:uniqueId val="{0000000B-99F0-4E6B-8DF3-4607FBA4A980}"/>
              </c:ext>
            </c:extLst>
          </c:dPt>
          <c:dLbls>
            <c:dLbl>
              <c:idx val="0"/>
              <c:layout>
                <c:manualLayout>
                  <c:x val="8.1410256410256402E-3"/>
                  <c:y val="-3.94460286701191E-2"/>
                </c:manualLayout>
              </c:layou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99F0-4E6B-8DF3-4607FBA4A980}"/>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99F0-4E6B-8DF3-4607FBA4A980}"/>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99F0-4E6B-8DF3-4607FBA4A980}"/>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99F0-4E6B-8DF3-4607FBA4A980}"/>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99F0-4E6B-8DF3-4607FBA4A980}"/>
                </c:ext>
              </c:extLst>
            </c:dLbl>
            <c:dLbl>
              <c:idx val="5"/>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99F0-4E6B-8DF3-4607FBA4A980}"/>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0.45454545454545453</c:v>
                </c:pt>
                <c:pt idx="2">
                  <c:v>0.45454545454545453</c:v>
                </c:pt>
                <c:pt idx="3">
                  <c:v>6.0606060606060608E-2</c:v>
                </c:pt>
                <c:pt idx="4">
                  <c:v>0</c:v>
                </c:pt>
                <c:pt idx="5">
                  <c:v>3.0303030303030304E-2</c:v>
                </c:pt>
              </c:numCache>
            </c:numRef>
          </c:val>
          <c:extLst>
            <c:ext xmlns:c16="http://schemas.microsoft.com/office/drawing/2014/chart" uri="{C3380CC4-5D6E-409C-BE32-E72D297353CC}">
              <c16:uniqueId val="{0000000C-99F0-4E6B-8DF3-4607FBA4A980}"/>
            </c:ext>
          </c:extLst>
        </c:ser>
        <c:dLbls>
          <c:showLegendKey val="0"/>
          <c:showVal val="0"/>
          <c:showCatName val="0"/>
          <c:showSerName val="0"/>
          <c:showPercent val="0"/>
          <c:showBubbleSize val="0"/>
          <c:showLeaderLines val="0"/>
        </c:dLbls>
        <c:firstSliceAng val="0"/>
        <c:holeSize val="50"/>
      </c:doughnutChart>
      <c:spPr>
        <a:noFill/>
        <a:ln w="25560">
          <a:noFill/>
        </a:ln>
      </c:spPr>
    </c:plotArea>
    <c:legend>
      <c:legendPos val="r"/>
      <c:layout>
        <c:manualLayout>
          <c:xMode val="edge"/>
          <c:yMode val="edge"/>
          <c:x val="0.59897799484626901"/>
          <c:y val="0.117682869704234"/>
          <c:w val="0.38477668980593699"/>
          <c:h val="0.81849175118189199"/>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do PAN </a:t>
            </a:r>
          </a:p>
          <a:p>
            <a:pPr>
              <a:defRPr sz="1300" b="0" u="none" strike="noStrike">
                <a:uFillTx/>
                <a:latin typeface="Arial"/>
              </a:defRPr>
            </a:pPr>
            <a:r>
              <a:rPr lang="pt-BR" sz="1600" b="1" u="none" strike="noStrike">
                <a:solidFill>
                  <a:srgbClr val="000000"/>
                </a:solidFill>
                <a:uFillTx/>
                <a:latin typeface="Calibri"/>
              </a:rPr>
              <a:t>Pós Monitoria</a:t>
            </a:r>
          </a:p>
        </c:rich>
      </c:tx>
      <c:layout>
        <c:manualLayout>
          <c:xMode val="edge"/>
          <c:yMode val="edge"/>
          <c:x val="8.0084617709277692E-3"/>
          <c:y val="1.6435667852324299E-2"/>
        </c:manualLayout>
      </c:layout>
      <c:overlay val="0"/>
      <c:spPr>
        <a:noFill/>
        <a:ln w="0">
          <a:noFill/>
        </a:ln>
      </c:spPr>
    </c:title>
    <c:autoTitleDeleted val="0"/>
    <c:plotArea>
      <c:layout>
        <c:manualLayout>
          <c:layoutTarget val="inner"/>
          <c:xMode val="edge"/>
          <c:yMode val="edge"/>
          <c:x val="9.5043819885161696E-2"/>
          <c:y val="0.219305777014596"/>
          <c:w val="0.46161982472045898"/>
          <c:h val="0.68502391757635195"/>
        </c:manualLayout>
      </c:layout>
      <c:doughnutChart>
        <c:varyColors val="1"/>
        <c:ser>
          <c:idx val="0"/>
          <c:order val="0"/>
          <c:spPr>
            <a:solidFill>
              <a:srgbClr val="4F81BD"/>
            </a:solidFill>
            <a:ln w="0">
              <a:noFill/>
            </a:ln>
          </c:spPr>
          <c:dPt>
            <c:idx val="0"/>
            <c:bubble3D val="0"/>
            <c:spPr>
              <a:solidFill>
                <a:srgbClr val="A6A6A6"/>
              </a:solidFill>
              <a:ln w="0">
                <a:noFill/>
              </a:ln>
            </c:spPr>
            <c:extLst>
              <c:ext xmlns:c16="http://schemas.microsoft.com/office/drawing/2014/chart" uri="{C3380CC4-5D6E-409C-BE32-E72D297353CC}">
                <c16:uniqueId val="{00000001-2BEC-4114-9D26-3737A8B03ADA}"/>
              </c:ext>
            </c:extLst>
          </c:dPt>
          <c:dPt>
            <c:idx val="1"/>
            <c:bubble3D val="0"/>
            <c:spPr>
              <a:solidFill>
                <a:srgbClr val="FF0000"/>
              </a:solidFill>
              <a:ln w="0">
                <a:noFill/>
              </a:ln>
            </c:spPr>
            <c:extLst>
              <c:ext xmlns:c16="http://schemas.microsoft.com/office/drawing/2014/chart" uri="{C3380CC4-5D6E-409C-BE32-E72D297353CC}">
                <c16:uniqueId val="{00000003-2BEC-4114-9D26-3737A8B03ADA}"/>
              </c:ext>
            </c:extLst>
          </c:dPt>
          <c:dPt>
            <c:idx val="2"/>
            <c:bubble3D val="0"/>
            <c:spPr>
              <a:solidFill>
                <a:srgbClr val="FFFF00"/>
              </a:solidFill>
              <a:ln w="0">
                <a:noFill/>
              </a:ln>
            </c:spPr>
            <c:extLst>
              <c:ext xmlns:c16="http://schemas.microsoft.com/office/drawing/2014/chart" uri="{C3380CC4-5D6E-409C-BE32-E72D297353CC}">
                <c16:uniqueId val="{00000005-2BEC-4114-9D26-3737A8B03ADA}"/>
              </c:ext>
            </c:extLst>
          </c:dPt>
          <c:dPt>
            <c:idx val="3"/>
            <c:bubble3D val="0"/>
            <c:spPr>
              <a:solidFill>
                <a:srgbClr val="92D050"/>
              </a:solidFill>
              <a:ln w="0">
                <a:noFill/>
              </a:ln>
            </c:spPr>
            <c:extLst>
              <c:ext xmlns:c16="http://schemas.microsoft.com/office/drawing/2014/chart" uri="{C3380CC4-5D6E-409C-BE32-E72D297353CC}">
                <c16:uniqueId val="{00000007-2BEC-4114-9D26-3737A8B03ADA}"/>
              </c:ext>
            </c:extLst>
          </c:dPt>
          <c:dPt>
            <c:idx val="4"/>
            <c:bubble3D val="0"/>
            <c:spPr>
              <a:solidFill>
                <a:srgbClr val="0070C0"/>
              </a:solidFill>
              <a:ln w="0">
                <a:noFill/>
              </a:ln>
            </c:spPr>
            <c:extLst>
              <c:ext xmlns:c16="http://schemas.microsoft.com/office/drawing/2014/chart" uri="{C3380CC4-5D6E-409C-BE32-E72D297353CC}">
                <c16:uniqueId val="{00000009-2BEC-4114-9D26-3737A8B03ADA}"/>
              </c:ext>
            </c:extLst>
          </c:dPt>
          <c:dPt>
            <c:idx val="5"/>
            <c:bubble3D val="0"/>
            <c:spPr>
              <a:solidFill>
                <a:srgbClr val="FF99CC"/>
              </a:solidFill>
              <a:ln w="0">
                <a:noFill/>
              </a:ln>
            </c:spPr>
            <c:extLst>
              <c:ext xmlns:c16="http://schemas.microsoft.com/office/drawing/2014/chart" uri="{C3380CC4-5D6E-409C-BE32-E72D297353CC}">
                <c16:uniqueId val="{0000000B-2BEC-4114-9D26-3737A8B03ADA}"/>
              </c:ext>
            </c:extLst>
          </c:dPt>
          <c:dLbls>
            <c:dLbl>
              <c:idx val="0"/>
              <c:layout>
                <c:manualLayout>
                  <c:x val="8.1410256410256402E-3"/>
                  <c:y val="-3.94460286701191E-2"/>
                </c:manualLayout>
              </c:layou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2BEC-4114-9D26-3737A8B03ADA}"/>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2BEC-4114-9D26-3737A8B03ADA}"/>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2BEC-4114-9D26-3737A8B03ADA}"/>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2BEC-4114-9D26-3737A8B03ADA}"/>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2BEC-4114-9D26-3737A8B03ADA}"/>
                </c:ext>
              </c:extLst>
            </c:dLbl>
            <c:dLbl>
              <c:idx val="5"/>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2BEC-4114-9D26-3737A8B03ADA}"/>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c:v>
                </c:pt>
                <c:pt idx="2">
                  <c:v>0</c:v>
                </c:pt>
                <c:pt idx="3">
                  <c:v>0</c:v>
                </c:pt>
                <c:pt idx="4">
                  <c:v>0</c:v>
                </c:pt>
                <c:pt idx="5">
                  <c:v>1</c:v>
                </c:pt>
              </c:numCache>
            </c:numRef>
          </c:val>
          <c:extLst>
            <c:ext xmlns:c16="http://schemas.microsoft.com/office/drawing/2014/chart" uri="{C3380CC4-5D6E-409C-BE32-E72D297353CC}">
              <c16:uniqueId val="{0000000C-2BEC-4114-9D26-3737A8B03ADA}"/>
            </c:ext>
          </c:extLst>
        </c:ser>
        <c:dLbls>
          <c:showLegendKey val="0"/>
          <c:showVal val="0"/>
          <c:showCatName val="0"/>
          <c:showSerName val="0"/>
          <c:showPercent val="0"/>
          <c:showBubbleSize val="0"/>
          <c:showLeaderLines val="0"/>
        </c:dLbls>
        <c:firstSliceAng val="0"/>
        <c:holeSize val="50"/>
      </c:doughnutChart>
      <c:spPr>
        <a:noFill/>
        <a:ln w="25560">
          <a:noFill/>
        </a:ln>
      </c:spPr>
    </c:plotArea>
    <c:legend>
      <c:legendPos val="r"/>
      <c:layout>
        <c:manualLayout>
          <c:xMode val="edge"/>
          <c:yMode val="edge"/>
          <c:x val="0.59897799484626901"/>
          <c:y val="0.117682869704234"/>
          <c:w val="0.38477668980593699"/>
          <c:h val="0.81849175118189199"/>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autoTitleDeleted val="1"/>
    <c:plotArea>
      <c:layout/>
      <c:barChart>
        <c:barDir val="bar"/>
        <c:grouping val="stacked"/>
        <c:varyColors val="0"/>
        <c:ser>
          <c:idx val="0"/>
          <c:order val="0"/>
          <c:spPr>
            <a:solidFill>
              <a:srgbClr val="B15407"/>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3C6-4B5E-9FC4-6C067DE963F8}"/>
            </c:ext>
          </c:extLst>
        </c:ser>
        <c:ser>
          <c:idx val="1"/>
          <c:order val="1"/>
          <c:spPr>
            <a:solidFill>
              <a:srgbClr val="A6A6A6"/>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3C6-4B5E-9FC4-6C067DE963F8}"/>
            </c:ext>
          </c:extLst>
        </c:ser>
        <c:ser>
          <c:idx val="2"/>
          <c:order val="2"/>
          <c:spPr>
            <a:solidFill>
              <a:srgbClr val="FF0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3C6-4B5E-9FC4-6C067DE963F8}"/>
            </c:ext>
          </c:extLst>
        </c:ser>
        <c:ser>
          <c:idx val="3"/>
          <c:order val="3"/>
          <c:spPr>
            <a:solidFill>
              <a:srgbClr val="FFC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3C6-4B5E-9FC4-6C067DE963F8}"/>
            </c:ext>
          </c:extLst>
        </c:ser>
        <c:ser>
          <c:idx val="4"/>
          <c:order val="4"/>
          <c:spPr>
            <a:solidFill>
              <a:srgbClr val="92D05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3C6-4B5E-9FC4-6C067DE963F8}"/>
            </c:ext>
          </c:extLst>
        </c:ser>
        <c:ser>
          <c:idx val="5"/>
          <c:order val="5"/>
          <c:spPr>
            <a:solidFill>
              <a:srgbClr val="0070C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53C6-4B5E-9FC4-6C067DE963F8}"/>
            </c:ext>
          </c:extLst>
        </c:ser>
        <c:dLbls>
          <c:showLegendKey val="0"/>
          <c:showVal val="0"/>
          <c:showCatName val="0"/>
          <c:showSerName val="0"/>
          <c:showPercent val="0"/>
          <c:showBubbleSize val="0"/>
        </c:dLbls>
        <c:gapWidth val="150"/>
        <c:overlap val="100"/>
        <c:axId val="60266931"/>
        <c:axId val="42770925"/>
      </c:barChart>
      <c:catAx>
        <c:axId val="60266931"/>
        <c:scaling>
          <c:orientation val="maxMin"/>
        </c:scaling>
        <c:delete val="0"/>
        <c:axPos val="l"/>
        <c:numFmt formatCode="ge&quot;ral&quot;" sourceLinked="0"/>
        <c:majorTickMark val="out"/>
        <c:minorTickMark val="none"/>
        <c:tickLblPos val="nextTo"/>
        <c:spPr>
          <a:ln w="9360">
            <a:solidFill>
              <a:srgbClr val="878787"/>
            </a:solidFill>
            <a:round/>
          </a:ln>
        </c:spPr>
        <c:txPr>
          <a:bodyPr/>
          <a:lstStyle/>
          <a:p>
            <a:pPr>
              <a:defRPr sz="1100" b="0" u="none" strike="noStrike">
                <a:solidFill>
                  <a:srgbClr val="000000"/>
                </a:solidFill>
                <a:uFillTx/>
                <a:latin typeface="Calibri"/>
              </a:defRPr>
            </a:pPr>
            <a:endParaRPr lang="en-US"/>
          </a:p>
        </c:txPr>
        <c:crossAx val="42770925"/>
        <c:crosses val="autoZero"/>
        <c:auto val="1"/>
        <c:lblAlgn val="ctr"/>
        <c:lblOffset val="100"/>
        <c:noMultiLvlLbl val="0"/>
      </c:catAx>
      <c:valAx>
        <c:axId val="42770925"/>
        <c:scaling>
          <c:orientation val="minMax"/>
        </c:scaling>
        <c:delete val="0"/>
        <c:axPos val="t"/>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sz="1000" b="0" u="none" strike="noStrike">
                <a:solidFill>
                  <a:srgbClr val="000000"/>
                </a:solidFill>
                <a:uFillTx/>
                <a:latin typeface="Calibri"/>
              </a:defRPr>
            </a:pPr>
            <a:endParaRPr lang="en-US"/>
          </a:p>
        </c:txPr>
        <c:crossAx val="60266931"/>
        <c:crosses val="autoZero"/>
        <c:crossBetween val="between"/>
        <c:majorUnit val="2"/>
      </c:valAx>
      <c:spPr>
        <a:noFill/>
        <a:ln w="0">
          <a:noFill/>
        </a:ln>
      </c:spPr>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atual do PAN </a:t>
            </a:r>
          </a:p>
          <a:p>
            <a:pPr>
              <a:defRPr sz="1300" b="0" u="none" strike="noStrike">
                <a:uFillTx/>
                <a:latin typeface="Arial"/>
              </a:defRPr>
            </a:pPr>
            <a:r>
              <a:rPr lang="pt-BR" sz="1600" b="1" u="none" strike="noStrike">
                <a:solidFill>
                  <a:srgbClr val="000000"/>
                </a:solidFill>
                <a:uFillTx/>
                <a:latin typeface="Calibri"/>
              </a:rPr>
              <a:t>Monitoria atual</a:t>
            </a:r>
          </a:p>
        </c:rich>
      </c:tx>
      <c:layout>
        <c:manualLayout>
          <c:xMode val="edge"/>
          <c:yMode val="edge"/>
          <c:x val="7.9186398571539501E-3"/>
          <c:y val="1.6435667852324299E-2"/>
        </c:manualLayout>
      </c:layout>
      <c:overlay val="0"/>
      <c:spPr>
        <a:noFill/>
        <a:ln w="0">
          <a:noFill/>
        </a:ln>
      </c:spPr>
    </c:title>
    <c:autoTitleDeleted val="0"/>
    <c:plotArea>
      <c:layout>
        <c:manualLayout>
          <c:layoutTarget val="inner"/>
          <c:xMode val="edge"/>
          <c:yMode val="edge"/>
          <c:x val="8.1127241673783101E-2"/>
          <c:y val="0.219305777014596"/>
          <c:w val="0.46168775716171101"/>
          <c:h val="0.68502391757635195"/>
        </c:manualLayout>
      </c:layout>
      <c:doughnutChart>
        <c:varyColors val="1"/>
        <c:ser>
          <c:idx val="0"/>
          <c:order val="0"/>
          <c:spPr>
            <a:solidFill>
              <a:srgbClr val="FFFF00"/>
            </a:solidFill>
            <a:ln w="0">
              <a:noFill/>
            </a:ln>
          </c:spPr>
          <c:dPt>
            <c:idx val="0"/>
            <c:bubble3D val="0"/>
            <c:spPr>
              <a:solidFill>
                <a:srgbClr val="808080"/>
              </a:solidFill>
              <a:ln w="0">
                <a:noFill/>
              </a:ln>
            </c:spPr>
            <c:extLst>
              <c:ext xmlns:c16="http://schemas.microsoft.com/office/drawing/2014/chart" uri="{C3380CC4-5D6E-409C-BE32-E72D297353CC}">
                <c16:uniqueId val="{00000001-A4FF-4CE3-949A-876C8158B80F}"/>
              </c:ext>
            </c:extLst>
          </c:dPt>
          <c:dPt>
            <c:idx val="1"/>
            <c:bubble3D val="0"/>
            <c:spPr>
              <a:solidFill>
                <a:srgbClr val="FF0000"/>
              </a:solidFill>
              <a:ln w="0">
                <a:noFill/>
              </a:ln>
            </c:spPr>
            <c:extLst>
              <c:ext xmlns:c16="http://schemas.microsoft.com/office/drawing/2014/chart" uri="{C3380CC4-5D6E-409C-BE32-E72D297353CC}">
                <c16:uniqueId val="{00000003-A4FF-4CE3-949A-876C8158B80F}"/>
              </c:ext>
            </c:extLst>
          </c:dPt>
          <c:dPt>
            <c:idx val="2"/>
            <c:bubble3D val="0"/>
            <c:spPr>
              <a:solidFill>
                <a:srgbClr val="9BBB59"/>
              </a:solidFill>
              <a:ln w="0">
                <a:noFill/>
              </a:ln>
            </c:spPr>
            <c:extLst>
              <c:ext xmlns:c16="http://schemas.microsoft.com/office/drawing/2014/chart" uri="{C3380CC4-5D6E-409C-BE32-E72D297353CC}">
                <c16:uniqueId val="{00000005-A4FF-4CE3-949A-876C8158B80F}"/>
              </c:ext>
            </c:extLst>
          </c:dPt>
          <c:dPt>
            <c:idx val="3"/>
            <c:bubble3D val="0"/>
            <c:spPr>
              <a:solidFill>
                <a:srgbClr val="92D050"/>
              </a:solidFill>
              <a:ln w="0">
                <a:noFill/>
              </a:ln>
            </c:spPr>
            <c:extLst>
              <c:ext xmlns:c16="http://schemas.microsoft.com/office/drawing/2014/chart" uri="{C3380CC4-5D6E-409C-BE32-E72D297353CC}">
                <c16:uniqueId val="{00000007-A4FF-4CE3-949A-876C8158B80F}"/>
              </c:ext>
            </c:extLst>
          </c:dPt>
          <c:dPt>
            <c:idx val="4"/>
            <c:bubble3D val="0"/>
            <c:spPr>
              <a:solidFill>
                <a:srgbClr val="0070C0"/>
              </a:solidFill>
              <a:ln w="0">
                <a:noFill/>
              </a:ln>
            </c:spPr>
            <c:extLst>
              <c:ext xmlns:c16="http://schemas.microsoft.com/office/drawing/2014/chart" uri="{C3380CC4-5D6E-409C-BE32-E72D297353CC}">
                <c16:uniqueId val="{00000009-A4FF-4CE3-949A-876C8158B80F}"/>
              </c:ext>
            </c:extLst>
          </c:dPt>
          <c:dLbls>
            <c:dLbl>
              <c:idx val="0"/>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A4FF-4CE3-949A-876C8158B80F}"/>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A4FF-4CE3-949A-876C8158B80F}"/>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A4FF-4CE3-949A-876C8158B80F}"/>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A4FF-4CE3-949A-876C8158B80F}"/>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A4FF-4CE3-949A-876C8158B80F}"/>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A-A4FF-4CE3-949A-876C8158B80F}"/>
            </c:ext>
          </c:extLst>
        </c:ser>
        <c:dLbls>
          <c:showLegendKey val="0"/>
          <c:showVal val="0"/>
          <c:showCatName val="0"/>
          <c:showSerName val="0"/>
          <c:showPercent val="0"/>
          <c:showBubbleSize val="0"/>
          <c:showLeaderLines val="0"/>
        </c:dLbls>
        <c:firstSliceAng val="0"/>
        <c:holeSize val="50"/>
      </c:doughnutChart>
      <c:spPr>
        <a:noFill/>
        <a:ln w="0">
          <a:noFill/>
        </a:ln>
      </c:spPr>
    </c:plotArea>
    <c:legend>
      <c:legendPos val="r"/>
      <c:layout>
        <c:manualLayout>
          <c:xMode val="edge"/>
          <c:yMode val="edge"/>
          <c:x val="0.57029166666666697"/>
          <c:y val="0.14367663552499499"/>
          <c:w val="0.40163082802031902"/>
          <c:h val="0.795443827160494"/>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do PAN </a:t>
            </a:r>
          </a:p>
          <a:p>
            <a:pPr>
              <a:defRPr sz="1300" b="0" u="none" strike="noStrike">
                <a:uFillTx/>
                <a:latin typeface="Arial"/>
              </a:defRPr>
            </a:pPr>
            <a:r>
              <a:rPr lang="pt-BR" sz="1600" b="1" u="none" strike="noStrike">
                <a:solidFill>
                  <a:srgbClr val="000000"/>
                </a:solidFill>
                <a:uFillTx/>
                <a:latin typeface="Calibri"/>
              </a:rPr>
              <a:t>Pós Monitoria</a:t>
            </a:r>
          </a:p>
        </c:rich>
      </c:tx>
      <c:layout>
        <c:manualLayout>
          <c:xMode val="edge"/>
          <c:yMode val="edge"/>
          <c:x val="8.0084617709277692E-3"/>
          <c:y val="1.6435667852324299E-2"/>
        </c:manualLayout>
      </c:layout>
      <c:overlay val="0"/>
      <c:spPr>
        <a:noFill/>
        <a:ln w="0">
          <a:noFill/>
        </a:ln>
      </c:spPr>
    </c:title>
    <c:autoTitleDeleted val="0"/>
    <c:plotArea>
      <c:layout>
        <c:manualLayout>
          <c:layoutTarget val="inner"/>
          <c:xMode val="edge"/>
          <c:yMode val="edge"/>
          <c:x val="9.5043819885161696E-2"/>
          <c:y val="0.219305777014596"/>
          <c:w val="0.46161982472045898"/>
          <c:h val="0.68502391757635195"/>
        </c:manualLayout>
      </c:layout>
      <c:doughnutChart>
        <c:varyColors val="1"/>
        <c:ser>
          <c:idx val="0"/>
          <c:order val="0"/>
          <c:spPr>
            <a:solidFill>
              <a:srgbClr val="4F81BD"/>
            </a:solidFill>
            <a:ln w="0">
              <a:noFill/>
            </a:ln>
          </c:spPr>
          <c:dPt>
            <c:idx val="0"/>
            <c:bubble3D val="0"/>
            <c:spPr>
              <a:solidFill>
                <a:srgbClr val="A6A6A6"/>
              </a:solidFill>
              <a:ln w="0">
                <a:noFill/>
              </a:ln>
            </c:spPr>
            <c:extLst>
              <c:ext xmlns:c16="http://schemas.microsoft.com/office/drawing/2014/chart" uri="{C3380CC4-5D6E-409C-BE32-E72D297353CC}">
                <c16:uniqueId val="{00000001-3AA6-4F7A-A5B6-C7C6058BB90A}"/>
              </c:ext>
            </c:extLst>
          </c:dPt>
          <c:dPt>
            <c:idx val="1"/>
            <c:bubble3D val="0"/>
            <c:spPr>
              <a:solidFill>
                <a:srgbClr val="FF0000"/>
              </a:solidFill>
              <a:ln w="0">
                <a:noFill/>
              </a:ln>
            </c:spPr>
            <c:extLst>
              <c:ext xmlns:c16="http://schemas.microsoft.com/office/drawing/2014/chart" uri="{C3380CC4-5D6E-409C-BE32-E72D297353CC}">
                <c16:uniqueId val="{00000003-3AA6-4F7A-A5B6-C7C6058BB90A}"/>
              </c:ext>
            </c:extLst>
          </c:dPt>
          <c:dPt>
            <c:idx val="2"/>
            <c:bubble3D val="0"/>
            <c:spPr>
              <a:solidFill>
                <a:srgbClr val="FFFF00"/>
              </a:solidFill>
              <a:ln w="0">
                <a:noFill/>
              </a:ln>
            </c:spPr>
            <c:extLst>
              <c:ext xmlns:c16="http://schemas.microsoft.com/office/drawing/2014/chart" uri="{C3380CC4-5D6E-409C-BE32-E72D297353CC}">
                <c16:uniqueId val="{00000005-3AA6-4F7A-A5B6-C7C6058BB90A}"/>
              </c:ext>
            </c:extLst>
          </c:dPt>
          <c:dPt>
            <c:idx val="3"/>
            <c:bubble3D val="0"/>
            <c:spPr>
              <a:solidFill>
                <a:srgbClr val="92D050"/>
              </a:solidFill>
              <a:ln w="0">
                <a:noFill/>
              </a:ln>
            </c:spPr>
            <c:extLst>
              <c:ext xmlns:c16="http://schemas.microsoft.com/office/drawing/2014/chart" uri="{C3380CC4-5D6E-409C-BE32-E72D297353CC}">
                <c16:uniqueId val="{00000007-3AA6-4F7A-A5B6-C7C6058BB90A}"/>
              </c:ext>
            </c:extLst>
          </c:dPt>
          <c:dPt>
            <c:idx val="4"/>
            <c:bubble3D val="0"/>
            <c:spPr>
              <a:solidFill>
                <a:srgbClr val="0070C0"/>
              </a:solidFill>
              <a:ln w="0">
                <a:noFill/>
              </a:ln>
            </c:spPr>
            <c:extLst>
              <c:ext xmlns:c16="http://schemas.microsoft.com/office/drawing/2014/chart" uri="{C3380CC4-5D6E-409C-BE32-E72D297353CC}">
                <c16:uniqueId val="{00000009-3AA6-4F7A-A5B6-C7C6058BB90A}"/>
              </c:ext>
            </c:extLst>
          </c:dPt>
          <c:dPt>
            <c:idx val="5"/>
            <c:bubble3D val="0"/>
            <c:spPr>
              <a:solidFill>
                <a:srgbClr val="FF99CC"/>
              </a:solidFill>
              <a:ln w="0">
                <a:noFill/>
              </a:ln>
            </c:spPr>
            <c:extLst>
              <c:ext xmlns:c16="http://schemas.microsoft.com/office/drawing/2014/chart" uri="{C3380CC4-5D6E-409C-BE32-E72D297353CC}">
                <c16:uniqueId val="{0000000B-3AA6-4F7A-A5B6-C7C6058BB90A}"/>
              </c:ext>
            </c:extLst>
          </c:dPt>
          <c:dLbls>
            <c:dLbl>
              <c:idx val="0"/>
              <c:layout>
                <c:manualLayout>
                  <c:x val="8.1410256410256402E-3"/>
                  <c:y val="-3.94460286701191E-2"/>
                </c:manualLayout>
              </c:layou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3AA6-4F7A-A5B6-C7C6058BB90A}"/>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3AA6-4F7A-A5B6-C7C6058BB90A}"/>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3AA6-4F7A-A5B6-C7C6058BB90A}"/>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3AA6-4F7A-A5B6-C7C6058BB90A}"/>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3AA6-4F7A-A5B6-C7C6058BB90A}"/>
                </c:ext>
              </c:extLst>
            </c:dLbl>
            <c:dLbl>
              <c:idx val="5"/>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3AA6-4F7A-A5B6-C7C6058BB90A}"/>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c:v>
                </c:pt>
                <c:pt idx="1">
                  <c:v>0</c:v>
                </c:pt>
                <c:pt idx="2">
                  <c:v>0</c:v>
                </c:pt>
                <c:pt idx="3">
                  <c:v>0</c:v>
                </c:pt>
                <c:pt idx="4">
                  <c:v>0</c:v>
                </c:pt>
                <c:pt idx="5">
                  <c:v>1</c:v>
                </c:pt>
              </c:numCache>
            </c:numRef>
          </c:val>
          <c:extLst>
            <c:ext xmlns:c16="http://schemas.microsoft.com/office/drawing/2014/chart" uri="{C3380CC4-5D6E-409C-BE32-E72D297353CC}">
              <c16:uniqueId val="{0000000C-3AA6-4F7A-A5B6-C7C6058BB90A}"/>
            </c:ext>
          </c:extLst>
        </c:ser>
        <c:dLbls>
          <c:showLegendKey val="0"/>
          <c:showVal val="0"/>
          <c:showCatName val="0"/>
          <c:showSerName val="0"/>
          <c:showPercent val="0"/>
          <c:showBubbleSize val="0"/>
          <c:showLeaderLines val="0"/>
        </c:dLbls>
        <c:firstSliceAng val="0"/>
        <c:holeSize val="50"/>
      </c:doughnutChart>
      <c:spPr>
        <a:noFill/>
        <a:ln w="25560">
          <a:noFill/>
        </a:ln>
      </c:spPr>
    </c:plotArea>
    <c:legend>
      <c:legendPos val="r"/>
      <c:layout>
        <c:manualLayout>
          <c:xMode val="edge"/>
          <c:yMode val="edge"/>
          <c:x val="0.59897799484626901"/>
          <c:y val="0.117682869704234"/>
          <c:w val="0.38477668980593699"/>
          <c:h val="0.81849175118189199"/>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autoTitleDeleted val="1"/>
    <c:plotArea>
      <c:layout/>
      <c:barChart>
        <c:barDir val="bar"/>
        <c:grouping val="stacked"/>
        <c:varyColors val="0"/>
        <c:ser>
          <c:idx val="0"/>
          <c:order val="0"/>
          <c:spPr>
            <a:solidFill>
              <a:srgbClr val="B15407"/>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- 1'!$E$32:$E$36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16E2-4FC7-A761-2DED0C15889E}"/>
            </c:ext>
          </c:extLst>
        </c:ser>
        <c:ser>
          <c:idx val="1"/>
          <c:order val="1"/>
          <c:spPr>
            <a:solidFill>
              <a:srgbClr val="A6A6A6"/>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- 1'!$F$32:$F$36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16E2-4FC7-A761-2DED0C15889E}"/>
            </c:ext>
          </c:extLst>
        </c:ser>
        <c:ser>
          <c:idx val="2"/>
          <c:order val="2"/>
          <c:spPr>
            <a:solidFill>
              <a:srgbClr val="FF0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- 1'!$G$32:$G$36</c:f>
              <c:numCache>
                <c:formatCode>General</c:formatCode>
                <c:ptCount val="5"/>
                <c:pt idx="0">
                  <c:v>3</c:v>
                </c:pt>
                <c:pt idx="1">
                  <c:v>7</c:v>
                </c:pt>
                <c:pt idx="2">
                  <c:v>0</c:v>
                </c:pt>
                <c:pt idx="3">
                  <c:v>1</c:v>
                </c:pt>
                <c:pt idx="4">
                  <c:v>4</c:v>
                </c:pt>
              </c:numCache>
            </c:numRef>
          </c:val>
          <c:extLst>
            <c:ext xmlns:c16="http://schemas.microsoft.com/office/drawing/2014/chart" uri="{C3380CC4-5D6E-409C-BE32-E72D297353CC}">
              <c16:uniqueId val="{00000002-16E2-4FC7-A761-2DED0C15889E}"/>
            </c:ext>
          </c:extLst>
        </c:ser>
        <c:ser>
          <c:idx val="3"/>
          <c:order val="3"/>
          <c:spPr>
            <a:solidFill>
              <a:srgbClr val="FFC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- 1'!$H$32:$H$36</c:f>
              <c:numCache>
                <c:formatCode>General</c:formatCode>
                <c:ptCount val="5"/>
                <c:pt idx="0">
                  <c:v>0</c:v>
                </c:pt>
                <c:pt idx="1">
                  <c:v>6</c:v>
                </c:pt>
                <c:pt idx="2">
                  <c:v>6</c:v>
                </c:pt>
                <c:pt idx="3">
                  <c:v>2</c:v>
                </c:pt>
                <c:pt idx="4">
                  <c:v>1</c:v>
                </c:pt>
              </c:numCache>
            </c:numRef>
          </c:val>
          <c:extLst>
            <c:ext xmlns:c16="http://schemas.microsoft.com/office/drawing/2014/chart" uri="{C3380CC4-5D6E-409C-BE32-E72D297353CC}">
              <c16:uniqueId val="{00000003-16E2-4FC7-A761-2DED0C15889E}"/>
            </c:ext>
          </c:extLst>
        </c:ser>
        <c:ser>
          <c:idx val="4"/>
          <c:order val="4"/>
          <c:spPr>
            <a:solidFill>
              <a:srgbClr val="92D05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- 1'!$I$32:$I$36</c:f>
              <c:numCache>
                <c:formatCode>General</c:formatCode>
                <c:ptCount val="5"/>
                <c:pt idx="0">
                  <c:v>0</c:v>
                </c:pt>
                <c:pt idx="1">
                  <c:v>0</c:v>
                </c:pt>
                <c:pt idx="2">
                  <c:v>0</c:v>
                </c:pt>
                <c:pt idx="3">
                  <c:v>2</c:v>
                </c:pt>
                <c:pt idx="4">
                  <c:v>0</c:v>
                </c:pt>
              </c:numCache>
            </c:numRef>
          </c:val>
          <c:extLst>
            <c:ext xmlns:c16="http://schemas.microsoft.com/office/drawing/2014/chart" uri="{C3380CC4-5D6E-409C-BE32-E72D297353CC}">
              <c16:uniqueId val="{00000004-16E2-4FC7-A761-2DED0C15889E}"/>
            </c:ext>
          </c:extLst>
        </c:ser>
        <c:ser>
          <c:idx val="5"/>
          <c:order val="5"/>
          <c:spPr>
            <a:solidFill>
              <a:srgbClr val="0070C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- 1'!$J$32:$J$36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5-16E2-4FC7-A761-2DED0C15889E}"/>
            </c:ext>
          </c:extLst>
        </c:ser>
        <c:dLbls>
          <c:showLegendKey val="0"/>
          <c:showVal val="0"/>
          <c:showCatName val="0"/>
          <c:showSerName val="0"/>
          <c:showPercent val="0"/>
          <c:showBubbleSize val="0"/>
        </c:dLbls>
        <c:gapWidth val="150"/>
        <c:overlap val="100"/>
        <c:axId val="18657535"/>
        <c:axId val="65904120"/>
      </c:barChart>
      <c:catAx>
        <c:axId val="18657535"/>
        <c:scaling>
          <c:orientation val="maxMin"/>
        </c:scaling>
        <c:delete val="0"/>
        <c:axPos val="l"/>
        <c:numFmt formatCode="ge&quot;ral&quot;" sourceLinked="0"/>
        <c:majorTickMark val="out"/>
        <c:minorTickMark val="none"/>
        <c:tickLblPos val="nextTo"/>
        <c:spPr>
          <a:ln w="9360">
            <a:solidFill>
              <a:srgbClr val="878787"/>
            </a:solidFill>
            <a:round/>
          </a:ln>
        </c:spPr>
        <c:txPr>
          <a:bodyPr/>
          <a:lstStyle/>
          <a:p>
            <a:pPr>
              <a:defRPr sz="1100" b="0" u="none" strike="noStrike">
                <a:solidFill>
                  <a:srgbClr val="000000"/>
                </a:solidFill>
                <a:uFillTx/>
                <a:latin typeface="Calibri"/>
              </a:defRPr>
            </a:pPr>
            <a:endParaRPr lang="en-US"/>
          </a:p>
        </c:txPr>
        <c:crossAx val="65904120"/>
        <c:crosses val="autoZero"/>
        <c:auto val="1"/>
        <c:lblAlgn val="ctr"/>
        <c:lblOffset val="100"/>
        <c:noMultiLvlLbl val="0"/>
      </c:catAx>
      <c:valAx>
        <c:axId val="65904120"/>
        <c:scaling>
          <c:orientation val="minMax"/>
        </c:scaling>
        <c:delete val="0"/>
        <c:axPos val="t"/>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sz="1000" b="0" u="none" strike="noStrike">
                <a:solidFill>
                  <a:srgbClr val="000000"/>
                </a:solidFill>
                <a:uFillTx/>
                <a:latin typeface="Calibri"/>
              </a:defRPr>
            </a:pPr>
            <a:endParaRPr lang="en-US"/>
          </a:p>
        </c:txPr>
        <c:crossAx val="18657535"/>
        <c:crosses val="autoZero"/>
        <c:crossBetween val="between"/>
        <c:majorUnit val="2"/>
      </c:valAx>
      <c:spPr>
        <a:noFill/>
        <a:ln w="0">
          <a:noFill/>
        </a:ln>
      </c:spPr>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atual do PAN </a:t>
            </a:r>
          </a:p>
          <a:p>
            <a:pPr>
              <a:defRPr sz="1300" b="0" u="none" strike="noStrike">
                <a:uFillTx/>
                <a:latin typeface="Arial"/>
              </a:defRPr>
            </a:pPr>
            <a:r>
              <a:rPr lang="pt-BR" sz="1600" b="1" u="none" strike="noStrike">
                <a:solidFill>
                  <a:srgbClr val="000000"/>
                </a:solidFill>
                <a:uFillTx/>
                <a:latin typeface="Calibri"/>
              </a:rPr>
              <a:t>Monitoria atual</a:t>
            </a:r>
          </a:p>
        </c:rich>
      </c:tx>
      <c:layout>
        <c:manualLayout>
          <c:xMode val="edge"/>
          <c:yMode val="edge"/>
          <c:x val="7.9186398571539501E-3"/>
          <c:y val="1.6435667852324299E-2"/>
        </c:manualLayout>
      </c:layout>
      <c:overlay val="0"/>
      <c:spPr>
        <a:noFill/>
        <a:ln w="0">
          <a:noFill/>
        </a:ln>
      </c:spPr>
    </c:title>
    <c:autoTitleDeleted val="0"/>
    <c:plotArea>
      <c:layout>
        <c:manualLayout>
          <c:layoutTarget val="inner"/>
          <c:xMode val="edge"/>
          <c:yMode val="edge"/>
          <c:x val="8.1127241673783101E-2"/>
          <c:y val="0.219305777014596"/>
          <c:w val="0.46168775716171101"/>
          <c:h val="0.68502391757635195"/>
        </c:manualLayout>
      </c:layout>
      <c:doughnutChart>
        <c:varyColors val="1"/>
        <c:ser>
          <c:idx val="0"/>
          <c:order val="0"/>
          <c:spPr>
            <a:solidFill>
              <a:srgbClr val="FFFF00"/>
            </a:solidFill>
            <a:ln w="0">
              <a:noFill/>
            </a:ln>
          </c:spPr>
          <c:dPt>
            <c:idx val="0"/>
            <c:bubble3D val="0"/>
            <c:spPr>
              <a:solidFill>
                <a:srgbClr val="808080"/>
              </a:solidFill>
              <a:ln w="0">
                <a:noFill/>
              </a:ln>
            </c:spPr>
            <c:extLst>
              <c:ext xmlns:c16="http://schemas.microsoft.com/office/drawing/2014/chart" uri="{C3380CC4-5D6E-409C-BE32-E72D297353CC}">
                <c16:uniqueId val="{00000001-6728-45B4-B91F-938853D58AC1}"/>
              </c:ext>
            </c:extLst>
          </c:dPt>
          <c:dPt>
            <c:idx val="1"/>
            <c:bubble3D val="0"/>
            <c:spPr>
              <a:solidFill>
                <a:srgbClr val="FF0000"/>
              </a:solidFill>
              <a:ln w="0">
                <a:noFill/>
              </a:ln>
            </c:spPr>
            <c:extLst>
              <c:ext xmlns:c16="http://schemas.microsoft.com/office/drawing/2014/chart" uri="{C3380CC4-5D6E-409C-BE32-E72D297353CC}">
                <c16:uniqueId val="{00000003-6728-45B4-B91F-938853D58AC1}"/>
              </c:ext>
            </c:extLst>
          </c:dPt>
          <c:dPt>
            <c:idx val="2"/>
            <c:bubble3D val="0"/>
            <c:spPr>
              <a:solidFill>
                <a:srgbClr val="9BBB59"/>
              </a:solidFill>
              <a:ln w="0">
                <a:noFill/>
              </a:ln>
            </c:spPr>
            <c:extLst>
              <c:ext xmlns:c16="http://schemas.microsoft.com/office/drawing/2014/chart" uri="{C3380CC4-5D6E-409C-BE32-E72D297353CC}">
                <c16:uniqueId val="{00000005-6728-45B4-B91F-938853D58AC1}"/>
              </c:ext>
            </c:extLst>
          </c:dPt>
          <c:dPt>
            <c:idx val="3"/>
            <c:bubble3D val="0"/>
            <c:spPr>
              <a:solidFill>
                <a:srgbClr val="92D050"/>
              </a:solidFill>
              <a:ln w="0">
                <a:noFill/>
              </a:ln>
            </c:spPr>
            <c:extLst>
              <c:ext xmlns:c16="http://schemas.microsoft.com/office/drawing/2014/chart" uri="{C3380CC4-5D6E-409C-BE32-E72D297353CC}">
                <c16:uniqueId val="{00000007-6728-45B4-B91F-938853D58AC1}"/>
              </c:ext>
            </c:extLst>
          </c:dPt>
          <c:dPt>
            <c:idx val="4"/>
            <c:bubble3D val="0"/>
            <c:spPr>
              <a:solidFill>
                <a:srgbClr val="0070C0"/>
              </a:solidFill>
              <a:ln w="0">
                <a:noFill/>
              </a:ln>
            </c:spPr>
            <c:extLst>
              <c:ext xmlns:c16="http://schemas.microsoft.com/office/drawing/2014/chart" uri="{C3380CC4-5D6E-409C-BE32-E72D297353CC}">
                <c16:uniqueId val="{00000009-6728-45B4-B91F-938853D58AC1}"/>
              </c:ext>
            </c:extLst>
          </c:dPt>
          <c:dLbls>
            <c:dLbl>
              <c:idx val="0"/>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6728-45B4-B91F-938853D58AC1}"/>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6728-45B4-B91F-938853D58AC1}"/>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6728-45B4-B91F-938853D58AC1}"/>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6728-45B4-B91F-938853D58AC1}"/>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6728-45B4-B91F-938853D58AC1}"/>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0.46875</c:v>
                </c:pt>
                <c:pt idx="2">
                  <c:v>0.46875</c:v>
                </c:pt>
                <c:pt idx="3">
                  <c:v>6.25E-2</c:v>
                </c:pt>
                <c:pt idx="4">
                  <c:v>0</c:v>
                </c:pt>
              </c:numCache>
            </c:numRef>
          </c:val>
          <c:extLst>
            <c:ext xmlns:c16="http://schemas.microsoft.com/office/drawing/2014/chart" uri="{C3380CC4-5D6E-409C-BE32-E72D297353CC}">
              <c16:uniqueId val="{0000000A-6728-45B4-B91F-938853D58AC1}"/>
            </c:ext>
          </c:extLst>
        </c:ser>
        <c:dLbls>
          <c:showLegendKey val="0"/>
          <c:showVal val="0"/>
          <c:showCatName val="0"/>
          <c:showSerName val="0"/>
          <c:showPercent val="0"/>
          <c:showBubbleSize val="0"/>
          <c:showLeaderLines val="0"/>
        </c:dLbls>
        <c:firstSliceAng val="0"/>
        <c:holeSize val="50"/>
      </c:doughnutChart>
      <c:spPr>
        <a:noFill/>
        <a:ln w="0">
          <a:noFill/>
        </a:ln>
      </c:spPr>
    </c:plotArea>
    <c:legend>
      <c:legendPos val="r"/>
      <c:layout>
        <c:manualLayout>
          <c:xMode val="edge"/>
          <c:yMode val="edge"/>
          <c:x val="0.57029166666666697"/>
          <c:y val="0.14367663552499499"/>
          <c:w val="0.40163082802031902"/>
          <c:h val="0.795443827160494"/>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do PAN </a:t>
            </a:r>
          </a:p>
          <a:p>
            <a:pPr>
              <a:defRPr sz="1300" b="0" u="none" strike="noStrike">
                <a:uFillTx/>
                <a:latin typeface="Arial"/>
              </a:defRPr>
            </a:pPr>
            <a:r>
              <a:rPr lang="pt-BR" sz="1600" b="1" u="none" strike="noStrike">
                <a:solidFill>
                  <a:srgbClr val="000000"/>
                </a:solidFill>
                <a:uFillTx/>
                <a:latin typeface="Calibri"/>
              </a:rPr>
              <a:t>Pós Monitoria</a:t>
            </a:r>
          </a:p>
        </c:rich>
      </c:tx>
      <c:layout>
        <c:manualLayout>
          <c:xMode val="edge"/>
          <c:yMode val="edge"/>
          <c:x val="8.0084617709277692E-3"/>
          <c:y val="1.6435667852324299E-2"/>
        </c:manualLayout>
      </c:layout>
      <c:overlay val="0"/>
      <c:spPr>
        <a:noFill/>
        <a:ln w="0">
          <a:noFill/>
        </a:ln>
      </c:spPr>
    </c:title>
    <c:autoTitleDeleted val="0"/>
    <c:plotArea>
      <c:layout>
        <c:manualLayout>
          <c:layoutTarget val="inner"/>
          <c:xMode val="edge"/>
          <c:yMode val="edge"/>
          <c:x val="9.5043819885161696E-2"/>
          <c:y val="0.219305777014596"/>
          <c:w val="0.46161982472045898"/>
          <c:h val="0.68502391757635195"/>
        </c:manualLayout>
      </c:layout>
      <c:doughnutChart>
        <c:varyColors val="1"/>
        <c:ser>
          <c:idx val="0"/>
          <c:order val="0"/>
          <c:spPr>
            <a:solidFill>
              <a:srgbClr val="4F81BD"/>
            </a:solidFill>
            <a:ln w="0">
              <a:noFill/>
            </a:ln>
          </c:spPr>
          <c:dPt>
            <c:idx val="0"/>
            <c:bubble3D val="0"/>
            <c:spPr>
              <a:solidFill>
                <a:srgbClr val="A6A6A6"/>
              </a:solidFill>
              <a:ln w="0">
                <a:noFill/>
              </a:ln>
            </c:spPr>
            <c:extLst>
              <c:ext xmlns:c16="http://schemas.microsoft.com/office/drawing/2014/chart" uri="{C3380CC4-5D6E-409C-BE32-E72D297353CC}">
                <c16:uniqueId val="{00000001-111A-45C5-99F0-AE9B4C46C385}"/>
              </c:ext>
            </c:extLst>
          </c:dPt>
          <c:dPt>
            <c:idx val="1"/>
            <c:bubble3D val="0"/>
            <c:spPr>
              <a:solidFill>
                <a:srgbClr val="FF0000"/>
              </a:solidFill>
              <a:ln w="0">
                <a:noFill/>
              </a:ln>
            </c:spPr>
            <c:extLst>
              <c:ext xmlns:c16="http://schemas.microsoft.com/office/drawing/2014/chart" uri="{C3380CC4-5D6E-409C-BE32-E72D297353CC}">
                <c16:uniqueId val="{00000003-111A-45C5-99F0-AE9B4C46C385}"/>
              </c:ext>
            </c:extLst>
          </c:dPt>
          <c:dPt>
            <c:idx val="2"/>
            <c:bubble3D val="0"/>
            <c:spPr>
              <a:solidFill>
                <a:srgbClr val="FFFF00"/>
              </a:solidFill>
              <a:ln w="0">
                <a:noFill/>
              </a:ln>
            </c:spPr>
            <c:extLst>
              <c:ext xmlns:c16="http://schemas.microsoft.com/office/drawing/2014/chart" uri="{C3380CC4-5D6E-409C-BE32-E72D297353CC}">
                <c16:uniqueId val="{00000005-111A-45C5-99F0-AE9B4C46C385}"/>
              </c:ext>
            </c:extLst>
          </c:dPt>
          <c:dPt>
            <c:idx val="3"/>
            <c:bubble3D val="0"/>
            <c:spPr>
              <a:solidFill>
                <a:srgbClr val="92D050"/>
              </a:solidFill>
              <a:ln w="0">
                <a:noFill/>
              </a:ln>
            </c:spPr>
            <c:extLst>
              <c:ext xmlns:c16="http://schemas.microsoft.com/office/drawing/2014/chart" uri="{C3380CC4-5D6E-409C-BE32-E72D297353CC}">
                <c16:uniqueId val="{00000007-111A-45C5-99F0-AE9B4C46C385}"/>
              </c:ext>
            </c:extLst>
          </c:dPt>
          <c:dPt>
            <c:idx val="4"/>
            <c:bubble3D val="0"/>
            <c:spPr>
              <a:solidFill>
                <a:srgbClr val="0070C0"/>
              </a:solidFill>
              <a:ln w="0">
                <a:noFill/>
              </a:ln>
            </c:spPr>
            <c:extLst>
              <c:ext xmlns:c16="http://schemas.microsoft.com/office/drawing/2014/chart" uri="{C3380CC4-5D6E-409C-BE32-E72D297353CC}">
                <c16:uniqueId val="{00000009-111A-45C5-99F0-AE9B4C46C385}"/>
              </c:ext>
            </c:extLst>
          </c:dPt>
          <c:dPt>
            <c:idx val="5"/>
            <c:bubble3D val="0"/>
            <c:spPr>
              <a:solidFill>
                <a:srgbClr val="FF99CC"/>
              </a:solidFill>
              <a:ln w="0">
                <a:noFill/>
              </a:ln>
            </c:spPr>
            <c:extLst>
              <c:ext xmlns:c16="http://schemas.microsoft.com/office/drawing/2014/chart" uri="{C3380CC4-5D6E-409C-BE32-E72D297353CC}">
                <c16:uniqueId val="{0000000B-111A-45C5-99F0-AE9B4C46C385}"/>
              </c:ext>
            </c:extLst>
          </c:dPt>
          <c:dLbls>
            <c:dLbl>
              <c:idx val="0"/>
              <c:layout>
                <c:manualLayout>
                  <c:x val="8.1410256410256402E-3"/>
                  <c:y val="-3.94460286701191E-2"/>
                </c:manualLayout>
              </c:layou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111A-45C5-99F0-AE9B4C46C385}"/>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111A-45C5-99F0-AE9B4C46C385}"/>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111A-45C5-99F0-AE9B4C46C385}"/>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111A-45C5-99F0-AE9B4C46C385}"/>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111A-45C5-99F0-AE9B4C46C385}"/>
                </c:ext>
              </c:extLst>
            </c:dLbl>
            <c:dLbl>
              <c:idx val="5"/>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111A-45C5-99F0-AE9B4C46C385}"/>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0.45454545454545453</c:v>
                </c:pt>
                <c:pt idx="2">
                  <c:v>0.45454545454545453</c:v>
                </c:pt>
                <c:pt idx="3">
                  <c:v>6.0606060606060608E-2</c:v>
                </c:pt>
                <c:pt idx="4">
                  <c:v>0</c:v>
                </c:pt>
                <c:pt idx="5">
                  <c:v>3.0303030303030304E-2</c:v>
                </c:pt>
              </c:numCache>
            </c:numRef>
          </c:val>
          <c:extLst>
            <c:ext xmlns:c16="http://schemas.microsoft.com/office/drawing/2014/chart" uri="{C3380CC4-5D6E-409C-BE32-E72D297353CC}">
              <c16:uniqueId val="{0000000C-111A-45C5-99F0-AE9B4C46C385}"/>
            </c:ext>
          </c:extLst>
        </c:ser>
        <c:dLbls>
          <c:showLegendKey val="0"/>
          <c:showVal val="0"/>
          <c:showCatName val="0"/>
          <c:showSerName val="0"/>
          <c:showPercent val="0"/>
          <c:showBubbleSize val="0"/>
          <c:showLeaderLines val="0"/>
        </c:dLbls>
        <c:firstSliceAng val="0"/>
        <c:holeSize val="50"/>
      </c:doughnutChart>
      <c:spPr>
        <a:noFill/>
        <a:ln w="25560">
          <a:noFill/>
        </a:ln>
      </c:spPr>
    </c:plotArea>
    <c:legend>
      <c:legendPos val="r"/>
      <c:layout>
        <c:manualLayout>
          <c:xMode val="edge"/>
          <c:yMode val="edge"/>
          <c:x val="0.59897799484626901"/>
          <c:y val="0.117682869704234"/>
          <c:w val="0.38477668980593699"/>
          <c:h val="0.81849175118189199"/>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autoTitleDeleted val="1"/>
    <c:plotArea>
      <c:layout/>
      <c:barChart>
        <c:barDir val="bar"/>
        <c:grouping val="stacked"/>
        <c:varyColors val="0"/>
        <c:ser>
          <c:idx val="0"/>
          <c:order val="0"/>
          <c:spPr>
            <a:solidFill>
              <a:srgbClr val="B15407"/>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49D-4511-B16E-3889DCD10B49}"/>
            </c:ext>
          </c:extLst>
        </c:ser>
        <c:ser>
          <c:idx val="1"/>
          <c:order val="1"/>
          <c:spPr>
            <a:solidFill>
              <a:srgbClr val="A6A6A6"/>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49D-4511-B16E-3889DCD10B49}"/>
            </c:ext>
          </c:extLst>
        </c:ser>
        <c:ser>
          <c:idx val="2"/>
          <c:order val="2"/>
          <c:spPr>
            <a:solidFill>
              <a:srgbClr val="FF0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49D-4511-B16E-3889DCD10B49}"/>
            </c:ext>
          </c:extLst>
        </c:ser>
        <c:ser>
          <c:idx val="3"/>
          <c:order val="3"/>
          <c:spPr>
            <a:solidFill>
              <a:srgbClr val="FFC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49D-4511-B16E-3889DCD10B49}"/>
            </c:ext>
          </c:extLst>
        </c:ser>
        <c:ser>
          <c:idx val="4"/>
          <c:order val="4"/>
          <c:spPr>
            <a:solidFill>
              <a:srgbClr val="92D05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49D-4511-B16E-3889DCD10B49}"/>
            </c:ext>
          </c:extLst>
        </c:ser>
        <c:ser>
          <c:idx val="5"/>
          <c:order val="5"/>
          <c:spPr>
            <a:solidFill>
              <a:srgbClr val="0070C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149D-4511-B16E-3889DCD10B49}"/>
            </c:ext>
          </c:extLst>
        </c:ser>
        <c:dLbls>
          <c:showLegendKey val="0"/>
          <c:showVal val="0"/>
          <c:showCatName val="0"/>
          <c:showSerName val="0"/>
          <c:showPercent val="0"/>
          <c:showBubbleSize val="0"/>
        </c:dLbls>
        <c:gapWidth val="150"/>
        <c:overlap val="100"/>
        <c:axId val="89284028"/>
        <c:axId val="10219210"/>
      </c:barChart>
      <c:catAx>
        <c:axId val="89284028"/>
        <c:scaling>
          <c:orientation val="maxMin"/>
        </c:scaling>
        <c:delete val="0"/>
        <c:axPos val="l"/>
        <c:numFmt formatCode="ge&quot;ral&quot;" sourceLinked="0"/>
        <c:majorTickMark val="out"/>
        <c:minorTickMark val="none"/>
        <c:tickLblPos val="nextTo"/>
        <c:spPr>
          <a:ln w="9360">
            <a:solidFill>
              <a:srgbClr val="878787"/>
            </a:solidFill>
            <a:round/>
          </a:ln>
        </c:spPr>
        <c:txPr>
          <a:bodyPr/>
          <a:lstStyle/>
          <a:p>
            <a:pPr>
              <a:defRPr sz="1100" b="0" u="none" strike="noStrike">
                <a:solidFill>
                  <a:srgbClr val="000000"/>
                </a:solidFill>
                <a:uFillTx/>
                <a:latin typeface="Calibri"/>
              </a:defRPr>
            </a:pPr>
            <a:endParaRPr lang="en-US"/>
          </a:p>
        </c:txPr>
        <c:crossAx val="10219210"/>
        <c:crosses val="autoZero"/>
        <c:auto val="1"/>
        <c:lblAlgn val="ctr"/>
        <c:lblOffset val="100"/>
        <c:noMultiLvlLbl val="0"/>
      </c:catAx>
      <c:valAx>
        <c:axId val="10219210"/>
        <c:scaling>
          <c:orientation val="minMax"/>
        </c:scaling>
        <c:delete val="0"/>
        <c:axPos val="t"/>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sz="1000" b="0" u="none" strike="noStrike">
                <a:solidFill>
                  <a:srgbClr val="000000"/>
                </a:solidFill>
                <a:uFillTx/>
                <a:latin typeface="Calibri"/>
              </a:defRPr>
            </a:pPr>
            <a:endParaRPr lang="en-US"/>
          </a:p>
        </c:txPr>
        <c:crossAx val="89284028"/>
        <c:crosses val="autoZero"/>
        <c:crossBetween val="between"/>
        <c:majorUnit val="2"/>
      </c:valAx>
      <c:spPr>
        <a:noFill/>
        <a:ln w="0">
          <a:noFill/>
        </a:ln>
      </c:spPr>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atual do PAN </a:t>
            </a:r>
          </a:p>
          <a:p>
            <a:pPr>
              <a:defRPr sz="1300" b="0" u="none" strike="noStrike">
                <a:uFillTx/>
                <a:latin typeface="Arial"/>
              </a:defRPr>
            </a:pPr>
            <a:r>
              <a:rPr lang="pt-BR" sz="1600" b="1" u="none" strike="noStrike">
                <a:solidFill>
                  <a:srgbClr val="000000"/>
                </a:solidFill>
                <a:uFillTx/>
                <a:latin typeface="Calibri"/>
              </a:rPr>
              <a:t>Monitoria atual</a:t>
            </a:r>
          </a:p>
        </c:rich>
      </c:tx>
      <c:layout>
        <c:manualLayout>
          <c:xMode val="edge"/>
          <c:yMode val="edge"/>
          <c:x val="7.9186398571539501E-3"/>
          <c:y val="1.6435667852324299E-2"/>
        </c:manualLayout>
      </c:layout>
      <c:overlay val="0"/>
      <c:spPr>
        <a:noFill/>
        <a:ln w="0">
          <a:noFill/>
        </a:ln>
      </c:spPr>
    </c:title>
    <c:autoTitleDeleted val="0"/>
    <c:plotArea>
      <c:layout>
        <c:manualLayout>
          <c:layoutTarget val="inner"/>
          <c:xMode val="edge"/>
          <c:yMode val="edge"/>
          <c:x val="8.1127241673783101E-2"/>
          <c:y val="0.219305777014596"/>
          <c:w val="0.46168775716171101"/>
          <c:h val="0.68502391757635195"/>
        </c:manualLayout>
      </c:layout>
      <c:doughnutChart>
        <c:varyColors val="1"/>
        <c:ser>
          <c:idx val="0"/>
          <c:order val="0"/>
          <c:spPr>
            <a:solidFill>
              <a:srgbClr val="FFFF00"/>
            </a:solidFill>
            <a:ln w="0">
              <a:noFill/>
            </a:ln>
          </c:spPr>
          <c:dPt>
            <c:idx val="0"/>
            <c:bubble3D val="0"/>
            <c:spPr>
              <a:solidFill>
                <a:srgbClr val="808080"/>
              </a:solidFill>
              <a:ln w="0">
                <a:noFill/>
              </a:ln>
            </c:spPr>
            <c:extLst>
              <c:ext xmlns:c16="http://schemas.microsoft.com/office/drawing/2014/chart" uri="{C3380CC4-5D6E-409C-BE32-E72D297353CC}">
                <c16:uniqueId val="{00000001-B57B-4BE6-AF57-0BC962EE4432}"/>
              </c:ext>
            </c:extLst>
          </c:dPt>
          <c:dPt>
            <c:idx val="1"/>
            <c:bubble3D val="0"/>
            <c:spPr>
              <a:solidFill>
                <a:srgbClr val="FF0000"/>
              </a:solidFill>
              <a:ln w="0">
                <a:noFill/>
              </a:ln>
            </c:spPr>
            <c:extLst>
              <c:ext xmlns:c16="http://schemas.microsoft.com/office/drawing/2014/chart" uri="{C3380CC4-5D6E-409C-BE32-E72D297353CC}">
                <c16:uniqueId val="{00000003-B57B-4BE6-AF57-0BC962EE4432}"/>
              </c:ext>
            </c:extLst>
          </c:dPt>
          <c:dPt>
            <c:idx val="2"/>
            <c:bubble3D val="0"/>
            <c:spPr>
              <a:solidFill>
                <a:srgbClr val="9BBB59"/>
              </a:solidFill>
              <a:ln w="0">
                <a:noFill/>
              </a:ln>
            </c:spPr>
            <c:extLst>
              <c:ext xmlns:c16="http://schemas.microsoft.com/office/drawing/2014/chart" uri="{C3380CC4-5D6E-409C-BE32-E72D297353CC}">
                <c16:uniqueId val="{00000005-B57B-4BE6-AF57-0BC962EE4432}"/>
              </c:ext>
            </c:extLst>
          </c:dPt>
          <c:dPt>
            <c:idx val="3"/>
            <c:bubble3D val="0"/>
            <c:spPr>
              <a:solidFill>
                <a:srgbClr val="92D050"/>
              </a:solidFill>
              <a:ln w="0">
                <a:noFill/>
              </a:ln>
            </c:spPr>
            <c:extLst>
              <c:ext xmlns:c16="http://schemas.microsoft.com/office/drawing/2014/chart" uri="{C3380CC4-5D6E-409C-BE32-E72D297353CC}">
                <c16:uniqueId val="{00000007-B57B-4BE6-AF57-0BC962EE4432}"/>
              </c:ext>
            </c:extLst>
          </c:dPt>
          <c:dPt>
            <c:idx val="4"/>
            <c:bubble3D val="0"/>
            <c:spPr>
              <a:solidFill>
                <a:srgbClr val="0070C0"/>
              </a:solidFill>
              <a:ln w="0">
                <a:noFill/>
              </a:ln>
            </c:spPr>
            <c:extLst>
              <c:ext xmlns:c16="http://schemas.microsoft.com/office/drawing/2014/chart" uri="{C3380CC4-5D6E-409C-BE32-E72D297353CC}">
                <c16:uniqueId val="{00000009-B57B-4BE6-AF57-0BC962EE4432}"/>
              </c:ext>
            </c:extLst>
          </c:dPt>
          <c:dLbls>
            <c:dLbl>
              <c:idx val="0"/>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B57B-4BE6-AF57-0BC962EE4432}"/>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B57B-4BE6-AF57-0BC962EE4432}"/>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B57B-4BE6-AF57-0BC962EE4432}"/>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B57B-4BE6-AF57-0BC962EE4432}"/>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B57B-4BE6-AF57-0BC962EE4432}"/>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A-B57B-4BE6-AF57-0BC962EE4432}"/>
            </c:ext>
          </c:extLst>
        </c:ser>
        <c:dLbls>
          <c:showLegendKey val="0"/>
          <c:showVal val="0"/>
          <c:showCatName val="0"/>
          <c:showSerName val="0"/>
          <c:showPercent val="0"/>
          <c:showBubbleSize val="0"/>
          <c:showLeaderLines val="0"/>
        </c:dLbls>
        <c:firstSliceAng val="0"/>
        <c:holeSize val="50"/>
      </c:doughnutChart>
      <c:spPr>
        <a:noFill/>
        <a:ln w="0">
          <a:noFill/>
        </a:ln>
      </c:spPr>
    </c:plotArea>
    <c:legend>
      <c:legendPos val="r"/>
      <c:layout>
        <c:manualLayout>
          <c:xMode val="edge"/>
          <c:yMode val="edge"/>
          <c:x val="0.57029166666666697"/>
          <c:y val="0.14367663552499499"/>
          <c:w val="0.40163082802031902"/>
          <c:h val="0.795443827160494"/>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do PAN </a:t>
            </a:r>
          </a:p>
          <a:p>
            <a:pPr>
              <a:defRPr sz="1300" b="0" u="none" strike="noStrike">
                <a:uFillTx/>
                <a:latin typeface="Arial"/>
              </a:defRPr>
            </a:pPr>
            <a:r>
              <a:rPr lang="pt-BR" sz="1600" b="1" u="none" strike="noStrike">
                <a:solidFill>
                  <a:srgbClr val="000000"/>
                </a:solidFill>
                <a:uFillTx/>
                <a:latin typeface="Calibri"/>
              </a:rPr>
              <a:t>Pós Monitoria</a:t>
            </a:r>
          </a:p>
        </c:rich>
      </c:tx>
      <c:layout>
        <c:manualLayout>
          <c:xMode val="edge"/>
          <c:yMode val="edge"/>
          <c:x val="8.0084617709277692E-3"/>
          <c:y val="1.6435667852324299E-2"/>
        </c:manualLayout>
      </c:layout>
      <c:overlay val="0"/>
      <c:spPr>
        <a:noFill/>
        <a:ln w="0">
          <a:noFill/>
        </a:ln>
      </c:spPr>
    </c:title>
    <c:autoTitleDeleted val="0"/>
    <c:plotArea>
      <c:layout>
        <c:manualLayout>
          <c:layoutTarget val="inner"/>
          <c:xMode val="edge"/>
          <c:yMode val="edge"/>
          <c:x val="9.5043819885161696E-2"/>
          <c:y val="0.219305777014596"/>
          <c:w val="0.46161982472045898"/>
          <c:h val="0.68502391757635195"/>
        </c:manualLayout>
      </c:layout>
      <c:doughnutChart>
        <c:varyColors val="1"/>
        <c:ser>
          <c:idx val="0"/>
          <c:order val="0"/>
          <c:spPr>
            <a:solidFill>
              <a:srgbClr val="4F81BD"/>
            </a:solidFill>
            <a:ln w="0">
              <a:noFill/>
            </a:ln>
          </c:spPr>
          <c:dPt>
            <c:idx val="0"/>
            <c:bubble3D val="0"/>
            <c:spPr>
              <a:solidFill>
                <a:srgbClr val="A6A6A6"/>
              </a:solidFill>
              <a:ln w="0">
                <a:noFill/>
              </a:ln>
            </c:spPr>
            <c:extLst>
              <c:ext xmlns:c16="http://schemas.microsoft.com/office/drawing/2014/chart" uri="{C3380CC4-5D6E-409C-BE32-E72D297353CC}">
                <c16:uniqueId val="{00000001-9DDF-4052-9229-2EC44E1B8189}"/>
              </c:ext>
            </c:extLst>
          </c:dPt>
          <c:dPt>
            <c:idx val="1"/>
            <c:bubble3D val="0"/>
            <c:spPr>
              <a:solidFill>
                <a:srgbClr val="FF0000"/>
              </a:solidFill>
              <a:ln w="0">
                <a:noFill/>
              </a:ln>
            </c:spPr>
            <c:extLst>
              <c:ext xmlns:c16="http://schemas.microsoft.com/office/drawing/2014/chart" uri="{C3380CC4-5D6E-409C-BE32-E72D297353CC}">
                <c16:uniqueId val="{00000003-9DDF-4052-9229-2EC44E1B8189}"/>
              </c:ext>
            </c:extLst>
          </c:dPt>
          <c:dPt>
            <c:idx val="2"/>
            <c:bubble3D val="0"/>
            <c:spPr>
              <a:solidFill>
                <a:srgbClr val="FFFF00"/>
              </a:solidFill>
              <a:ln w="0">
                <a:noFill/>
              </a:ln>
            </c:spPr>
            <c:extLst>
              <c:ext xmlns:c16="http://schemas.microsoft.com/office/drawing/2014/chart" uri="{C3380CC4-5D6E-409C-BE32-E72D297353CC}">
                <c16:uniqueId val="{00000005-9DDF-4052-9229-2EC44E1B8189}"/>
              </c:ext>
            </c:extLst>
          </c:dPt>
          <c:dPt>
            <c:idx val="3"/>
            <c:bubble3D val="0"/>
            <c:spPr>
              <a:solidFill>
                <a:srgbClr val="92D050"/>
              </a:solidFill>
              <a:ln w="0">
                <a:noFill/>
              </a:ln>
            </c:spPr>
            <c:extLst>
              <c:ext xmlns:c16="http://schemas.microsoft.com/office/drawing/2014/chart" uri="{C3380CC4-5D6E-409C-BE32-E72D297353CC}">
                <c16:uniqueId val="{00000007-9DDF-4052-9229-2EC44E1B8189}"/>
              </c:ext>
            </c:extLst>
          </c:dPt>
          <c:dPt>
            <c:idx val="4"/>
            <c:bubble3D val="0"/>
            <c:spPr>
              <a:solidFill>
                <a:srgbClr val="0070C0"/>
              </a:solidFill>
              <a:ln w="0">
                <a:noFill/>
              </a:ln>
            </c:spPr>
            <c:extLst>
              <c:ext xmlns:c16="http://schemas.microsoft.com/office/drawing/2014/chart" uri="{C3380CC4-5D6E-409C-BE32-E72D297353CC}">
                <c16:uniqueId val="{00000009-9DDF-4052-9229-2EC44E1B8189}"/>
              </c:ext>
            </c:extLst>
          </c:dPt>
          <c:dPt>
            <c:idx val="5"/>
            <c:bubble3D val="0"/>
            <c:spPr>
              <a:solidFill>
                <a:srgbClr val="FF99CC"/>
              </a:solidFill>
              <a:ln w="0">
                <a:noFill/>
              </a:ln>
            </c:spPr>
            <c:extLst>
              <c:ext xmlns:c16="http://schemas.microsoft.com/office/drawing/2014/chart" uri="{C3380CC4-5D6E-409C-BE32-E72D297353CC}">
                <c16:uniqueId val="{0000000B-9DDF-4052-9229-2EC44E1B8189}"/>
              </c:ext>
            </c:extLst>
          </c:dPt>
          <c:dLbls>
            <c:dLbl>
              <c:idx val="0"/>
              <c:layout>
                <c:manualLayout>
                  <c:x val="8.1410256410256402E-3"/>
                  <c:y val="-3.94460286701191E-2"/>
                </c:manualLayout>
              </c:layou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9DDF-4052-9229-2EC44E1B8189}"/>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9DDF-4052-9229-2EC44E1B8189}"/>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9DDF-4052-9229-2EC44E1B8189}"/>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9DDF-4052-9229-2EC44E1B8189}"/>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9DDF-4052-9229-2EC44E1B8189}"/>
                </c:ext>
              </c:extLst>
            </c:dLbl>
            <c:dLbl>
              <c:idx val="5"/>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9DDF-4052-9229-2EC44E1B8189}"/>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0</c:v>
                </c:pt>
                <c:pt idx="1">
                  <c:v>0</c:v>
                </c:pt>
                <c:pt idx="2">
                  <c:v>0</c:v>
                </c:pt>
                <c:pt idx="3">
                  <c:v>0</c:v>
                </c:pt>
                <c:pt idx="4">
                  <c:v>0</c:v>
                </c:pt>
                <c:pt idx="5">
                  <c:v>1</c:v>
                </c:pt>
              </c:numCache>
            </c:numRef>
          </c:val>
          <c:extLst>
            <c:ext xmlns:c16="http://schemas.microsoft.com/office/drawing/2014/chart" uri="{C3380CC4-5D6E-409C-BE32-E72D297353CC}">
              <c16:uniqueId val="{0000000C-9DDF-4052-9229-2EC44E1B8189}"/>
            </c:ext>
          </c:extLst>
        </c:ser>
        <c:dLbls>
          <c:showLegendKey val="0"/>
          <c:showVal val="0"/>
          <c:showCatName val="0"/>
          <c:showSerName val="0"/>
          <c:showPercent val="0"/>
          <c:showBubbleSize val="0"/>
          <c:showLeaderLines val="0"/>
        </c:dLbls>
        <c:firstSliceAng val="0"/>
        <c:holeSize val="50"/>
      </c:doughnutChart>
      <c:spPr>
        <a:noFill/>
        <a:ln w="25560">
          <a:noFill/>
        </a:ln>
      </c:spPr>
    </c:plotArea>
    <c:legend>
      <c:legendPos val="r"/>
      <c:layout>
        <c:manualLayout>
          <c:xMode val="edge"/>
          <c:yMode val="edge"/>
          <c:x val="0.59897799484626901"/>
          <c:y val="0.117682869704234"/>
          <c:w val="0.38477668980593699"/>
          <c:h val="0.81849175118189199"/>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autoTitleDeleted val="1"/>
    <c:plotArea>
      <c:layout/>
      <c:barChart>
        <c:barDir val="bar"/>
        <c:grouping val="stacked"/>
        <c:varyColors val="0"/>
        <c:ser>
          <c:idx val="0"/>
          <c:order val="0"/>
          <c:spPr>
            <a:solidFill>
              <a:srgbClr val="B15407"/>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- 2'!$E$32:$E$41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518-461B-B13A-654F10962136}"/>
            </c:ext>
          </c:extLst>
        </c:ser>
        <c:ser>
          <c:idx val="1"/>
          <c:order val="1"/>
          <c:spPr>
            <a:solidFill>
              <a:srgbClr val="A6A6A6"/>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- 2'!$F$32:$F$41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18-461B-B13A-654F10962136}"/>
            </c:ext>
          </c:extLst>
        </c:ser>
        <c:ser>
          <c:idx val="2"/>
          <c:order val="2"/>
          <c:spPr>
            <a:solidFill>
              <a:srgbClr val="FF0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- 2'!$G$32:$G$41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518-461B-B13A-654F10962136}"/>
            </c:ext>
          </c:extLst>
        </c:ser>
        <c:ser>
          <c:idx val="3"/>
          <c:order val="3"/>
          <c:spPr>
            <a:solidFill>
              <a:srgbClr val="FFC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- 2'!$H$32:$H$41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518-461B-B13A-654F10962136}"/>
            </c:ext>
          </c:extLst>
        </c:ser>
        <c:ser>
          <c:idx val="4"/>
          <c:order val="4"/>
          <c:spPr>
            <a:solidFill>
              <a:srgbClr val="92D05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- 2'!$I$32:$I$41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518-461B-B13A-654F10962136}"/>
            </c:ext>
          </c:extLst>
        </c:ser>
        <c:ser>
          <c:idx val="5"/>
          <c:order val="5"/>
          <c:spPr>
            <a:solidFill>
              <a:srgbClr val="0070C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- 2'!$C$32:$C$41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- 2'!$J$32:$J$41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A518-461B-B13A-654F10962136}"/>
            </c:ext>
          </c:extLst>
        </c:ser>
        <c:dLbls>
          <c:showLegendKey val="0"/>
          <c:showVal val="0"/>
          <c:showCatName val="0"/>
          <c:showSerName val="0"/>
          <c:showPercent val="0"/>
          <c:showBubbleSize val="0"/>
        </c:dLbls>
        <c:gapWidth val="150"/>
        <c:overlap val="100"/>
        <c:axId val="58731384"/>
        <c:axId val="59522406"/>
      </c:barChart>
      <c:catAx>
        <c:axId val="58731384"/>
        <c:scaling>
          <c:orientation val="maxMin"/>
        </c:scaling>
        <c:delete val="0"/>
        <c:axPos val="l"/>
        <c:numFmt formatCode="ge&quot;ral&quot;" sourceLinked="0"/>
        <c:majorTickMark val="out"/>
        <c:minorTickMark val="none"/>
        <c:tickLblPos val="nextTo"/>
        <c:spPr>
          <a:ln w="9360">
            <a:solidFill>
              <a:srgbClr val="878787"/>
            </a:solidFill>
            <a:round/>
          </a:ln>
        </c:spPr>
        <c:txPr>
          <a:bodyPr/>
          <a:lstStyle/>
          <a:p>
            <a:pPr>
              <a:defRPr sz="1100" b="0" u="none" strike="noStrike">
                <a:solidFill>
                  <a:srgbClr val="000000"/>
                </a:solidFill>
                <a:uFillTx/>
                <a:latin typeface="Calibri"/>
              </a:defRPr>
            </a:pPr>
            <a:endParaRPr lang="en-US"/>
          </a:p>
        </c:txPr>
        <c:crossAx val="59522406"/>
        <c:crosses val="autoZero"/>
        <c:auto val="1"/>
        <c:lblAlgn val="ctr"/>
        <c:lblOffset val="100"/>
        <c:noMultiLvlLbl val="0"/>
      </c:catAx>
      <c:valAx>
        <c:axId val="59522406"/>
        <c:scaling>
          <c:orientation val="minMax"/>
        </c:scaling>
        <c:delete val="0"/>
        <c:axPos val="t"/>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sz="1000" b="0" u="none" strike="noStrike">
                <a:solidFill>
                  <a:srgbClr val="000000"/>
                </a:solidFill>
                <a:uFillTx/>
                <a:latin typeface="Calibri"/>
              </a:defRPr>
            </a:pPr>
            <a:endParaRPr lang="en-US"/>
          </a:p>
        </c:txPr>
        <c:crossAx val="58731384"/>
        <c:crosses val="autoZero"/>
        <c:crossBetween val="between"/>
        <c:majorUnit val="2"/>
      </c:valAx>
      <c:spPr>
        <a:noFill/>
        <a:ln w="0">
          <a:noFill/>
        </a:ln>
      </c:spPr>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autoTitleDeleted val="1"/>
    <c:plotArea>
      <c:layout/>
      <c:barChart>
        <c:barDir val="bar"/>
        <c:grouping val="stacked"/>
        <c:varyColors val="0"/>
        <c:ser>
          <c:idx val="0"/>
          <c:order val="0"/>
          <c:spPr>
            <a:solidFill>
              <a:srgbClr val="FF0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257-43F5-80DC-F01B850A311A}"/>
            </c:ext>
          </c:extLst>
        </c:ser>
        <c:ser>
          <c:idx val="1"/>
          <c:order val="1"/>
          <c:spPr>
            <a:solidFill>
              <a:srgbClr val="7030A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57-43F5-80DC-F01B850A311A}"/>
            </c:ext>
          </c:extLst>
        </c:ser>
        <c:ser>
          <c:idx val="2"/>
          <c:order val="2"/>
          <c:spPr>
            <a:solidFill>
              <a:srgbClr val="0070C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Final'!$G$25:$G$34</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257-43F5-80DC-F01B850A311A}"/>
            </c:ext>
          </c:extLst>
        </c:ser>
        <c:dLbls>
          <c:showLegendKey val="0"/>
          <c:showVal val="0"/>
          <c:showCatName val="0"/>
          <c:showSerName val="0"/>
          <c:showPercent val="0"/>
          <c:showBubbleSize val="0"/>
        </c:dLbls>
        <c:gapWidth val="150"/>
        <c:overlap val="100"/>
        <c:axId val="21819678"/>
        <c:axId val="2306205"/>
      </c:barChart>
      <c:catAx>
        <c:axId val="21819678"/>
        <c:scaling>
          <c:orientation val="maxMin"/>
        </c:scaling>
        <c:delete val="0"/>
        <c:axPos val="l"/>
        <c:numFmt formatCode="ge&quot;ral&quot;" sourceLinked="0"/>
        <c:majorTickMark val="out"/>
        <c:minorTickMark val="none"/>
        <c:tickLblPos val="nextTo"/>
        <c:spPr>
          <a:ln w="9360">
            <a:solidFill>
              <a:srgbClr val="878787"/>
            </a:solidFill>
            <a:round/>
          </a:ln>
        </c:spPr>
        <c:txPr>
          <a:bodyPr/>
          <a:lstStyle/>
          <a:p>
            <a:pPr>
              <a:defRPr sz="1000" b="0" u="none" strike="noStrike">
                <a:solidFill>
                  <a:srgbClr val="000000"/>
                </a:solidFill>
                <a:uFillTx/>
                <a:latin typeface="Calibri"/>
              </a:defRPr>
            </a:pPr>
            <a:endParaRPr lang="en-US"/>
          </a:p>
        </c:txPr>
        <c:crossAx val="2306205"/>
        <c:crosses val="autoZero"/>
        <c:auto val="1"/>
        <c:lblAlgn val="ctr"/>
        <c:lblOffset val="100"/>
        <c:noMultiLvlLbl val="0"/>
      </c:catAx>
      <c:valAx>
        <c:axId val="2306205"/>
        <c:scaling>
          <c:orientation val="minMax"/>
        </c:scaling>
        <c:delete val="0"/>
        <c:axPos val="t"/>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sz="1000" b="0" u="none" strike="noStrike">
                <a:solidFill>
                  <a:srgbClr val="000000"/>
                </a:solidFill>
                <a:uFillTx/>
                <a:latin typeface="Calibri"/>
              </a:defRPr>
            </a:pPr>
            <a:endParaRPr lang="en-US"/>
          </a:p>
        </c:txPr>
        <c:crossAx val="21819678"/>
        <c:crosses val="autoZero"/>
        <c:crossBetween val="between"/>
        <c:majorUnit val="2"/>
      </c:valAx>
      <c:spPr>
        <a:noFill/>
        <a:ln w="0">
          <a:noFill/>
        </a:ln>
      </c:spPr>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atual do PAN </a:t>
            </a:r>
          </a:p>
          <a:p>
            <a:pPr>
              <a:defRPr sz="1300" b="0" u="none" strike="noStrike">
                <a:uFillTx/>
                <a:latin typeface="Arial"/>
              </a:defRPr>
            </a:pPr>
            <a:r>
              <a:rPr lang="pt-BR" sz="1600" b="1" u="none" strike="noStrike">
                <a:solidFill>
                  <a:srgbClr val="000000"/>
                </a:solidFill>
                <a:uFillTx/>
                <a:latin typeface="Calibri"/>
              </a:rPr>
              <a:t>Monitoria atual</a:t>
            </a:r>
          </a:p>
        </c:rich>
      </c:tx>
      <c:layout>
        <c:manualLayout>
          <c:xMode val="edge"/>
          <c:yMode val="edge"/>
          <c:x val="7.9235419049174995E-3"/>
          <c:y val="1.6477343652477799E-2"/>
        </c:manualLayout>
      </c:layout>
      <c:overlay val="0"/>
      <c:spPr>
        <a:noFill/>
        <a:ln w="0">
          <a:noFill/>
        </a:ln>
      </c:spPr>
    </c:title>
    <c:autoTitleDeleted val="0"/>
    <c:plotArea>
      <c:layout>
        <c:manualLayout>
          <c:layoutTarget val="inner"/>
          <c:xMode val="edge"/>
          <c:yMode val="edge"/>
          <c:x val="8.11141970266296E-2"/>
          <c:y val="0.21932343028335999"/>
          <c:w val="0.46168926645972902"/>
          <c:h val="0.68505804518786695"/>
        </c:manualLayout>
      </c:layout>
      <c:doughnutChart>
        <c:varyColors val="1"/>
        <c:ser>
          <c:idx val="0"/>
          <c:order val="0"/>
          <c:spPr>
            <a:solidFill>
              <a:srgbClr val="FF0000"/>
            </a:solidFill>
            <a:ln w="0">
              <a:noFill/>
            </a:ln>
          </c:spPr>
          <c:dPt>
            <c:idx val="0"/>
            <c:bubble3D val="0"/>
            <c:extLst>
              <c:ext xmlns:c16="http://schemas.microsoft.com/office/drawing/2014/chart" uri="{C3380CC4-5D6E-409C-BE32-E72D297353CC}">
                <c16:uniqueId val="{00000001-CE56-419E-9847-63B7E12DCE43}"/>
              </c:ext>
            </c:extLst>
          </c:dPt>
          <c:dPt>
            <c:idx val="1"/>
            <c:bubble3D val="0"/>
            <c:spPr>
              <a:solidFill>
                <a:srgbClr val="7030A0"/>
              </a:solidFill>
              <a:ln w="0">
                <a:noFill/>
              </a:ln>
            </c:spPr>
            <c:extLst>
              <c:ext xmlns:c16="http://schemas.microsoft.com/office/drawing/2014/chart" uri="{C3380CC4-5D6E-409C-BE32-E72D297353CC}">
                <c16:uniqueId val="{00000003-CE56-419E-9847-63B7E12DCE43}"/>
              </c:ext>
            </c:extLst>
          </c:dPt>
          <c:dPt>
            <c:idx val="2"/>
            <c:bubble3D val="0"/>
            <c:spPr>
              <a:solidFill>
                <a:srgbClr val="0070C0"/>
              </a:solidFill>
              <a:ln w="0">
                <a:noFill/>
              </a:ln>
            </c:spPr>
            <c:extLst>
              <c:ext xmlns:c16="http://schemas.microsoft.com/office/drawing/2014/chart" uri="{C3380CC4-5D6E-409C-BE32-E72D297353CC}">
                <c16:uniqueId val="{00000005-CE56-419E-9847-63B7E12DCE43}"/>
              </c:ext>
            </c:extLst>
          </c:dPt>
          <c:dLbls>
            <c:dLbl>
              <c:idx val="0"/>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CE56-419E-9847-63B7E12DCE43}"/>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CE56-419E-9847-63B7E12DCE43}"/>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CE56-419E-9847-63B7E12DCE43}"/>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c:v>
                </c:pt>
                <c:pt idx="1">
                  <c:v>0</c:v>
                </c:pt>
                <c:pt idx="2">
                  <c:v>0</c:v>
                </c:pt>
              </c:numCache>
            </c:numRef>
          </c:val>
          <c:extLst>
            <c:ext xmlns:c16="http://schemas.microsoft.com/office/drawing/2014/chart" uri="{C3380CC4-5D6E-409C-BE32-E72D297353CC}">
              <c16:uniqueId val="{00000006-CE56-419E-9847-63B7E12DCE43}"/>
            </c:ext>
          </c:extLst>
        </c:ser>
        <c:dLbls>
          <c:showLegendKey val="0"/>
          <c:showVal val="0"/>
          <c:showCatName val="0"/>
          <c:showSerName val="0"/>
          <c:showPercent val="0"/>
          <c:showBubbleSize val="0"/>
          <c:showLeaderLines val="0"/>
        </c:dLbls>
        <c:firstSliceAng val="0"/>
        <c:holeSize val="50"/>
      </c:doughnutChart>
      <c:spPr>
        <a:noFill/>
        <a:ln w="0">
          <a:noFill/>
        </a:ln>
      </c:spPr>
    </c:plotArea>
    <c:legend>
      <c:legendPos val="r"/>
      <c:layout>
        <c:manualLayout>
          <c:xMode val="edge"/>
          <c:yMode val="edge"/>
          <c:x val="0.57029166666666697"/>
          <c:y val="0.19587952117740601"/>
          <c:w val="0.41304166666666697"/>
          <c:h val="0.76513556350657796"/>
        </c:manualLayout>
      </c:layout>
      <c:overlay val="0"/>
      <c:spPr>
        <a:noFill/>
        <a:ln w="0">
          <a:noFill/>
        </a:ln>
      </c:spPr>
      <c:txPr>
        <a:bodyPr/>
        <a:lstStyle/>
        <a:p>
          <a:pPr>
            <a:defRPr sz="12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atual do PAN </a:t>
            </a:r>
          </a:p>
          <a:p>
            <a:pPr>
              <a:defRPr sz="1300" b="0" u="none" strike="noStrike">
                <a:uFillTx/>
                <a:latin typeface="Arial"/>
              </a:defRPr>
            </a:pPr>
            <a:r>
              <a:rPr lang="pt-BR" sz="1600" b="1" u="none" strike="noStrike">
                <a:solidFill>
                  <a:srgbClr val="000000"/>
                </a:solidFill>
                <a:uFillTx/>
                <a:latin typeface="Calibri"/>
              </a:rPr>
              <a:t>Monitoria atual</a:t>
            </a:r>
          </a:p>
        </c:rich>
      </c:tx>
      <c:layout>
        <c:manualLayout>
          <c:xMode val="edge"/>
          <c:yMode val="edge"/>
          <c:x val="7.9186398571539501E-3"/>
          <c:y val="1.6435667852324299E-2"/>
        </c:manualLayout>
      </c:layout>
      <c:overlay val="0"/>
      <c:spPr>
        <a:noFill/>
        <a:ln w="0">
          <a:noFill/>
        </a:ln>
      </c:spPr>
    </c:title>
    <c:autoTitleDeleted val="0"/>
    <c:plotArea>
      <c:layout>
        <c:manualLayout>
          <c:layoutTarget val="inner"/>
          <c:xMode val="edge"/>
          <c:yMode val="edge"/>
          <c:x val="8.1127241673783101E-2"/>
          <c:y val="0.219305777014596"/>
          <c:w val="0.46168775716171101"/>
          <c:h val="0.68502391757635195"/>
        </c:manualLayout>
      </c:layout>
      <c:doughnutChart>
        <c:varyColors val="1"/>
        <c:ser>
          <c:idx val="0"/>
          <c:order val="0"/>
          <c:spPr>
            <a:solidFill>
              <a:srgbClr val="FFFF00"/>
            </a:solidFill>
            <a:ln w="0">
              <a:noFill/>
            </a:ln>
          </c:spPr>
          <c:dPt>
            <c:idx val="0"/>
            <c:bubble3D val="0"/>
            <c:spPr>
              <a:solidFill>
                <a:srgbClr val="808080"/>
              </a:solidFill>
              <a:ln w="0">
                <a:noFill/>
              </a:ln>
            </c:spPr>
            <c:extLst>
              <c:ext xmlns:c16="http://schemas.microsoft.com/office/drawing/2014/chart" uri="{C3380CC4-5D6E-409C-BE32-E72D297353CC}">
                <c16:uniqueId val="{00000001-5C74-4092-8956-BE5A67A2E02F}"/>
              </c:ext>
            </c:extLst>
          </c:dPt>
          <c:dPt>
            <c:idx val="1"/>
            <c:bubble3D val="0"/>
            <c:spPr>
              <a:solidFill>
                <a:srgbClr val="FF0000"/>
              </a:solidFill>
              <a:ln w="0">
                <a:noFill/>
              </a:ln>
            </c:spPr>
            <c:extLst>
              <c:ext xmlns:c16="http://schemas.microsoft.com/office/drawing/2014/chart" uri="{C3380CC4-5D6E-409C-BE32-E72D297353CC}">
                <c16:uniqueId val="{00000003-5C74-4092-8956-BE5A67A2E02F}"/>
              </c:ext>
            </c:extLst>
          </c:dPt>
          <c:dPt>
            <c:idx val="2"/>
            <c:bubble3D val="0"/>
            <c:spPr>
              <a:solidFill>
                <a:srgbClr val="9BBB59"/>
              </a:solidFill>
              <a:ln w="0">
                <a:noFill/>
              </a:ln>
            </c:spPr>
            <c:extLst>
              <c:ext xmlns:c16="http://schemas.microsoft.com/office/drawing/2014/chart" uri="{C3380CC4-5D6E-409C-BE32-E72D297353CC}">
                <c16:uniqueId val="{00000005-5C74-4092-8956-BE5A67A2E02F}"/>
              </c:ext>
            </c:extLst>
          </c:dPt>
          <c:dPt>
            <c:idx val="3"/>
            <c:bubble3D val="0"/>
            <c:spPr>
              <a:solidFill>
                <a:srgbClr val="92D050"/>
              </a:solidFill>
              <a:ln w="0">
                <a:noFill/>
              </a:ln>
            </c:spPr>
            <c:extLst>
              <c:ext xmlns:c16="http://schemas.microsoft.com/office/drawing/2014/chart" uri="{C3380CC4-5D6E-409C-BE32-E72D297353CC}">
                <c16:uniqueId val="{00000007-5C74-4092-8956-BE5A67A2E02F}"/>
              </c:ext>
            </c:extLst>
          </c:dPt>
          <c:dPt>
            <c:idx val="4"/>
            <c:bubble3D val="0"/>
            <c:spPr>
              <a:solidFill>
                <a:srgbClr val="0070C0"/>
              </a:solidFill>
              <a:ln w="0">
                <a:noFill/>
              </a:ln>
            </c:spPr>
            <c:extLst>
              <c:ext xmlns:c16="http://schemas.microsoft.com/office/drawing/2014/chart" uri="{C3380CC4-5D6E-409C-BE32-E72D297353CC}">
                <c16:uniqueId val="{00000009-5C74-4092-8956-BE5A67A2E02F}"/>
              </c:ext>
            </c:extLst>
          </c:dPt>
          <c:dLbls>
            <c:dLbl>
              <c:idx val="0"/>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5C74-4092-8956-BE5A67A2E02F}"/>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5C74-4092-8956-BE5A67A2E02F}"/>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5C74-4092-8956-BE5A67A2E02F}"/>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5C74-4092-8956-BE5A67A2E02F}"/>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5C74-4092-8956-BE5A67A2E02F}"/>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A-5C74-4092-8956-BE5A67A2E02F}"/>
            </c:ext>
          </c:extLst>
        </c:ser>
        <c:dLbls>
          <c:showLegendKey val="0"/>
          <c:showVal val="0"/>
          <c:showCatName val="0"/>
          <c:showSerName val="0"/>
          <c:showPercent val="0"/>
          <c:showBubbleSize val="0"/>
          <c:showLeaderLines val="0"/>
        </c:dLbls>
        <c:firstSliceAng val="0"/>
        <c:holeSize val="50"/>
      </c:doughnutChart>
      <c:spPr>
        <a:noFill/>
        <a:ln w="0">
          <a:noFill/>
        </a:ln>
      </c:spPr>
    </c:plotArea>
    <c:legend>
      <c:legendPos val="r"/>
      <c:layout>
        <c:manualLayout>
          <c:xMode val="edge"/>
          <c:yMode val="edge"/>
          <c:x val="0.57029166666666697"/>
          <c:y val="0.14367663552499499"/>
          <c:w val="0.40163082802031902"/>
          <c:h val="0.795443827160494"/>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do PAN </a:t>
            </a:r>
          </a:p>
          <a:p>
            <a:pPr>
              <a:defRPr sz="1300" b="0" u="none" strike="noStrike">
                <a:uFillTx/>
                <a:latin typeface="Arial"/>
              </a:defRPr>
            </a:pPr>
            <a:r>
              <a:rPr lang="pt-BR" sz="1600" b="1" u="none" strike="noStrike">
                <a:solidFill>
                  <a:srgbClr val="000000"/>
                </a:solidFill>
                <a:uFillTx/>
                <a:latin typeface="Calibri"/>
              </a:rPr>
              <a:t>Pós Monitoria</a:t>
            </a:r>
          </a:p>
        </c:rich>
      </c:tx>
      <c:layout>
        <c:manualLayout>
          <c:xMode val="edge"/>
          <c:yMode val="edge"/>
          <c:x val="8.0084617709277692E-3"/>
          <c:y val="1.6435667852324299E-2"/>
        </c:manualLayout>
      </c:layout>
      <c:overlay val="0"/>
      <c:spPr>
        <a:noFill/>
        <a:ln w="0">
          <a:noFill/>
        </a:ln>
      </c:spPr>
    </c:title>
    <c:autoTitleDeleted val="0"/>
    <c:plotArea>
      <c:layout>
        <c:manualLayout>
          <c:layoutTarget val="inner"/>
          <c:xMode val="edge"/>
          <c:yMode val="edge"/>
          <c:x val="9.5043819885161696E-2"/>
          <c:y val="0.219305777014596"/>
          <c:w val="0.46161982472045898"/>
          <c:h val="0.68502391757635195"/>
        </c:manualLayout>
      </c:layout>
      <c:doughnutChart>
        <c:varyColors val="1"/>
        <c:ser>
          <c:idx val="0"/>
          <c:order val="0"/>
          <c:spPr>
            <a:solidFill>
              <a:srgbClr val="4F81BD"/>
            </a:solidFill>
            <a:ln w="0">
              <a:noFill/>
            </a:ln>
          </c:spPr>
          <c:dPt>
            <c:idx val="0"/>
            <c:bubble3D val="0"/>
            <c:spPr>
              <a:solidFill>
                <a:srgbClr val="A6A6A6"/>
              </a:solidFill>
              <a:ln w="0">
                <a:noFill/>
              </a:ln>
            </c:spPr>
            <c:extLst>
              <c:ext xmlns:c16="http://schemas.microsoft.com/office/drawing/2014/chart" uri="{C3380CC4-5D6E-409C-BE32-E72D297353CC}">
                <c16:uniqueId val="{00000001-4491-4BF7-B7B3-DE42D166FBD8}"/>
              </c:ext>
            </c:extLst>
          </c:dPt>
          <c:dPt>
            <c:idx val="1"/>
            <c:bubble3D val="0"/>
            <c:spPr>
              <a:solidFill>
                <a:srgbClr val="FF0000"/>
              </a:solidFill>
              <a:ln w="0">
                <a:noFill/>
              </a:ln>
            </c:spPr>
            <c:extLst>
              <c:ext xmlns:c16="http://schemas.microsoft.com/office/drawing/2014/chart" uri="{C3380CC4-5D6E-409C-BE32-E72D297353CC}">
                <c16:uniqueId val="{00000003-4491-4BF7-B7B3-DE42D166FBD8}"/>
              </c:ext>
            </c:extLst>
          </c:dPt>
          <c:dPt>
            <c:idx val="2"/>
            <c:bubble3D val="0"/>
            <c:spPr>
              <a:solidFill>
                <a:srgbClr val="FFFF00"/>
              </a:solidFill>
              <a:ln w="0">
                <a:noFill/>
              </a:ln>
            </c:spPr>
            <c:extLst>
              <c:ext xmlns:c16="http://schemas.microsoft.com/office/drawing/2014/chart" uri="{C3380CC4-5D6E-409C-BE32-E72D297353CC}">
                <c16:uniqueId val="{00000005-4491-4BF7-B7B3-DE42D166FBD8}"/>
              </c:ext>
            </c:extLst>
          </c:dPt>
          <c:dPt>
            <c:idx val="3"/>
            <c:bubble3D val="0"/>
            <c:spPr>
              <a:solidFill>
                <a:srgbClr val="92D050"/>
              </a:solidFill>
              <a:ln w="0">
                <a:noFill/>
              </a:ln>
            </c:spPr>
            <c:extLst>
              <c:ext xmlns:c16="http://schemas.microsoft.com/office/drawing/2014/chart" uri="{C3380CC4-5D6E-409C-BE32-E72D297353CC}">
                <c16:uniqueId val="{00000007-4491-4BF7-B7B3-DE42D166FBD8}"/>
              </c:ext>
            </c:extLst>
          </c:dPt>
          <c:dPt>
            <c:idx val="4"/>
            <c:bubble3D val="0"/>
            <c:spPr>
              <a:solidFill>
                <a:srgbClr val="0070C0"/>
              </a:solidFill>
              <a:ln w="0">
                <a:noFill/>
              </a:ln>
            </c:spPr>
            <c:extLst>
              <c:ext xmlns:c16="http://schemas.microsoft.com/office/drawing/2014/chart" uri="{C3380CC4-5D6E-409C-BE32-E72D297353CC}">
                <c16:uniqueId val="{00000009-4491-4BF7-B7B3-DE42D166FBD8}"/>
              </c:ext>
            </c:extLst>
          </c:dPt>
          <c:dPt>
            <c:idx val="5"/>
            <c:bubble3D val="0"/>
            <c:spPr>
              <a:solidFill>
                <a:srgbClr val="FF99CC"/>
              </a:solidFill>
              <a:ln w="0">
                <a:noFill/>
              </a:ln>
            </c:spPr>
            <c:extLst>
              <c:ext xmlns:c16="http://schemas.microsoft.com/office/drawing/2014/chart" uri="{C3380CC4-5D6E-409C-BE32-E72D297353CC}">
                <c16:uniqueId val="{0000000B-4491-4BF7-B7B3-DE42D166FBD8}"/>
              </c:ext>
            </c:extLst>
          </c:dPt>
          <c:dLbls>
            <c:dLbl>
              <c:idx val="0"/>
              <c:layout>
                <c:manualLayout>
                  <c:x val="8.1410256410256402E-3"/>
                  <c:y val="-3.94460286701191E-2"/>
                </c:manualLayout>
              </c:layou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4491-4BF7-B7B3-DE42D166FBD8}"/>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4491-4BF7-B7B3-DE42D166FBD8}"/>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4491-4BF7-B7B3-DE42D166FBD8}"/>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4491-4BF7-B7B3-DE42D166FBD8}"/>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4491-4BF7-B7B3-DE42D166FBD8}"/>
                </c:ext>
              </c:extLst>
            </c:dLbl>
            <c:dLbl>
              <c:idx val="5"/>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4491-4BF7-B7B3-DE42D166FBD8}"/>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0</c:v>
                </c:pt>
                <c:pt idx="1">
                  <c:v>0</c:v>
                </c:pt>
                <c:pt idx="2">
                  <c:v>0</c:v>
                </c:pt>
                <c:pt idx="3">
                  <c:v>0</c:v>
                </c:pt>
                <c:pt idx="4">
                  <c:v>0</c:v>
                </c:pt>
                <c:pt idx="5">
                  <c:v>1</c:v>
                </c:pt>
              </c:numCache>
            </c:numRef>
          </c:val>
          <c:extLst>
            <c:ext xmlns:c16="http://schemas.microsoft.com/office/drawing/2014/chart" uri="{C3380CC4-5D6E-409C-BE32-E72D297353CC}">
              <c16:uniqueId val="{0000000C-4491-4BF7-B7B3-DE42D166FBD8}"/>
            </c:ext>
          </c:extLst>
        </c:ser>
        <c:dLbls>
          <c:showLegendKey val="0"/>
          <c:showVal val="0"/>
          <c:showCatName val="0"/>
          <c:showSerName val="0"/>
          <c:showPercent val="0"/>
          <c:showBubbleSize val="0"/>
          <c:showLeaderLines val="0"/>
        </c:dLbls>
        <c:firstSliceAng val="0"/>
        <c:holeSize val="50"/>
      </c:doughnutChart>
      <c:spPr>
        <a:noFill/>
        <a:ln w="25560">
          <a:noFill/>
        </a:ln>
      </c:spPr>
    </c:plotArea>
    <c:legend>
      <c:legendPos val="r"/>
      <c:layout>
        <c:manualLayout>
          <c:xMode val="edge"/>
          <c:yMode val="edge"/>
          <c:x val="0.59897799484626901"/>
          <c:y val="0.117682869704234"/>
          <c:w val="0.38477668980593699"/>
          <c:h val="0.81849175118189199"/>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autoTitleDeleted val="1"/>
    <c:plotArea>
      <c:layout/>
      <c:barChart>
        <c:barDir val="bar"/>
        <c:grouping val="stacked"/>
        <c:varyColors val="0"/>
        <c:ser>
          <c:idx val="0"/>
          <c:order val="0"/>
          <c:spPr>
            <a:solidFill>
              <a:srgbClr val="B15407"/>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- 1'!$E$32:$E$36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0-6AE7-4EF9-A259-BDBE59AF6EFE}"/>
            </c:ext>
          </c:extLst>
        </c:ser>
        <c:ser>
          <c:idx val="1"/>
          <c:order val="1"/>
          <c:spPr>
            <a:solidFill>
              <a:srgbClr val="A6A6A6"/>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- 1'!$F$32:$F$36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6AE7-4EF9-A259-BDBE59AF6EFE}"/>
            </c:ext>
          </c:extLst>
        </c:ser>
        <c:ser>
          <c:idx val="2"/>
          <c:order val="2"/>
          <c:spPr>
            <a:solidFill>
              <a:srgbClr val="FF0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- 1'!$G$32:$G$36</c:f>
              <c:numCache>
                <c:formatCode>General</c:formatCode>
                <c:ptCount val="5"/>
                <c:pt idx="0">
                  <c:v>3</c:v>
                </c:pt>
                <c:pt idx="1">
                  <c:v>7</c:v>
                </c:pt>
                <c:pt idx="2">
                  <c:v>0</c:v>
                </c:pt>
                <c:pt idx="3">
                  <c:v>1</c:v>
                </c:pt>
                <c:pt idx="4">
                  <c:v>4</c:v>
                </c:pt>
              </c:numCache>
            </c:numRef>
          </c:val>
          <c:extLst>
            <c:ext xmlns:c16="http://schemas.microsoft.com/office/drawing/2014/chart" uri="{C3380CC4-5D6E-409C-BE32-E72D297353CC}">
              <c16:uniqueId val="{00000002-6AE7-4EF9-A259-BDBE59AF6EFE}"/>
            </c:ext>
          </c:extLst>
        </c:ser>
        <c:ser>
          <c:idx val="3"/>
          <c:order val="3"/>
          <c:spPr>
            <a:solidFill>
              <a:srgbClr val="FFC00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- 1'!$H$32:$H$36</c:f>
              <c:numCache>
                <c:formatCode>General</c:formatCode>
                <c:ptCount val="5"/>
                <c:pt idx="0">
                  <c:v>0</c:v>
                </c:pt>
                <c:pt idx="1">
                  <c:v>6</c:v>
                </c:pt>
                <c:pt idx="2">
                  <c:v>6</c:v>
                </c:pt>
                <c:pt idx="3">
                  <c:v>2</c:v>
                </c:pt>
                <c:pt idx="4">
                  <c:v>1</c:v>
                </c:pt>
              </c:numCache>
            </c:numRef>
          </c:val>
          <c:extLst>
            <c:ext xmlns:c16="http://schemas.microsoft.com/office/drawing/2014/chart" uri="{C3380CC4-5D6E-409C-BE32-E72D297353CC}">
              <c16:uniqueId val="{00000003-6AE7-4EF9-A259-BDBE59AF6EFE}"/>
            </c:ext>
          </c:extLst>
        </c:ser>
        <c:ser>
          <c:idx val="4"/>
          <c:order val="4"/>
          <c:spPr>
            <a:solidFill>
              <a:srgbClr val="92D05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- 1'!$I$32:$I$36</c:f>
              <c:numCache>
                <c:formatCode>General</c:formatCode>
                <c:ptCount val="5"/>
                <c:pt idx="0">
                  <c:v>0</c:v>
                </c:pt>
                <c:pt idx="1">
                  <c:v>0</c:v>
                </c:pt>
                <c:pt idx="2">
                  <c:v>0</c:v>
                </c:pt>
                <c:pt idx="3">
                  <c:v>2</c:v>
                </c:pt>
                <c:pt idx="4">
                  <c:v>0</c:v>
                </c:pt>
              </c:numCache>
            </c:numRef>
          </c:val>
          <c:extLst>
            <c:ext xmlns:c16="http://schemas.microsoft.com/office/drawing/2014/chart" uri="{C3380CC4-5D6E-409C-BE32-E72D297353CC}">
              <c16:uniqueId val="{00000004-6AE7-4EF9-A259-BDBE59AF6EFE}"/>
            </c:ext>
          </c:extLst>
        </c:ser>
        <c:ser>
          <c:idx val="5"/>
          <c:order val="5"/>
          <c:spPr>
            <a:solidFill>
              <a:srgbClr val="0070C0"/>
            </a:solidFill>
            <a:ln w="0">
              <a:noFill/>
            </a:ln>
          </c:spPr>
          <c:invertIfNegative val="0"/>
          <c:dLbls>
            <c:spPr>
              <a:noFill/>
              <a:ln>
                <a:noFill/>
              </a:ln>
              <a:effectLst/>
            </c:spPr>
            <c:txPr>
              <a:bodyPr wrap="square"/>
              <a:lstStyle/>
              <a:p>
                <a:pPr>
                  <a:defRPr sz="1000" b="0" u="none" strike="noStrike">
                    <a:solidFill>
                      <a:srgbClr val="000000"/>
                    </a:solidFill>
                    <a:uFillTx/>
                    <a:latin typeface="Calibri"/>
                  </a:defRPr>
                </a:pPr>
                <a:endParaRPr lang="en-US"/>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15:leaderLines>
                  <c:spPr>
                    <a:ln w="0">
                      <a:solidFill>
                        <a:srgbClr val="000000"/>
                      </a:solidFill>
                    </a:ln>
                  </c:spPr>
                </c15:leaderLines>
              </c:ext>
            </c:extLst>
          </c:dLbls>
          <c:cat>
            <c:strRef>
              <c:f>'Painel de Gestão - 1'!$C$32:$C$36</c:f>
              <c:strCache>
                <c:ptCount val="5"/>
                <c:pt idx="0">
                  <c:v>OBJETIVO 1</c:v>
                </c:pt>
                <c:pt idx="1">
                  <c:v>OBJETIVO 2</c:v>
                </c:pt>
                <c:pt idx="2">
                  <c:v>OBJETIVO 3</c:v>
                </c:pt>
                <c:pt idx="3">
                  <c:v>OBJETIVO 4</c:v>
                </c:pt>
                <c:pt idx="4">
                  <c:v>OBJETIVO 5</c:v>
                </c:pt>
              </c:strCache>
            </c:strRef>
          </c:cat>
          <c:val>
            <c:numRef>
              <c:f>'Painel de Gestão - 1'!$J$32:$J$36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5-6AE7-4EF9-A259-BDBE59AF6EFE}"/>
            </c:ext>
          </c:extLst>
        </c:ser>
        <c:dLbls>
          <c:showLegendKey val="0"/>
          <c:showVal val="0"/>
          <c:showCatName val="0"/>
          <c:showSerName val="0"/>
          <c:showPercent val="0"/>
          <c:showBubbleSize val="0"/>
        </c:dLbls>
        <c:gapWidth val="150"/>
        <c:overlap val="100"/>
        <c:axId val="80346795"/>
        <c:axId val="42039648"/>
      </c:barChart>
      <c:catAx>
        <c:axId val="80346795"/>
        <c:scaling>
          <c:orientation val="maxMin"/>
        </c:scaling>
        <c:delete val="0"/>
        <c:axPos val="l"/>
        <c:numFmt formatCode="ge&quot;ral&quot;" sourceLinked="0"/>
        <c:majorTickMark val="out"/>
        <c:minorTickMark val="none"/>
        <c:tickLblPos val="nextTo"/>
        <c:spPr>
          <a:ln w="9360">
            <a:solidFill>
              <a:srgbClr val="878787"/>
            </a:solidFill>
            <a:round/>
          </a:ln>
        </c:spPr>
        <c:txPr>
          <a:bodyPr/>
          <a:lstStyle/>
          <a:p>
            <a:pPr>
              <a:defRPr sz="1100" b="0" u="none" strike="noStrike">
                <a:solidFill>
                  <a:srgbClr val="000000"/>
                </a:solidFill>
                <a:uFillTx/>
                <a:latin typeface="Calibri"/>
              </a:defRPr>
            </a:pPr>
            <a:endParaRPr lang="en-US"/>
          </a:p>
        </c:txPr>
        <c:crossAx val="42039648"/>
        <c:crosses val="autoZero"/>
        <c:auto val="1"/>
        <c:lblAlgn val="ctr"/>
        <c:lblOffset val="100"/>
        <c:noMultiLvlLbl val="0"/>
      </c:catAx>
      <c:valAx>
        <c:axId val="42039648"/>
        <c:scaling>
          <c:orientation val="minMax"/>
        </c:scaling>
        <c:delete val="0"/>
        <c:axPos val="t"/>
        <c:majorGridlines>
          <c:spPr>
            <a:ln w="9360">
              <a:solidFill>
                <a:srgbClr val="878787"/>
              </a:solidFill>
              <a:round/>
            </a:ln>
          </c:spPr>
        </c:majorGridlines>
        <c:numFmt formatCode="General" sourceLinked="0"/>
        <c:majorTickMark val="out"/>
        <c:minorTickMark val="none"/>
        <c:tickLblPos val="nextTo"/>
        <c:spPr>
          <a:ln w="9360">
            <a:solidFill>
              <a:srgbClr val="878787"/>
            </a:solidFill>
            <a:round/>
          </a:ln>
        </c:spPr>
        <c:txPr>
          <a:bodyPr/>
          <a:lstStyle/>
          <a:p>
            <a:pPr>
              <a:defRPr sz="1000" b="0" u="none" strike="noStrike">
                <a:solidFill>
                  <a:srgbClr val="000000"/>
                </a:solidFill>
                <a:uFillTx/>
                <a:latin typeface="Calibri"/>
              </a:defRPr>
            </a:pPr>
            <a:endParaRPr lang="en-US"/>
          </a:p>
        </c:txPr>
        <c:crossAx val="80346795"/>
        <c:crosses val="autoZero"/>
        <c:crossBetween val="between"/>
        <c:majorUnit val="2"/>
      </c:valAx>
      <c:spPr>
        <a:noFill/>
        <a:ln w="0">
          <a:noFill/>
        </a:ln>
      </c:spPr>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atual do PAN </a:t>
            </a:r>
          </a:p>
          <a:p>
            <a:pPr>
              <a:defRPr sz="1300" b="0" u="none" strike="noStrike">
                <a:uFillTx/>
                <a:latin typeface="Arial"/>
              </a:defRPr>
            </a:pPr>
            <a:r>
              <a:rPr lang="pt-BR" sz="1600" b="1" u="none" strike="noStrike">
                <a:solidFill>
                  <a:srgbClr val="000000"/>
                </a:solidFill>
                <a:uFillTx/>
                <a:latin typeface="Calibri"/>
              </a:rPr>
              <a:t>Monitoria atual</a:t>
            </a:r>
          </a:p>
        </c:rich>
      </c:tx>
      <c:layout>
        <c:manualLayout>
          <c:xMode val="edge"/>
          <c:yMode val="edge"/>
          <c:x val="7.9186398571539501E-3"/>
          <c:y val="1.6435667852324299E-2"/>
        </c:manualLayout>
      </c:layout>
      <c:overlay val="0"/>
      <c:spPr>
        <a:noFill/>
        <a:ln w="0">
          <a:noFill/>
        </a:ln>
      </c:spPr>
    </c:title>
    <c:autoTitleDeleted val="0"/>
    <c:plotArea>
      <c:layout>
        <c:manualLayout>
          <c:layoutTarget val="inner"/>
          <c:xMode val="edge"/>
          <c:yMode val="edge"/>
          <c:x val="8.1127241673783101E-2"/>
          <c:y val="0.219305777014596"/>
          <c:w val="0.46168775716171101"/>
          <c:h val="0.68502391757635195"/>
        </c:manualLayout>
      </c:layout>
      <c:doughnutChart>
        <c:varyColors val="1"/>
        <c:ser>
          <c:idx val="0"/>
          <c:order val="0"/>
          <c:spPr>
            <a:solidFill>
              <a:srgbClr val="FFFF00"/>
            </a:solidFill>
            <a:ln w="0">
              <a:noFill/>
            </a:ln>
          </c:spPr>
          <c:dPt>
            <c:idx val="0"/>
            <c:bubble3D val="0"/>
            <c:spPr>
              <a:solidFill>
                <a:srgbClr val="808080"/>
              </a:solidFill>
              <a:ln w="0">
                <a:noFill/>
              </a:ln>
            </c:spPr>
            <c:extLst>
              <c:ext xmlns:c16="http://schemas.microsoft.com/office/drawing/2014/chart" uri="{C3380CC4-5D6E-409C-BE32-E72D297353CC}">
                <c16:uniqueId val="{00000001-7A9A-4EB3-9DB4-E307FBFBEAB6}"/>
              </c:ext>
            </c:extLst>
          </c:dPt>
          <c:dPt>
            <c:idx val="1"/>
            <c:bubble3D val="0"/>
            <c:spPr>
              <a:solidFill>
                <a:srgbClr val="FF0000"/>
              </a:solidFill>
              <a:ln w="0">
                <a:noFill/>
              </a:ln>
            </c:spPr>
            <c:extLst>
              <c:ext xmlns:c16="http://schemas.microsoft.com/office/drawing/2014/chart" uri="{C3380CC4-5D6E-409C-BE32-E72D297353CC}">
                <c16:uniqueId val="{00000003-7A9A-4EB3-9DB4-E307FBFBEAB6}"/>
              </c:ext>
            </c:extLst>
          </c:dPt>
          <c:dPt>
            <c:idx val="2"/>
            <c:bubble3D val="0"/>
            <c:spPr>
              <a:solidFill>
                <a:srgbClr val="9BBB59"/>
              </a:solidFill>
              <a:ln w="0">
                <a:noFill/>
              </a:ln>
            </c:spPr>
            <c:extLst>
              <c:ext xmlns:c16="http://schemas.microsoft.com/office/drawing/2014/chart" uri="{C3380CC4-5D6E-409C-BE32-E72D297353CC}">
                <c16:uniqueId val="{00000005-7A9A-4EB3-9DB4-E307FBFBEAB6}"/>
              </c:ext>
            </c:extLst>
          </c:dPt>
          <c:dPt>
            <c:idx val="3"/>
            <c:bubble3D val="0"/>
            <c:spPr>
              <a:solidFill>
                <a:srgbClr val="92D050"/>
              </a:solidFill>
              <a:ln w="0">
                <a:noFill/>
              </a:ln>
            </c:spPr>
            <c:extLst>
              <c:ext xmlns:c16="http://schemas.microsoft.com/office/drawing/2014/chart" uri="{C3380CC4-5D6E-409C-BE32-E72D297353CC}">
                <c16:uniqueId val="{00000007-7A9A-4EB3-9DB4-E307FBFBEAB6}"/>
              </c:ext>
            </c:extLst>
          </c:dPt>
          <c:dPt>
            <c:idx val="4"/>
            <c:bubble3D val="0"/>
            <c:spPr>
              <a:solidFill>
                <a:srgbClr val="0070C0"/>
              </a:solidFill>
              <a:ln w="0">
                <a:noFill/>
              </a:ln>
            </c:spPr>
            <c:extLst>
              <c:ext xmlns:c16="http://schemas.microsoft.com/office/drawing/2014/chart" uri="{C3380CC4-5D6E-409C-BE32-E72D297353CC}">
                <c16:uniqueId val="{00000009-7A9A-4EB3-9DB4-E307FBFBEAB6}"/>
              </c:ext>
            </c:extLst>
          </c:dPt>
          <c:dLbls>
            <c:dLbl>
              <c:idx val="0"/>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1-7A9A-4EB3-9DB4-E307FBFBEAB6}"/>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7A9A-4EB3-9DB4-E307FBFBEAB6}"/>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7A9A-4EB3-9DB4-E307FBFBEAB6}"/>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7A9A-4EB3-9DB4-E307FBFBEAB6}"/>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7A9A-4EB3-9DB4-E307FBFBEAB6}"/>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0.46875</c:v>
                </c:pt>
                <c:pt idx="2">
                  <c:v>0.46875</c:v>
                </c:pt>
                <c:pt idx="3">
                  <c:v>6.25E-2</c:v>
                </c:pt>
                <c:pt idx="4">
                  <c:v>0</c:v>
                </c:pt>
              </c:numCache>
            </c:numRef>
          </c:val>
          <c:extLst>
            <c:ext xmlns:c16="http://schemas.microsoft.com/office/drawing/2014/chart" uri="{C3380CC4-5D6E-409C-BE32-E72D297353CC}">
              <c16:uniqueId val="{0000000A-7A9A-4EB3-9DB4-E307FBFBEAB6}"/>
            </c:ext>
          </c:extLst>
        </c:ser>
        <c:dLbls>
          <c:showLegendKey val="0"/>
          <c:showVal val="0"/>
          <c:showCatName val="0"/>
          <c:showSerName val="0"/>
          <c:showPercent val="0"/>
          <c:showBubbleSize val="0"/>
          <c:showLeaderLines val="0"/>
        </c:dLbls>
        <c:firstSliceAng val="0"/>
        <c:holeSize val="50"/>
      </c:doughnutChart>
      <c:spPr>
        <a:noFill/>
        <a:ln w="0">
          <a:noFill/>
        </a:ln>
      </c:spPr>
    </c:plotArea>
    <c:legend>
      <c:legendPos val="r"/>
      <c:layout>
        <c:manualLayout>
          <c:xMode val="edge"/>
          <c:yMode val="edge"/>
          <c:x val="0.57029166666666697"/>
          <c:y val="0.14367663552499499"/>
          <c:w val="0.40163082802031902"/>
          <c:h val="0.795443827160494"/>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c:style val="2"/>
  <c:chart>
    <c:title>
      <c:tx>
        <c:rich>
          <a:bodyPr rot="0"/>
          <a:lstStyle/>
          <a:p>
            <a:pPr>
              <a:defRPr sz="1300" b="0" u="none" strike="noStrike">
                <a:uFillTx/>
                <a:latin typeface="Arial"/>
              </a:defRPr>
            </a:pPr>
            <a:r>
              <a:rPr lang="pt-BR" sz="1600" b="1" u="none" strike="noStrike">
                <a:solidFill>
                  <a:srgbClr val="000000"/>
                </a:solidFill>
                <a:uFillTx/>
                <a:latin typeface="Calibri"/>
              </a:rPr>
              <a:t>Situação do PAN </a:t>
            </a:r>
          </a:p>
          <a:p>
            <a:pPr>
              <a:defRPr sz="1300" b="0" u="none" strike="noStrike">
                <a:uFillTx/>
                <a:latin typeface="Arial"/>
              </a:defRPr>
            </a:pPr>
            <a:r>
              <a:rPr lang="pt-BR" sz="1600" b="1" u="none" strike="noStrike">
                <a:solidFill>
                  <a:srgbClr val="000000"/>
                </a:solidFill>
                <a:uFillTx/>
                <a:latin typeface="Calibri"/>
              </a:rPr>
              <a:t>Pós Monitoria</a:t>
            </a:r>
          </a:p>
        </c:rich>
      </c:tx>
      <c:layout>
        <c:manualLayout>
          <c:xMode val="edge"/>
          <c:yMode val="edge"/>
          <c:x val="8.0084617709277692E-3"/>
          <c:y val="1.6435667852324299E-2"/>
        </c:manualLayout>
      </c:layout>
      <c:overlay val="0"/>
      <c:spPr>
        <a:noFill/>
        <a:ln w="0">
          <a:noFill/>
        </a:ln>
      </c:spPr>
    </c:title>
    <c:autoTitleDeleted val="0"/>
    <c:plotArea>
      <c:layout>
        <c:manualLayout>
          <c:layoutTarget val="inner"/>
          <c:xMode val="edge"/>
          <c:yMode val="edge"/>
          <c:x val="9.5043819885161696E-2"/>
          <c:y val="0.219305777014596"/>
          <c:w val="0.46161982472045898"/>
          <c:h val="0.68502391757635195"/>
        </c:manualLayout>
      </c:layout>
      <c:doughnutChart>
        <c:varyColors val="1"/>
        <c:ser>
          <c:idx val="0"/>
          <c:order val="0"/>
          <c:spPr>
            <a:solidFill>
              <a:srgbClr val="4F81BD"/>
            </a:solidFill>
            <a:ln w="0">
              <a:noFill/>
            </a:ln>
          </c:spPr>
          <c:dPt>
            <c:idx val="0"/>
            <c:bubble3D val="0"/>
            <c:spPr>
              <a:solidFill>
                <a:srgbClr val="A6A6A6"/>
              </a:solidFill>
              <a:ln w="0">
                <a:noFill/>
              </a:ln>
            </c:spPr>
            <c:extLst>
              <c:ext xmlns:c16="http://schemas.microsoft.com/office/drawing/2014/chart" uri="{C3380CC4-5D6E-409C-BE32-E72D297353CC}">
                <c16:uniqueId val="{00000001-C6E2-4EC1-987C-60BF71AF702F}"/>
              </c:ext>
            </c:extLst>
          </c:dPt>
          <c:dPt>
            <c:idx val="1"/>
            <c:bubble3D val="0"/>
            <c:spPr>
              <a:solidFill>
                <a:srgbClr val="FF0000"/>
              </a:solidFill>
              <a:ln w="0">
                <a:noFill/>
              </a:ln>
            </c:spPr>
            <c:extLst>
              <c:ext xmlns:c16="http://schemas.microsoft.com/office/drawing/2014/chart" uri="{C3380CC4-5D6E-409C-BE32-E72D297353CC}">
                <c16:uniqueId val="{00000003-C6E2-4EC1-987C-60BF71AF702F}"/>
              </c:ext>
            </c:extLst>
          </c:dPt>
          <c:dPt>
            <c:idx val="2"/>
            <c:bubble3D val="0"/>
            <c:spPr>
              <a:solidFill>
                <a:srgbClr val="FFFF00"/>
              </a:solidFill>
              <a:ln w="0">
                <a:noFill/>
              </a:ln>
            </c:spPr>
            <c:extLst>
              <c:ext xmlns:c16="http://schemas.microsoft.com/office/drawing/2014/chart" uri="{C3380CC4-5D6E-409C-BE32-E72D297353CC}">
                <c16:uniqueId val="{00000005-C6E2-4EC1-987C-60BF71AF702F}"/>
              </c:ext>
            </c:extLst>
          </c:dPt>
          <c:dPt>
            <c:idx val="3"/>
            <c:bubble3D val="0"/>
            <c:spPr>
              <a:solidFill>
                <a:srgbClr val="92D050"/>
              </a:solidFill>
              <a:ln w="0">
                <a:noFill/>
              </a:ln>
            </c:spPr>
            <c:extLst>
              <c:ext xmlns:c16="http://schemas.microsoft.com/office/drawing/2014/chart" uri="{C3380CC4-5D6E-409C-BE32-E72D297353CC}">
                <c16:uniqueId val="{00000007-C6E2-4EC1-987C-60BF71AF702F}"/>
              </c:ext>
            </c:extLst>
          </c:dPt>
          <c:dPt>
            <c:idx val="4"/>
            <c:bubble3D val="0"/>
            <c:spPr>
              <a:solidFill>
                <a:srgbClr val="0070C0"/>
              </a:solidFill>
              <a:ln w="0">
                <a:noFill/>
              </a:ln>
            </c:spPr>
            <c:extLst>
              <c:ext xmlns:c16="http://schemas.microsoft.com/office/drawing/2014/chart" uri="{C3380CC4-5D6E-409C-BE32-E72D297353CC}">
                <c16:uniqueId val="{00000009-C6E2-4EC1-987C-60BF71AF702F}"/>
              </c:ext>
            </c:extLst>
          </c:dPt>
          <c:dPt>
            <c:idx val="5"/>
            <c:bubble3D val="0"/>
            <c:spPr>
              <a:solidFill>
                <a:srgbClr val="FF99CC"/>
              </a:solidFill>
              <a:ln w="0">
                <a:noFill/>
              </a:ln>
            </c:spPr>
            <c:extLst>
              <c:ext xmlns:c16="http://schemas.microsoft.com/office/drawing/2014/chart" uri="{C3380CC4-5D6E-409C-BE32-E72D297353CC}">
                <c16:uniqueId val="{0000000B-C6E2-4EC1-987C-60BF71AF702F}"/>
              </c:ext>
            </c:extLst>
          </c:dPt>
          <c:dLbls>
            <c:dLbl>
              <c:idx val="0"/>
              <c:layout>
                <c:manualLayout>
                  <c:x val="8.1410256410256402E-3"/>
                  <c:y val="-3.94460286701191E-2"/>
                </c:manualLayout>
              </c:layou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extLst>
                <c:ext xmlns:c15="http://schemas.microsoft.com/office/drawing/2012/chart" uri="{CE6537A1-D6FC-4f65-9D91-7224C49458BB}"/>
                <c:ext xmlns:c16="http://schemas.microsoft.com/office/drawing/2014/chart" uri="{C3380CC4-5D6E-409C-BE32-E72D297353CC}">
                  <c16:uniqueId val="{00000001-C6E2-4EC1-987C-60BF71AF702F}"/>
                </c:ext>
              </c:extLst>
            </c:dLbl>
            <c:dLbl>
              <c:idx val="1"/>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3-C6E2-4EC1-987C-60BF71AF702F}"/>
                </c:ext>
              </c:extLst>
            </c:dLbl>
            <c:dLbl>
              <c:idx val="2"/>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5-C6E2-4EC1-987C-60BF71AF702F}"/>
                </c:ext>
              </c:extLst>
            </c:dLbl>
            <c:dLbl>
              <c:idx val="3"/>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7-C6E2-4EC1-987C-60BF71AF702F}"/>
                </c:ext>
              </c:extLst>
            </c:dLbl>
            <c:dLbl>
              <c:idx val="4"/>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9-C6E2-4EC1-987C-60BF71AF702F}"/>
                </c:ext>
              </c:extLst>
            </c:dLbl>
            <c:dLbl>
              <c:idx val="5"/>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extLst>
                <c:ext xmlns:c15="http://schemas.microsoft.com/office/drawing/2012/chart" uri="{CE6537A1-D6FC-4f65-9D91-7224C49458BB}"/>
                <c:ext xmlns:c16="http://schemas.microsoft.com/office/drawing/2014/chart" uri="{C3380CC4-5D6E-409C-BE32-E72D297353CC}">
                  <c16:uniqueId val="{0000000B-C6E2-4EC1-987C-60BF71AF702F}"/>
                </c:ext>
              </c:extLst>
            </c:dLbl>
            <c:spPr>
              <a:noFill/>
              <a:ln>
                <a:noFill/>
              </a:ln>
              <a:effectLst/>
            </c:spPr>
            <c:txPr>
              <a:bodyPr wrap="square"/>
              <a:lstStyle/>
              <a:p>
                <a:pPr>
                  <a:defRPr sz="1000" b="0" u="none" strike="noStrike">
                    <a:solidFill>
                      <a:srgbClr val="000000"/>
                    </a:solidFill>
                    <a:uFillTx/>
                    <a:latin typeface="Calibri"/>
                  </a:defRPr>
                </a:pPr>
                <a:endParaRPr lang="en-US"/>
              </a:p>
            </c:txPr>
            <c:showLegendKey val="0"/>
            <c:showVal val="1"/>
            <c:showCatName val="0"/>
            <c:showSerName val="0"/>
            <c:showPercent val="0"/>
            <c:showBubbleSize val="1"/>
            <c:separator>; </c:separator>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c:v>
                </c:pt>
                <c:pt idx="1">
                  <c:v>0.45454545454545453</c:v>
                </c:pt>
                <c:pt idx="2">
                  <c:v>0.45454545454545453</c:v>
                </c:pt>
                <c:pt idx="3">
                  <c:v>6.0606060606060608E-2</c:v>
                </c:pt>
                <c:pt idx="4">
                  <c:v>0</c:v>
                </c:pt>
                <c:pt idx="5">
                  <c:v>3.0303030303030304E-2</c:v>
                </c:pt>
              </c:numCache>
            </c:numRef>
          </c:val>
          <c:extLst>
            <c:ext xmlns:c16="http://schemas.microsoft.com/office/drawing/2014/chart" uri="{C3380CC4-5D6E-409C-BE32-E72D297353CC}">
              <c16:uniqueId val="{0000000C-C6E2-4EC1-987C-60BF71AF702F}"/>
            </c:ext>
          </c:extLst>
        </c:ser>
        <c:dLbls>
          <c:showLegendKey val="0"/>
          <c:showVal val="0"/>
          <c:showCatName val="0"/>
          <c:showSerName val="0"/>
          <c:showPercent val="0"/>
          <c:showBubbleSize val="0"/>
          <c:showLeaderLines val="0"/>
        </c:dLbls>
        <c:firstSliceAng val="0"/>
        <c:holeSize val="50"/>
      </c:doughnutChart>
      <c:spPr>
        <a:noFill/>
        <a:ln w="25560">
          <a:noFill/>
        </a:ln>
      </c:spPr>
    </c:plotArea>
    <c:legend>
      <c:legendPos val="r"/>
      <c:layout>
        <c:manualLayout>
          <c:xMode val="edge"/>
          <c:yMode val="edge"/>
          <c:x val="0.59897799484626901"/>
          <c:y val="0.117682869704234"/>
          <c:w val="0.38477668980593699"/>
          <c:h val="0.81849175118189199"/>
        </c:manualLayout>
      </c:layout>
      <c:overlay val="0"/>
      <c:spPr>
        <a:noFill/>
        <a:ln w="0">
          <a:noFill/>
        </a:ln>
      </c:spPr>
      <c:txPr>
        <a:bodyPr/>
        <a:lstStyle/>
        <a:p>
          <a:pPr>
            <a:defRPr sz="1100" b="0" u="none" strike="noStrike">
              <a:solidFill>
                <a:srgbClr val="000000"/>
              </a:solidFill>
              <a:uFillTx/>
              <a:latin typeface="Calibri"/>
            </a:defRPr>
          </a:pPr>
          <a:endParaRPr lang="en-US"/>
        </a:p>
      </c:txPr>
    </c:legend>
    <c:plotVisOnly val="1"/>
    <c:dispBlanksAs val="zero"/>
    <c:showDLblsOverMax val="1"/>
  </c:chart>
  <c:spPr>
    <a:solidFill>
      <a:srgbClr val="FFFFFF"/>
    </a:solidFill>
    <a:ln w="9360">
      <a:solidFill>
        <a:srgbClr val="D9D9D9"/>
      </a:solidFill>
      <a:roun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chart" Target="../charts/chart6.xml"/><Relationship Id="rId7" Type="http://schemas.openxmlformats.org/officeDocument/2006/relationships/chart" Target="../charts/chart10.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 Id="rId9"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0.xml"/><Relationship Id="rId3" Type="http://schemas.openxmlformats.org/officeDocument/2006/relationships/chart" Target="../charts/chart15.xml"/><Relationship Id="rId7" Type="http://schemas.openxmlformats.org/officeDocument/2006/relationships/chart" Target="../charts/chart19.xml"/><Relationship Id="rId12" Type="http://schemas.openxmlformats.org/officeDocument/2006/relationships/chart" Target="../charts/chart24.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11" Type="http://schemas.openxmlformats.org/officeDocument/2006/relationships/chart" Target="../charts/chart23.xml"/><Relationship Id="rId5" Type="http://schemas.openxmlformats.org/officeDocument/2006/relationships/chart" Target="../charts/chart17.xml"/><Relationship Id="rId10" Type="http://schemas.openxmlformats.org/officeDocument/2006/relationships/chart" Target="../charts/chart22.xml"/><Relationship Id="rId4" Type="http://schemas.openxmlformats.org/officeDocument/2006/relationships/chart" Target="../charts/chart16.xml"/><Relationship Id="rId9" Type="http://schemas.openxmlformats.org/officeDocument/2006/relationships/chart" Target="../charts/chart21.xml"/></Relationships>
</file>

<file path=xl/drawings/_rels/drawing5.xml.rels><?xml version="1.0" encoding="UTF-8" standalone="yes"?>
<Relationships xmlns="http://schemas.openxmlformats.org/package/2006/relationships"><Relationship Id="rId8" Type="http://schemas.openxmlformats.org/officeDocument/2006/relationships/chart" Target="../charts/chart32.xml"/><Relationship Id="rId13" Type="http://schemas.openxmlformats.org/officeDocument/2006/relationships/chart" Target="../charts/chart37.xml"/><Relationship Id="rId3" Type="http://schemas.openxmlformats.org/officeDocument/2006/relationships/chart" Target="../charts/chart27.xml"/><Relationship Id="rId7" Type="http://schemas.openxmlformats.org/officeDocument/2006/relationships/chart" Target="../charts/chart31.xml"/><Relationship Id="rId12" Type="http://schemas.openxmlformats.org/officeDocument/2006/relationships/chart" Target="../charts/chart36.xml"/><Relationship Id="rId2" Type="http://schemas.openxmlformats.org/officeDocument/2006/relationships/chart" Target="../charts/chart26.xml"/><Relationship Id="rId1" Type="http://schemas.openxmlformats.org/officeDocument/2006/relationships/chart" Target="../charts/chart25.xml"/><Relationship Id="rId6" Type="http://schemas.openxmlformats.org/officeDocument/2006/relationships/chart" Target="../charts/chart30.xml"/><Relationship Id="rId11" Type="http://schemas.openxmlformats.org/officeDocument/2006/relationships/chart" Target="../charts/chart35.xml"/><Relationship Id="rId5" Type="http://schemas.openxmlformats.org/officeDocument/2006/relationships/chart" Target="../charts/chart29.xml"/><Relationship Id="rId15" Type="http://schemas.openxmlformats.org/officeDocument/2006/relationships/chart" Target="../charts/chart39.xml"/><Relationship Id="rId10" Type="http://schemas.openxmlformats.org/officeDocument/2006/relationships/chart" Target="../charts/chart34.xml"/><Relationship Id="rId4" Type="http://schemas.openxmlformats.org/officeDocument/2006/relationships/chart" Target="../charts/chart28.xml"/><Relationship Id="rId9" Type="http://schemas.openxmlformats.org/officeDocument/2006/relationships/chart" Target="../charts/chart33.xml"/><Relationship Id="rId14" Type="http://schemas.openxmlformats.org/officeDocument/2006/relationships/chart" Target="../charts/chart38.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1.xml"/><Relationship Id="rId1" Type="http://schemas.openxmlformats.org/officeDocument/2006/relationships/chart" Target="../charts/chart40.xml"/></Relationships>
</file>

<file path=xl/drawings/drawing1.xml><?xml version="1.0" encoding="utf-8"?>
<xdr:wsDr xmlns:xdr="http://schemas.openxmlformats.org/drawingml/2006/spreadsheetDrawing" xmlns:a="http://schemas.openxmlformats.org/drawingml/2006/main">
  <xdr:twoCellAnchor editAs="oneCell">
    <xdr:from>
      <xdr:col>0</xdr:col>
      <xdr:colOff>28440</xdr:colOff>
      <xdr:row>0</xdr:row>
      <xdr:rowOff>0</xdr:rowOff>
    </xdr:from>
    <xdr:to>
      <xdr:col>1</xdr:col>
      <xdr:colOff>751320</xdr:colOff>
      <xdr:row>4</xdr:row>
      <xdr:rowOff>219600</xdr:rowOff>
    </xdr:to>
    <xdr:pic>
      <xdr:nvPicPr>
        <xdr:cNvPr id="2" name="Imagem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tretch/>
      </xdr:blipFill>
      <xdr:spPr>
        <a:xfrm>
          <a:off x="28440" y="0"/>
          <a:ext cx="3436920" cy="1286280"/>
        </a:xfrm>
        <a:prstGeom prst="rect">
          <a:avLst/>
        </a:prstGeom>
        <a:noFill/>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193320</xdr:colOff>
      <xdr:row>28</xdr:row>
      <xdr:rowOff>0</xdr:rowOff>
    </xdr:from>
    <xdr:to>
      <xdr:col>21</xdr:col>
      <xdr:colOff>142560</xdr:colOff>
      <xdr:row>36</xdr:row>
      <xdr:rowOff>720</xdr:rowOff>
    </xdr:to>
    <xdr:graphicFrame macro="">
      <xdr:nvGraphicFramePr>
        <xdr:cNvPr id="2" name="Gráfico 13">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153720</xdr:colOff>
      <xdr:row>12</xdr:row>
      <xdr:rowOff>2160</xdr:rowOff>
    </xdr:from>
    <xdr:to>
      <xdr:col>14</xdr:col>
      <xdr:colOff>411120</xdr:colOff>
      <xdr:row>24</xdr:row>
      <xdr:rowOff>164880</xdr:rowOff>
    </xdr:to>
    <xdr:graphicFrame macro="">
      <xdr:nvGraphicFramePr>
        <xdr:cNvPr id="3" name="Gráfico 3">
          <a:extLst>
            <a:ext uri="{FF2B5EF4-FFF2-40B4-BE49-F238E27FC236}">
              <a16:creationId xmlns:a16="http://schemas.microsoft.com/office/drawing/2014/main" id="{00000000-0008-0000-0200-000003000000}"/>
            </a:ext>
            <a:ext uri="{147F2762-F138-4A5C-976F-8EAC2B608ADB}">
              <a16:predDERef xmlns:a16="http://schemas.microsoft.com/office/drawing/2014/main" pre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550440</xdr:colOff>
      <xdr:row>11</xdr:row>
      <xdr:rowOff>182880</xdr:rowOff>
    </xdr:from>
    <xdr:to>
      <xdr:col>22</xdr:col>
      <xdr:colOff>336600</xdr:colOff>
      <xdr:row>24</xdr:row>
      <xdr:rowOff>41040</xdr:rowOff>
    </xdr:to>
    <xdr:graphicFrame macro="">
      <xdr:nvGraphicFramePr>
        <xdr:cNvPr id="4" name="Gráfico 9">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193320</xdr:colOff>
      <xdr:row>28</xdr:row>
      <xdr:rowOff>152640</xdr:rowOff>
    </xdr:from>
    <xdr:to>
      <xdr:col>21</xdr:col>
      <xdr:colOff>142560</xdr:colOff>
      <xdr:row>42</xdr:row>
      <xdr:rowOff>19800</xdr:rowOff>
    </xdr:to>
    <xdr:graphicFrame macro="">
      <xdr:nvGraphicFramePr>
        <xdr:cNvPr id="4" name="Gráfico 1">
          <a:extLst>
            <a:ext uri="{FF2B5EF4-FFF2-40B4-BE49-F238E27FC236}">
              <a16:creationId xmlns:a16="http://schemas.microsoft.com/office/drawing/2014/main" id="{00000000-0008-0000-0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5" name="Gráfico 2">
          <a:extLst>
            <a:ext uri="{FF2B5EF4-FFF2-40B4-BE49-F238E27FC236}">
              <a16:creationId xmlns:a16="http://schemas.microsoft.com/office/drawing/2014/main" id="{00000000-0008-0000-04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550440</xdr:colOff>
      <xdr:row>12</xdr:row>
      <xdr:rowOff>2160</xdr:rowOff>
    </xdr:from>
    <xdr:to>
      <xdr:col>22</xdr:col>
      <xdr:colOff>336600</xdr:colOff>
      <xdr:row>24</xdr:row>
      <xdr:rowOff>164880</xdr:rowOff>
    </xdr:to>
    <xdr:graphicFrame macro="">
      <xdr:nvGraphicFramePr>
        <xdr:cNvPr id="6" name="Gráfico 3">
          <a:extLst>
            <a:ext uri="{FF2B5EF4-FFF2-40B4-BE49-F238E27FC236}">
              <a16:creationId xmlns:a16="http://schemas.microsoft.com/office/drawing/2014/main" id="{00000000-0008-0000-04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11</xdr:col>
      <xdr:colOff>193320</xdr:colOff>
      <xdr:row>28</xdr:row>
      <xdr:rowOff>152640</xdr:rowOff>
    </xdr:from>
    <xdr:to>
      <xdr:col>21</xdr:col>
      <xdr:colOff>142560</xdr:colOff>
      <xdr:row>42</xdr:row>
      <xdr:rowOff>19800</xdr:rowOff>
    </xdr:to>
    <xdr:graphicFrame macro="">
      <xdr:nvGraphicFramePr>
        <xdr:cNvPr id="7" name="Gráfico 4">
          <a:extLst>
            <a:ext uri="{FF2B5EF4-FFF2-40B4-BE49-F238E27FC236}">
              <a16:creationId xmlns:a16="http://schemas.microsoft.com/office/drawing/2014/main" id="{00000000-0008-0000-04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8" name="Gráfico 5">
          <a:extLst>
            <a:ext uri="{FF2B5EF4-FFF2-40B4-BE49-F238E27FC236}">
              <a16:creationId xmlns:a16="http://schemas.microsoft.com/office/drawing/2014/main" id="{00000000-0008-0000-04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14</xdr:col>
      <xdr:colOff>550440</xdr:colOff>
      <xdr:row>12</xdr:row>
      <xdr:rowOff>2160</xdr:rowOff>
    </xdr:from>
    <xdr:to>
      <xdr:col>22</xdr:col>
      <xdr:colOff>336600</xdr:colOff>
      <xdr:row>24</xdr:row>
      <xdr:rowOff>164880</xdr:rowOff>
    </xdr:to>
    <xdr:graphicFrame macro="">
      <xdr:nvGraphicFramePr>
        <xdr:cNvPr id="9" name="Gráfico 6">
          <a:extLst>
            <a:ext uri="{FF2B5EF4-FFF2-40B4-BE49-F238E27FC236}">
              <a16:creationId xmlns:a16="http://schemas.microsoft.com/office/drawing/2014/main" id="{00000000-0008-0000-04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11</xdr:col>
      <xdr:colOff>193320</xdr:colOff>
      <xdr:row>28</xdr:row>
      <xdr:rowOff>152640</xdr:rowOff>
    </xdr:from>
    <xdr:to>
      <xdr:col>21</xdr:col>
      <xdr:colOff>142560</xdr:colOff>
      <xdr:row>42</xdr:row>
      <xdr:rowOff>19800</xdr:rowOff>
    </xdr:to>
    <xdr:graphicFrame macro="">
      <xdr:nvGraphicFramePr>
        <xdr:cNvPr id="10" name="Gráfico 7">
          <a:extLst>
            <a:ext uri="{FF2B5EF4-FFF2-40B4-BE49-F238E27FC236}">
              <a16:creationId xmlns:a16="http://schemas.microsoft.com/office/drawing/2014/main" id="{00000000-0008-0000-04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11" name="Gráfico 8">
          <a:extLst>
            <a:ext uri="{FF2B5EF4-FFF2-40B4-BE49-F238E27FC236}">
              <a16:creationId xmlns:a16="http://schemas.microsoft.com/office/drawing/2014/main" id="{00000000-0008-0000-0400-00000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14</xdr:col>
      <xdr:colOff>550440</xdr:colOff>
      <xdr:row>12</xdr:row>
      <xdr:rowOff>2160</xdr:rowOff>
    </xdr:from>
    <xdr:to>
      <xdr:col>22</xdr:col>
      <xdr:colOff>336600</xdr:colOff>
      <xdr:row>24</xdr:row>
      <xdr:rowOff>164880</xdr:rowOff>
    </xdr:to>
    <xdr:graphicFrame macro="">
      <xdr:nvGraphicFramePr>
        <xdr:cNvPr id="12" name="Gráfico 9">
          <a:extLst>
            <a:ext uri="{FF2B5EF4-FFF2-40B4-BE49-F238E27FC236}">
              <a16:creationId xmlns:a16="http://schemas.microsoft.com/office/drawing/2014/main" id="{00000000-0008-0000-04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11</xdr:col>
      <xdr:colOff>193320</xdr:colOff>
      <xdr:row>28</xdr:row>
      <xdr:rowOff>152640</xdr:rowOff>
    </xdr:from>
    <xdr:to>
      <xdr:col>21</xdr:col>
      <xdr:colOff>142560</xdr:colOff>
      <xdr:row>42</xdr:row>
      <xdr:rowOff>19800</xdr:rowOff>
    </xdr:to>
    <xdr:graphicFrame macro="">
      <xdr:nvGraphicFramePr>
        <xdr:cNvPr id="13" name="Gráfico 1">
          <a:extLst>
            <a:ext uri="{FF2B5EF4-FFF2-40B4-BE49-F238E27FC236}">
              <a16:creationId xmlns:a16="http://schemas.microsoft.com/office/drawing/2014/main" id="{00000000-0008-0000-06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14" name="Gráfico 2">
          <a:extLst>
            <a:ext uri="{FF2B5EF4-FFF2-40B4-BE49-F238E27FC236}">
              <a16:creationId xmlns:a16="http://schemas.microsoft.com/office/drawing/2014/main" id="{00000000-0008-0000-06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550440</xdr:colOff>
      <xdr:row>12</xdr:row>
      <xdr:rowOff>2160</xdr:rowOff>
    </xdr:from>
    <xdr:to>
      <xdr:col>22</xdr:col>
      <xdr:colOff>336600</xdr:colOff>
      <xdr:row>24</xdr:row>
      <xdr:rowOff>164880</xdr:rowOff>
    </xdr:to>
    <xdr:graphicFrame macro="">
      <xdr:nvGraphicFramePr>
        <xdr:cNvPr id="15" name="Gráfico 3">
          <a:extLst>
            <a:ext uri="{FF2B5EF4-FFF2-40B4-BE49-F238E27FC236}">
              <a16:creationId xmlns:a16="http://schemas.microsoft.com/office/drawing/2014/main" id="{00000000-0008-0000-0600-00000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11</xdr:col>
      <xdr:colOff>193320</xdr:colOff>
      <xdr:row>28</xdr:row>
      <xdr:rowOff>152640</xdr:rowOff>
    </xdr:from>
    <xdr:to>
      <xdr:col>21</xdr:col>
      <xdr:colOff>142560</xdr:colOff>
      <xdr:row>42</xdr:row>
      <xdr:rowOff>19800</xdr:rowOff>
    </xdr:to>
    <xdr:graphicFrame macro="">
      <xdr:nvGraphicFramePr>
        <xdr:cNvPr id="16" name="Gráfico 4">
          <a:extLst>
            <a:ext uri="{FF2B5EF4-FFF2-40B4-BE49-F238E27FC236}">
              <a16:creationId xmlns:a16="http://schemas.microsoft.com/office/drawing/2014/main" id="{00000000-0008-0000-06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17" name="Gráfico 5">
          <a:extLst>
            <a:ext uri="{FF2B5EF4-FFF2-40B4-BE49-F238E27FC236}">
              <a16:creationId xmlns:a16="http://schemas.microsoft.com/office/drawing/2014/main" id="{00000000-0008-0000-06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14</xdr:col>
      <xdr:colOff>550440</xdr:colOff>
      <xdr:row>12</xdr:row>
      <xdr:rowOff>2160</xdr:rowOff>
    </xdr:from>
    <xdr:to>
      <xdr:col>22</xdr:col>
      <xdr:colOff>336600</xdr:colOff>
      <xdr:row>24</xdr:row>
      <xdr:rowOff>164880</xdr:rowOff>
    </xdr:to>
    <xdr:graphicFrame macro="">
      <xdr:nvGraphicFramePr>
        <xdr:cNvPr id="18" name="Gráfico 6">
          <a:extLst>
            <a:ext uri="{FF2B5EF4-FFF2-40B4-BE49-F238E27FC236}">
              <a16:creationId xmlns:a16="http://schemas.microsoft.com/office/drawing/2014/main" id="{00000000-0008-0000-06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11</xdr:col>
      <xdr:colOff>193320</xdr:colOff>
      <xdr:row>28</xdr:row>
      <xdr:rowOff>152640</xdr:rowOff>
    </xdr:from>
    <xdr:to>
      <xdr:col>21</xdr:col>
      <xdr:colOff>142560</xdr:colOff>
      <xdr:row>42</xdr:row>
      <xdr:rowOff>19800</xdr:rowOff>
    </xdr:to>
    <xdr:graphicFrame macro="">
      <xdr:nvGraphicFramePr>
        <xdr:cNvPr id="19" name="Gráfico 7">
          <a:extLst>
            <a:ext uri="{FF2B5EF4-FFF2-40B4-BE49-F238E27FC236}">
              <a16:creationId xmlns:a16="http://schemas.microsoft.com/office/drawing/2014/main" id="{00000000-0008-0000-0600-00001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20" name="Gráfico 8">
          <a:extLst>
            <a:ext uri="{FF2B5EF4-FFF2-40B4-BE49-F238E27FC236}">
              <a16:creationId xmlns:a16="http://schemas.microsoft.com/office/drawing/2014/main" id="{00000000-0008-0000-0600-00001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14</xdr:col>
      <xdr:colOff>550440</xdr:colOff>
      <xdr:row>12</xdr:row>
      <xdr:rowOff>2160</xdr:rowOff>
    </xdr:from>
    <xdr:to>
      <xdr:col>22</xdr:col>
      <xdr:colOff>336600</xdr:colOff>
      <xdr:row>24</xdr:row>
      <xdr:rowOff>164880</xdr:rowOff>
    </xdr:to>
    <xdr:graphicFrame macro="">
      <xdr:nvGraphicFramePr>
        <xdr:cNvPr id="21" name="Gráfico 9">
          <a:extLst>
            <a:ext uri="{FF2B5EF4-FFF2-40B4-BE49-F238E27FC236}">
              <a16:creationId xmlns:a16="http://schemas.microsoft.com/office/drawing/2014/main" id="{00000000-0008-0000-0600-00001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11</xdr:col>
      <xdr:colOff>193320</xdr:colOff>
      <xdr:row>28</xdr:row>
      <xdr:rowOff>152640</xdr:rowOff>
    </xdr:from>
    <xdr:to>
      <xdr:col>21</xdr:col>
      <xdr:colOff>142560</xdr:colOff>
      <xdr:row>42</xdr:row>
      <xdr:rowOff>19800</xdr:rowOff>
    </xdr:to>
    <xdr:graphicFrame macro="">
      <xdr:nvGraphicFramePr>
        <xdr:cNvPr id="22" name="Gráfico 10">
          <a:extLst>
            <a:ext uri="{FF2B5EF4-FFF2-40B4-BE49-F238E27FC236}">
              <a16:creationId xmlns:a16="http://schemas.microsoft.com/office/drawing/2014/main" id="{00000000-0008-0000-0600-00001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23" name="Gráfico 11">
          <a:extLst>
            <a:ext uri="{FF2B5EF4-FFF2-40B4-BE49-F238E27FC236}">
              <a16:creationId xmlns:a16="http://schemas.microsoft.com/office/drawing/2014/main" id="{00000000-0008-0000-0600-00001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14</xdr:col>
      <xdr:colOff>550440</xdr:colOff>
      <xdr:row>12</xdr:row>
      <xdr:rowOff>2160</xdr:rowOff>
    </xdr:from>
    <xdr:to>
      <xdr:col>22</xdr:col>
      <xdr:colOff>336600</xdr:colOff>
      <xdr:row>24</xdr:row>
      <xdr:rowOff>164880</xdr:rowOff>
    </xdr:to>
    <xdr:graphicFrame macro="">
      <xdr:nvGraphicFramePr>
        <xdr:cNvPr id="24" name="Gráfico 12">
          <a:extLst>
            <a:ext uri="{FF2B5EF4-FFF2-40B4-BE49-F238E27FC236}">
              <a16:creationId xmlns:a16="http://schemas.microsoft.com/office/drawing/2014/main" id="{00000000-0008-0000-0600-00001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11</xdr:col>
      <xdr:colOff>193320</xdr:colOff>
      <xdr:row>28</xdr:row>
      <xdr:rowOff>152640</xdr:rowOff>
    </xdr:from>
    <xdr:to>
      <xdr:col>21</xdr:col>
      <xdr:colOff>142560</xdr:colOff>
      <xdr:row>42</xdr:row>
      <xdr:rowOff>19800</xdr:rowOff>
    </xdr:to>
    <xdr:graphicFrame macro="">
      <xdr:nvGraphicFramePr>
        <xdr:cNvPr id="25" name="Gráfico 1">
          <a:extLst>
            <a:ext uri="{FF2B5EF4-FFF2-40B4-BE49-F238E27FC236}">
              <a16:creationId xmlns:a16="http://schemas.microsoft.com/office/drawing/2014/main" id="{00000000-0008-0000-0800-00001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26" name="Gráfico 2">
          <a:extLst>
            <a:ext uri="{FF2B5EF4-FFF2-40B4-BE49-F238E27FC236}">
              <a16:creationId xmlns:a16="http://schemas.microsoft.com/office/drawing/2014/main" id="{00000000-0008-0000-0800-00001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14</xdr:col>
      <xdr:colOff>550440</xdr:colOff>
      <xdr:row>12</xdr:row>
      <xdr:rowOff>2160</xdr:rowOff>
    </xdr:from>
    <xdr:to>
      <xdr:col>22</xdr:col>
      <xdr:colOff>336600</xdr:colOff>
      <xdr:row>24</xdr:row>
      <xdr:rowOff>164880</xdr:rowOff>
    </xdr:to>
    <xdr:graphicFrame macro="">
      <xdr:nvGraphicFramePr>
        <xdr:cNvPr id="27" name="Gráfico 3">
          <a:extLst>
            <a:ext uri="{FF2B5EF4-FFF2-40B4-BE49-F238E27FC236}">
              <a16:creationId xmlns:a16="http://schemas.microsoft.com/office/drawing/2014/main" id="{00000000-0008-0000-0800-00001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11</xdr:col>
      <xdr:colOff>193320</xdr:colOff>
      <xdr:row>28</xdr:row>
      <xdr:rowOff>152640</xdr:rowOff>
    </xdr:from>
    <xdr:to>
      <xdr:col>21</xdr:col>
      <xdr:colOff>142560</xdr:colOff>
      <xdr:row>42</xdr:row>
      <xdr:rowOff>19800</xdr:rowOff>
    </xdr:to>
    <xdr:graphicFrame macro="">
      <xdr:nvGraphicFramePr>
        <xdr:cNvPr id="28" name="Gráfico 4">
          <a:extLst>
            <a:ext uri="{FF2B5EF4-FFF2-40B4-BE49-F238E27FC236}">
              <a16:creationId xmlns:a16="http://schemas.microsoft.com/office/drawing/2014/main" id="{00000000-0008-0000-0800-00001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29" name="Gráfico 5">
          <a:extLst>
            <a:ext uri="{FF2B5EF4-FFF2-40B4-BE49-F238E27FC236}">
              <a16:creationId xmlns:a16="http://schemas.microsoft.com/office/drawing/2014/main" id="{00000000-0008-0000-0800-00001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14</xdr:col>
      <xdr:colOff>550440</xdr:colOff>
      <xdr:row>12</xdr:row>
      <xdr:rowOff>2160</xdr:rowOff>
    </xdr:from>
    <xdr:to>
      <xdr:col>22</xdr:col>
      <xdr:colOff>336600</xdr:colOff>
      <xdr:row>24</xdr:row>
      <xdr:rowOff>164880</xdr:rowOff>
    </xdr:to>
    <xdr:graphicFrame macro="">
      <xdr:nvGraphicFramePr>
        <xdr:cNvPr id="30" name="Gráfico 6">
          <a:extLst>
            <a:ext uri="{FF2B5EF4-FFF2-40B4-BE49-F238E27FC236}">
              <a16:creationId xmlns:a16="http://schemas.microsoft.com/office/drawing/2014/main" id="{00000000-0008-0000-0800-00001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11</xdr:col>
      <xdr:colOff>193320</xdr:colOff>
      <xdr:row>28</xdr:row>
      <xdr:rowOff>152640</xdr:rowOff>
    </xdr:from>
    <xdr:to>
      <xdr:col>21</xdr:col>
      <xdr:colOff>142560</xdr:colOff>
      <xdr:row>42</xdr:row>
      <xdr:rowOff>19800</xdr:rowOff>
    </xdr:to>
    <xdr:graphicFrame macro="">
      <xdr:nvGraphicFramePr>
        <xdr:cNvPr id="31" name="Gráfico 7">
          <a:extLst>
            <a:ext uri="{FF2B5EF4-FFF2-40B4-BE49-F238E27FC236}">
              <a16:creationId xmlns:a16="http://schemas.microsoft.com/office/drawing/2014/main" id="{00000000-0008-0000-0800-00001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32" name="Gráfico 8">
          <a:extLst>
            <a:ext uri="{FF2B5EF4-FFF2-40B4-BE49-F238E27FC236}">
              <a16:creationId xmlns:a16="http://schemas.microsoft.com/office/drawing/2014/main" id="{00000000-0008-0000-0800-00002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14</xdr:col>
      <xdr:colOff>550440</xdr:colOff>
      <xdr:row>12</xdr:row>
      <xdr:rowOff>2160</xdr:rowOff>
    </xdr:from>
    <xdr:to>
      <xdr:col>22</xdr:col>
      <xdr:colOff>336600</xdr:colOff>
      <xdr:row>24</xdr:row>
      <xdr:rowOff>164880</xdr:rowOff>
    </xdr:to>
    <xdr:graphicFrame macro="">
      <xdr:nvGraphicFramePr>
        <xdr:cNvPr id="33" name="Gráfico 9">
          <a:extLst>
            <a:ext uri="{FF2B5EF4-FFF2-40B4-BE49-F238E27FC236}">
              <a16:creationId xmlns:a16="http://schemas.microsoft.com/office/drawing/2014/main" id="{00000000-0008-0000-0800-00002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11</xdr:col>
      <xdr:colOff>193320</xdr:colOff>
      <xdr:row>28</xdr:row>
      <xdr:rowOff>152640</xdr:rowOff>
    </xdr:from>
    <xdr:to>
      <xdr:col>21</xdr:col>
      <xdr:colOff>142560</xdr:colOff>
      <xdr:row>42</xdr:row>
      <xdr:rowOff>19800</xdr:rowOff>
    </xdr:to>
    <xdr:graphicFrame macro="">
      <xdr:nvGraphicFramePr>
        <xdr:cNvPr id="34" name="Gráfico 10">
          <a:extLst>
            <a:ext uri="{FF2B5EF4-FFF2-40B4-BE49-F238E27FC236}">
              <a16:creationId xmlns:a16="http://schemas.microsoft.com/office/drawing/2014/main" id="{00000000-0008-0000-0800-00002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35" name="Gráfico 11">
          <a:extLst>
            <a:ext uri="{FF2B5EF4-FFF2-40B4-BE49-F238E27FC236}">
              <a16:creationId xmlns:a16="http://schemas.microsoft.com/office/drawing/2014/main" id="{00000000-0008-0000-0800-00002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14</xdr:col>
      <xdr:colOff>550440</xdr:colOff>
      <xdr:row>12</xdr:row>
      <xdr:rowOff>2160</xdr:rowOff>
    </xdr:from>
    <xdr:to>
      <xdr:col>22</xdr:col>
      <xdr:colOff>336600</xdr:colOff>
      <xdr:row>24</xdr:row>
      <xdr:rowOff>164880</xdr:rowOff>
    </xdr:to>
    <xdr:graphicFrame macro="">
      <xdr:nvGraphicFramePr>
        <xdr:cNvPr id="36" name="Gráfico 12">
          <a:extLst>
            <a:ext uri="{FF2B5EF4-FFF2-40B4-BE49-F238E27FC236}">
              <a16:creationId xmlns:a16="http://schemas.microsoft.com/office/drawing/2014/main" id="{00000000-0008-0000-0800-00002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oneCell">
    <xdr:from>
      <xdr:col>11</xdr:col>
      <xdr:colOff>193320</xdr:colOff>
      <xdr:row>28</xdr:row>
      <xdr:rowOff>152640</xdr:rowOff>
    </xdr:from>
    <xdr:to>
      <xdr:col>21</xdr:col>
      <xdr:colOff>142560</xdr:colOff>
      <xdr:row>42</xdr:row>
      <xdr:rowOff>19800</xdr:rowOff>
    </xdr:to>
    <xdr:graphicFrame macro="">
      <xdr:nvGraphicFramePr>
        <xdr:cNvPr id="37" name="Gráfico 13">
          <a:extLst>
            <a:ext uri="{FF2B5EF4-FFF2-40B4-BE49-F238E27FC236}">
              <a16:creationId xmlns:a16="http://schemas.microsoft.com/office/drawing/2014/main" id="{00000000-0008-0000-0800-00002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oneCell">
    <xdr:from>
      <xdr:col>7</xdr:col>
      <xdr:colOff>163440</xdr:colOff>
      <xdr:row>12</xdr:row>
      <xdr:rowOff>2160</xdr:rowOff>
    </xdr:from>
    <xdr:to>
      <xdr:col>14</xdr:col>
      <xdr:colOff>420840</xdr:colOff>
      <xdr:row>24</xdr:row>
      <xdr:rowOff>164880</xdr:rowOff>
    </xdr:to>
    <xdr:graphicFrame macro="">
      <xdr:nvGraphicFramePr>
        <xdr:cNvPr id="38" name="Gráfico 14">
          <a:extLst>
            <a:ext uri="{FF2B5EF4-FFF2-40B4-BE49-F238E27FC236}">
              <a16:creationId xmlns:a16="http://schemas.microsoft.com/office/drawing/2014/main" id="{00000000-0008-0000-0800-00002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oneCell">
    <xdr:from>
      <xdr:col>14</xdr:col>
      <xdr:colOff>550440</xdr:colOff>
      <xdr:row>12</xdr:row>
      <xdr:rowOff>2160</xdr:rowOff>
    </xdr:from>
    <xdr:to>
      <xdr:col>22</xdr:col>
      <xdr:colOff>336600</xdr:colOff>
      <xdr:row>24</xdr:row>
      <xdr:rowOff>164880</xdr:rowOff>
    </xdr:to>
    <xdr:graphicFrame macro="">
      <xdr:nvGraphicFramePr>
        <xdr:cNvPr id="39" name="Gráfico 15">
          <a:extLst>
            <a:ext uri="{FF2B5EF4-FFF2-40B4-BE49-F238E27FC236}">
              <a16:creationId xmlns:a16="http://schemas.microsoft.com/office/drawing/2014/main" id="{00000000-0008-0000-0800-00002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252720</xdr:colOff>
      <xdr:row>22</xdr:row>
      <xdr:rowOff>42480</xdr:rowOff>
    </xdr:from>
    <xdr:to>
      <xdr:col>16</xdr:col>
      <xdr:colOff>331200</xdr:colOff>
      <xdr:row>34</xdr:row>
      <xdr:rowOff>167400</xdr:rowOff>
    </xdr:to>
    <xdr:graphicFrame macro="">
      <xdr:nvGraphicFramePr>
        <xdr:cNvPr id="40" name="Gráfico 1">
          <a:extLst>
            <a:ext uri="{FF2B5EF4-FFF2-40B4-BE49-F238E27FC236}">
              <a16:creationId xmlns:a16="http://schemas.microsoft.com/office/drawing/2014/main" id="{00000000-0008-0000-0A00-00002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8</xdr:col>
      <xdr:colOff>234720</xdr:colOff>
      <xdr:row>10</xdr:row>
      <xdr:rowOff>182880</xdr:rowOff>
    </xdr:from>
    <xdr:to>
      <xdr:col>15</xdr:col>
      <xdr:colOff>285480</xdr:colOff>
      <xdr:row>21</xdr:row>
      <xdr:rowOff>142200</xdr:rowOff>
    </xdr:to>
    <xdr:graphicFrame macro="">
      <xdr:nvGraphicFramePr>
        <xdr:cNvPr id="41" name="Gráfico 3">
          <a:extLst>
            <a:ext uri="{FF2B5EF4-FFF2-40B4-BE49-F238E27FC236}">
              <a16:creationId xmlns:a16="http://schemas.microsoft.com/office/drawing/2014/main" id="{00000000-0008-0000-0A00-00002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L163"/>
  <sheetViews>
    <sheetView tabSelected="1" zoomScale="75" zoomScaleNormal="75" workbookViewId="0">
      <selection activeCell="F42" sqref="F42:G42"/>
    </sheetView>
  </sheetViews>
  <sheetFormatPr defaultColWidth="8.85546875" defaultRowHeight="15" customHeight="1" x14ac:dyDescent="0.25"/>
  <cols>
    <col min="1" max="1" width="38.42578125" customWidth="1"/>
    <col min="2" max="2" width="156.7109375" customWidth="1"/>
    <col min="3" max="90" width="9.140625" style="2" customWidth="1"/>
  </cols>
  <sheetData>
    <row r="1" spans="1:2" ht="21" customHeight="1" x14ac:dyDescent="0.25">
      <c r="A1" s="148" t="s">
        <v>0</v>
      </c>
      <c r="B1" s="148"/>
    </row>
    <row r="2" spans="1:2" ht="21" customHeight="1" x14ac:dyDescent="0.25">
      <c r="A2" s="148"/>
      <c r="B2" s="148"/>
    </row>
    <row r="3" spans="1:2" ht="21" customHeight="1" x14ac:dyDescent="0.25">
      <c r="A3" s="148"/>
      <c r="B3" s="148"/>
    </row>
    <row r="4" spans="1:2" ht="21" customHeight="1" x14ac:dyDescent="0.25">
      <c r="A4" s="148"/>
      <c r="B4" s="148"/>
    </row>
    <row r="5" spans="1:2" ht="21" customHeight="1" x14ac:dyDescent="0.25">
      <c r="A5" s="148"/>
      <c r="B5" s="148"/>
    </row>
    <row r="6" spans="1:2" ht="76.5" customHeight="1" x14ac:dyDescent="0.25">
      <c r="A6" s="149" t="s">
        <v>1</v>
      </c>
      <c r="B6" s="149"/>
    </row>
    <row r="7" spans="1:2" ht="45" x14ac:dyDescent="0.25">
      <c r="A7" s="3" t="s">
        <v>2</v>
      </c>
      <c r="B7" s="4" t="s">
        <v>3</v>
      </c>
    </row>
    <row r="8" spans="1:2" ht="30" x14ac:dyDescent="0.25">
      <c r="A8" s="3" t="s">
        <v>4</v>
      </c>
      <c r="B8" s="4" t="s">
        <v>5</v>
      </c>
    </row>
    <row r="9" spans="1:2" ht="30" x14ac:dyDescent="0.25">
      <c r="A9" s="5" t="s">
        <v>6</v>
      </c>
      <c r="B9" s="4" t="s">
        <v>7</v>
      </c>
    </row>
    <row r="10" spans="1:2" ht="15.75" x14ac:dyDescent="0.25">
      <c r="A10" s="3" t="s">
        <v>8</v>
      </c>
      <c r="B10" s="4" t="s">
        <v>9</v>
      </c>
    </row>
    <row r="11" spans="1:2" ht="15.75" x14ac:dyDescent="0.25">
      <c r="A11" s="3" t="s">
        <v>10</v>
      </c>
      <c r="B11" s="4" t="s">
        <v>11</v>
      </c>
    </row>
    <row r="12" spans="1:2" ht="15.75" x14ac:dyDescent="0.25">
      <c r="A12" s="3" t="s">
        <v>12</v>
      </c>
      <c r="B12" s="4" t="s">
        <v>13</v>
      </c>
    </row>
    <row r="13" spans="1:2" ht="15.75" x14ac:dyDescent="0.25">
      <c r="A13" s="3" t="s">
        <v>14</v>
      </c>
      <c r="B13" s="4" t="s">
        <v>15</v>
      </c>
    </row>
    <row r="14" spans="1:2" ht="30" x14ac:dyDescent="0.25">
      <c r="A14" s="6" t="s">
        <v>16</v>
      </c>
      <c r="B14" s="4" t="s">
        <v>17</v>
      </c>
    </row>
    <row r="15" spans="1:2" ht="30" x14ac:dyDescent="0.25">
      <c r="A15" s="6" t="s">
        <v>18</v>
      </c>
      <c r="B15" s="4" t="s">
        <v>19</v>
      </c>
    </row>
    <row r="16" spans="1:2" ht="23.25" customHeight="1" x14ac:dyDescent="0.25">
      <c r="A16" s="3" t="s">
        <v>20</v>
      </c>
      <c r="B16" s="4" t="s">
        <v>21</v>
      </c>
    </row>
    <row r="17" spans="1:2" ht="23.25" customHeight="1" x14ac:dyDescent="0.25">
      <c r="A17" s="3" t="s">
        <v>22</v>
      </c>
      <c r="B17" s="4" t="s">
        <v>23</v>
      </c>
    </row>
    <row r="18" spans="1:2" ht="79.5" customHeight="1" x14ac:dyDescent="0.25">
      <c r="A18" s="150" t="s">
        <v>24</v>
      </c>
      <c r="B18" s="150"/>
    </row>
    <row r="19" spans="1:2" ht="31.5" x14ac:dyDescent="0.25">
      <c r="A19" s="7" t="s">
        <v>25</v>
      </c>
      <c r="B19" s="8" t="s">
        <v>26</v>
      </c>
    </row>
    <row r="20" spans="1:2" ht="47.25" x14ac:dyDescent="0.25">
      <c r="A20" s="9" t="s">
        <v>27</v>
      </c>
      <c r="B20" s="8" t="s">
        <v>28</v>
      </c>
    </row>
    <row r="21" spans="1:2" ht="47.25" x14ac:dyDescent="0.25">
      <c r="A21" s="10" t="s">
        <v>29</v>
      </c>
      <c r="B21" s="8" t="s">
        <v>30</v>
      </c>
    </row>
    <row r="22" spans="1:2" ht="31.5" x14ac:dyDescent="0.25">
      <c r="A22" s="11" t="s">
        <v>31</v>
      </c>
      <c r="B22" s="12" t="s">
        <v>32</v>
      </c>
    </row>
    <row r="23" spans="1:2" ht="31.5" x14ac:dyDescent="0.25">
      <c r="A23" s="13" t="s">
        <v>33</v>
      </c>
      <c r="B23" s="8" t="s">
        <v>34</v>
      </c>
    </row>
    <row r="24" spans="1:2" ht="63" x14ac:dyDescent="0.25">
      <c r="A24" s="14" t="s">
        <v>35</v>
      </c>
      <c r="B24" s="8" t="s">
        <v>36</v>
      </c>
    </row>
    <row r="25" spans="1:2" ht="47.25" x14ac:dyDescent="0.25">
      <c r="A25" s="15" t="s">
        <v>37</v>
      </c>
      <c r="B25" s="8" t="s">
        <v>38</v>
      </c>
    </row>
    <row r="26" spans="1:2" ht="31.5" x14ac:dyDescent="0.25">
      <c r="A26" s="16" t="s">
        <v>39</v>
      </c>
      <c r="B26" s="8" t="s">
        <v>40</v>
      </c>
    </row>
    <row r="27" spans="1:2" ht="31.5" x14ac:dyDescent="0.25">
      <c r="A27" s="17" t="s">
        <v>41</v>
      </c>
      <c r="B27" s="18" t="s">
        <v>42</v>
      </c>
    </row>
    <row r="28" spans="1:2" ht="47.25" x14ac:dyDescent="0.25">
      <c r="A28" s="17" t="s">
        <v>43</v>
      </c>
      <c r="B28" s="18" t="s">
        <v>44</v>
      </c>
    </row>
    <row r="29" spans="1:2" ht="71.25" customHeight="1" x14ac:dyDescent="0.25">
      <c r="A29" s="17" t="s">
        <v>45</v>
      </c>
      <c r="B29" s="18" t="s">
        <v>46</v>
      </c>
    </row>
    <row r="30" spans="1:2" ht="31.5" x14ac:dyDescent="0.25">
      <c r="A30" s="17" t="s">
        <v>47</v>
      </c>
      <c r="B30" s="18" t="s">
        <v>48</v>
      </c>
    </row>
    <row r="31" spans="1:2" ht="15.75" x14ac:dyDescent="0.25">
      <c r="A31" s="17" t="s">
        <v>49</v>
      </c>
      <c r="B31" s="18" t="s">
        <v>50</v>
      </c>
    </row>
    <row r="32" spans="1:2" ht="73.5" customHeight="1" x14ac:dyDescent="0.25">
      <c r="A32" s="151" t="s">
        <v>51</v>
      </c>
      <c r="B32" s="151"/>
    </row>
    <row r="33" spans="1:2" ht="19.5" customHeight="1" x14ac:dyDescent="0.25">
      <c r="A33" s="19" t="s">
        <v>52</v>
      </c>
      <c r="B33" s="20" t="s">
        <v>53</v>
      </c>
    </row>
    <row r="34" spans="1:2" ht="19.5" customHeight="1" x14ac:dyDescent="0.25">
      <c r="A34" s="19" t="s">
        <v>54</v>
      </c>
      <c r="B34" s="20" t="s">
        <v>55</v>
      </c>
    </row>
    <row r="35" spans="1:2" ht="19.5" customHeight="1" x14ac:dyDescent="0.25">
      <c r="A35" s="19" t="s">
        <v>56</v>
      </c>
      <c r="B35" s="20" t="s">
        <v>57</v>
      </c>
    </row>
    <row r="36" spans="1:2" ht="19.5" customHeight="1" x14ac:dyDescent="0.25">
      <c r="A36" s="19" t="s">
        <v>58</v>
      </c>
      <c r="B36" s="20" t="s">
        <v>59</v>
      </c>
    </row>
    <row r="37" spans="1:2" ht="19.5" customHeight="1" x14ac:dyDescent="0.25">
      <c r="A37" s="19" t="s">
        <v>60</v>
      </c>
      <c r="B37" s="20" t="s">
        <v>61</v>
      </c>
    </row>
    <row r="38" spans="1:2" ht="19.5" customHeight="1" x14ac:dyDescent="0.25">
      <c r="A38" s="19" t="s">
        <v>62</v>
      </c>
      <c r="B38" s="20" t="s">
        <v>63</v>
      </c>
    </row>
    <row r="39" spans="1:2" ht="19.5" customHeight="1" x14ac:dyDescent="0.25">
      <c r="A39" s="19" t="s">
        <v>64</v>
      </c>
      <c r="B39" s="20" t="s">
        <v>65</v>
      </c>
    </row>
    <row r="40" spans="1:2" s="2" customFormat="1" ht="19.5" customHeight="1" x14ac:dyDescent="0.25">
      <c r="A40" s="19" t="s">
        <v>66</v>
      </c>
      <c r="B40" s="20" t="s">
        <v>67</v>
      </c>
    </row>
    <row r="41" spans="1:2" s="2" customFormat="1" ht="19.5" customHeight="1" x14ac:dyDescent="0.25">
      <c r="A41" s="19" t="s">
        <v>68</v>
      </c>
      <c r="B41" s="20" t="s">
        <v>69</v>
      </c>
    </row>
    <row r="42" spans="1:2" s="2" customFormat="1" ht="19.5" customHeight="1" x14ac:dyDescent="0.25">
      <c r="A42" s="19" t="s">
        <v>70</v>
      </c>
      <c r="B42" s="20" t="s">
        <v>71</v>
      </c>
    </row>
    <row r="43" spans="1:2" s="2" customFormat="1" ht="19.5" customHeight="1" x14ac:dyDescent="0.25">
      <c r="A43" s="19" t="s">
        <v>72</v>
      </c>
      <c r="B43" s="20" t="s">
        <v>73</v>
      </c>
    </row>
    <row r="44" spans="1:2" s="2" customFormat="1" ht="19.5" customHeight="1" x14ac:dyDescent="0.25">
      <c r="A44" s="21" t="s">
        <v>74</v>
      </c>
      <c r="B44" s="22" t="s">
        <v>75</v>
      </c>
    </row>
    <row r="45" spans="1:2" s="2" customFormat="1" ht="33.75" customHeight="1" thickBot="1" x14ac:dyDescent="0.3">
      <c r="A45" s="152" t="s">
        <v>76</v>
      </c>
      <c r="B45" s="152"/>
    </row>
    <row r="46" spans="1:2" s="2" customFormat="1" ht="16.5" thickTop="1" x14ac:dyDescent="0.25">
      <c r="A46" s="208" t="s">
        <v>628</v>
      </c>
      <c r="B46" s="197" t="s">
        <v>629</v>
      </c>
    </row>
    <row r="47" spans="1:2" s="2" customFormat="1" ht="31.5" x14ac:dyDescent="0.25">
      <c r="A47" s="209"/>
      <c r="B47" s="198" t="s">
        <v>630</v>
      </c>
    </row>
    <row r="48" spans="1:2" s="2" customFormat="1" ht="15.75" x14ac:dyDescent="0.25">
      <c r="A48" s="199" t="s">
        <v>631</v>
      </c>
      <c r="B48" s="200" t="s">
        <v>77</v>
      </c>
    </row>
    <row r="49" spans="1:2" s="2" customFormat="1" ht="47.25" x14ac:dyDescent="0.25">
      <c r="A49" s="201" t="s">
        <v>78</v>
      </c>
      <c r="B49" s="202" t="s">
        <v>79</v>
      </c>
    </row>
    <row r="50" spans="1:2" s="2" customFormat="1" ht="15.75" x14ac:dyDescent="0.25">
      <c r="A50" s="199" t="s">
        <v>80</v>
      </c>
      <c r="B50" s="200" t="s">
        <v>81</v>
      </c>
    </row>
    <row r="51" spans="1:2" s="2" customFormat="1" ht="31.5" x14ac:dyDescent="0.25">
      <c r="A51" s="201" t="s">
        <v>632</v>
      </c>
      <c r="B51" s="202" t="s">
        <v>82</v>
      </c>
    </row>
    <row r="52" spans="1:2" s="2" customFormat="1" ht="15.75" x14ac:dyDescent="0.25">
      <c r="A52" s="199" t="s">
        <v>83</v>
      </c>
      <c r="B52" s="200" t="s">
        <v>84</v>
      </c>
    </row>
    <row r="53" spans="1:2" s="2" customFormat="1" ht="15.75" x14ac:dyDescent="0.25">
      <c r="A53" s="201" t="s">
        <v>85</v>
      </c>
      <c r="B53" s="202" t="s">
        <v>86</v>
      </c>
    </row>
    <row r="54" spans="1:2" s="2" customFormat="1" ht="15.75" x14ac:dyDescent="0.25">
      <c r="A54" s="199" t="s">
        <v>87</v>
      </c>
      <c r="B54" s="200" t="s">
        <v>88</v>
      </c>
    </row>
    <row r="55" spans="1:2" s="2" customFormat="1" ht="31.5" x14ac:dyDescent="0.25">
      <c r="A55" s="203" t="s">
        <v>633</v>
      </c>
      <c r="B55" s="202" t="s">
        <v>89</v>
      </c>
    </row>
    <row r="56" spans="1:2" s="2" customFormat="1" ht="15.75" x14ac:dyDescent="0.25">
      <c r="A56" s="204" t="s">
        <v>634</v>
      </c>
      <c r="B56" s="200" t="s">
        <v>90</v>
      </c>
    </row>
    <row r="57" spans="1:2" s="2" customFormat="1" ht="15.75" x14ac:dyDescent="0.25">
      <c r="A57" s="207" t="s">
        <v>635</v>
      </c>
      <c r="B57" s="205" t="s">
        <v>636</v>
      </c>
    </row>
    <row r="58" spans="1:2" s="2" customFormat="1" ht="15.75" x14ac:dyDescent="0.25">
      <c r="A58" s="209"/>
      <c r="B58" s="206" t="s">
        <v>637</v>
      </c>
    </row>
    <row r="59" spans="1:2" s="2" customFormat="1" ht="31.5" x14ac:dyDescent="0.25">
      <c r="A59" s="199" t="s">
        <v>638</v>
      </c>
      <c r="B59" s="200" t="s">
        <v>91</v>
      </c>
    </row>
    <row r="60" spans="1:2" s="2" customFormat="1" ht="31.5" x14ac:dyDescent="0.25">
      <c r="A60" s="201" t="s">
        <v>639</v>
      </c>
      <c r="B60" s="202" t="s">
        <v>92</v>
      </c>
    </row>
    <row r="61" spans="1:2" s="2" customFormat="1" ht="15.75" x14ac:dyDescent="0.25">
      <c r="A61" s="199" t="s">
        <v>640</v>
      </c>
      <c r="B61" s="200" t="s">
        <v>93</v>
      </c>
    </row>
    <row r="62" spans="1:2" s="2" customFormat="1" ht="15.75" x14ac:dyDescent="0.25">
      <c r="A62" s="201" t="s">
        <v>94</v>
      </c>
      <c r="B62" s="202" t="s">
        <v>95</v>
      </c>
    </row>
    <row r="63" spans="1:2" s="2" customFormat="1" ht="31.5" x14ac:dyDescent="0.25">
      <c r="A63" s="199" t="s">
        <v>641</v>
      </c>
      <c r="B63" s="200" t="s">
        <v>96</v>
      </c>
    </row>
    <row r="64" spans="1:2" s="2" customFormat="1" x14ac:dyDescent="0.25"/>
    <row r="65" s="2" customFormat="1" x14ac:dyDescent="0.25"/>
    <row r="66" s="2" customFormat="1" x14ac:dyDescent="0.25"/>
    <row r="67" s="2" customFormat="1" x14ac:dyDescent="0.25"/>
    <row r="68" s="2" customFormat="1" x14ac:dyDescent="0.25"/>
    <row r="69" s="2" customFormat="1" x14ac:dyDescent="0.25"/>
    <row r="70" s="2" customFormat="1" x14ac:dyDescent="0.25"/>
    <row r="71" s="2" customFormat="1" x14ac:dyDescent="0.25"/>
    <row r="72" s="2" customFormat="1" x14ac:dyDescent="0.25"/>
    <row r="73" s="2" customFormat="1" x14ac:dyDescent="0.25"/>
    <row r="74" s="2" customFormat="1" x14ac:dyDescent="0.25"/>
    <row r="75" s="2" customFormat="1" x14ac:dyDescent="0.25"/>
    <row r="76" s="2" customFormat="1" x14ac:dyDescent="0.25"/>
    <row r="77" s="2" customFormat="1" x14ac:dyDescent="0.25"/>
    <row r="78" s="2" customFormat="1" x14ac:dyDescent="0.25"/>
    <row r="79" s="2" customFormat="1" x14ac:dyDescent="0.25"/>
    <row r="80" s="2" customFormat="1" x14ac:dyDescent="0.25"/>
    <row r="81" s="2" customFormat="1" x14ac:dyDescent="0.25"/>
    <row r="82" s="2" customFormat="1" x14ac:dyDescent="0.25"/>
    <row r="83" s="2" customFormat="1" x14ac:dyDescent="0.25"/>
    <row r="84" s="2" customFormat="1" x14ac:dyDescent="0.25"/>
    <row r="85" s="2" customFormat="1" x14ac:dyDescent="0.25"/>
    <row r="86" s="2" customFormat="1" x14ac:dyDescent="0.25"/>
    <row r="87" s="2" customFormat="1" x14ac:dyDescent="0.25"/>
    <row r="88" s="2" customFormat="1" x14ac:dyDescent="0.25"/>
    <row r="89" s="2" customFormat="1" x14ac:dyDescent="0.25"/>
    <row r="90" s="2" customFormat="1" x14ac:dyDescent="0.25"/>
    <row r="91" s="2" customFormat="1" x14ac:dyDescent="0.25"/>
    <row r="92" s="2" customFormat="1" x14ac:dyDescent="0.25"/>
    <row r="93" s="2" customFormat="1" x14ac:dyDescent="0.25"/>
    <row r="94" s="2" customFormat="1" x14ac:dyDescent="0.25"/>
    <row r="95" s="2" customFormat="1" x14ac:dyDescent="0.25"/>
    <row r="96" s="2" customFormat="1" x14ac:dyDescent="0.25"/>
    <row r="97" s="2" customFormat="1" x14ac:dyDescent="0.25"/>
    <row r="98" s="2" customFormat="1" x14ac:dyDescent="0.25"/>
    <row r="99" s="2" customFormat="1" x14ac:dyDescent="0.25"/>
    <row r="100" s="2" customFormat="1" x14ac:dyDescent="0.25"/>
    <row r="101" s="2" customFormat="1" x14ac:dyDescent="0.25"/>
    <row r="102" s="2" customFormat="1" x14ac:dyDescent="0.25"/>
    <row r="103" s="2" customFormat="1" x14ac:dyDescent="0.25"/>
    <row r="104" s="2" customFormat="1" x14ac:dyDescent="0.25"/>
    <row r="105" s="2" customFormat="1" x14ac:dyDescent="0.25"/>
    <row r="106" s="2" customFormat="1" x14ac:dyDescent="0.25"/>
    <row r="107" s="2" customFormat="1" x14ac:dyDescent="0.25"/>
    <row r="108" s="2" customFormat="1" x14ac:dyDescent="0.25"/>
    <row r="109" s="2" customFormat="1" x14ac:dyDescent="0.25"/>
    <row r="110" s="2" customFormat="1" x14ac:dyDescent="0.25"/>
    <row r="111" s="2" customFormat="1" x14ac:dyDescent="0.25"/>
    <row r="112" s="2" customFormat="1" x14ac:dyDescent="0.25"/>
    <row r="113" s="2" customFormat="1" x14ac:dyDescent="0.25"/>
    <row r="114" s="2" customFormat="1" x14ac:dyDescent="0.25"/>
    <row r="115" s="2" customFormat="1" x14ac:dyDescent="0.25"/>
    <row r="116" s="2" customFormat="1" x14ac:dyDescent="0.25"/>
    <row r="117" s="2" customFormat="1" x14ac:dyDescent="0.25"/>
    <row r="118" s="2" customFormat="1" x14ac:dyDescent="0.25"/>
    <row r="119" s="2" customFormat="1" x14ac:dyDescent="0.25"/>
    <row r="120" s="2" customFormat="1" x14ac:dyDescent="0.25"/>
    <row r="121" s="2" customFormat="1" x14ac:dyDescent="0.25"/>
    <row r="122" s="2" customFormat="1" x14ac:dyDescent="0.25"/>
    <row r="123" s="2" customFormat="1" x14ac:dyDescent="0.25"/>
    <row r="124" s="2" customFormat="1" x14ac:dyDescent="0.25"/>
    <row r="125" s="2" customFormat="1" x14ac:dyDescent="0.25"/>
    <row r="126" s="2" customFormat="1" x14ac:dyDescent="0.25"/>
    <row r="127" s="2" customFormat="1" x14ac:dyDescent="0.25"/>
    <row r="128" s="2" customFormat="1" x14ac:dyDescent="0.25"/>
    <row r="129" s="2" customFormat="1" x14ac:dyDescent="0.25"/>
    <row r="130" s="2" customFormat="1" x14ac:dyDescent="0.25"/>
    <row r="131" s="2" customFormat="1" x14ac:dyDescent="0.25"/>
    <row r="132" s="2" customFormat="1" x14ac:dyDescent="0.25"/>
    <row r="133" s="2" customFormat="1" x14ac:dyDescent="0.25"/>
    <row r="134" s="2" customFormat="1" x14ac:dyDescent="0.25"/>
    <row r="135" s="2" customFormat="1" x14ac:dyDescent="0.25"/>
    <row r="136" s="2" customFormat="1" x14ac:dyDescent="0.25"/>
    <row r="137" s="2" customFormat="1" x14ac:dyDescent="0.25"/>
    <row r="138" s="2" customFormat="1" x14ac:dyDescent="0.25"/>
    <row r="139" s="2" customFormat="1" x14ac:dyDescent="0.25"/>
    <row r="140" s="2" customFormat="1" x14ac:dyDescent="0.25"/>
    <row r="141" s="2" customFormat="1" x14ac:dyDescent="0.25"/>
    <row r="142" s="2" customFormat="1" x14ac:dyDescent="0.25"/>
    <row r="143" s="2" customFormat="1" x14ac:dyDescent="0.25"/>
    <row r="144" s="2" customFormat="1" x14ac:dyDescent="0.25"/>
    <row r="145" spans="1:2" s="2" customFormat="1" x14ac:dyDescent="0.25"/>
    <row r="146" spans="1:2" s="2" customFormat="1" x14ac:dyDescent="0.25"/>
    <row r="147" spans="1:2" s="2" customFormat="1" x14ac:dyDescent="0.25"/>
    <row r="148" spans="1:2" s="2" customFormat="1" x14ac:dyDescent="0.25"/>
    <row r="149" spans="1:2" s="2" customFormat="1" x14ac:dyDescent="0.25"/>
    <row r="150" spans="1:2" s="2" customFormat="1" x14ac:dyDescent="0.25"/>
    <row r="151" spans="1:2" s="2" customFormat="1" x14ac:dyDescent="0.25"/>
    <row r="152" spans="1:2" s="2" customFormat="1" x14ac:dyDescent="0.25"/>
    <row r="153" spans="1:2" s="2" customFormat="1" x14ac:dyDescent="0.25"/>
    <row r="154" spans="1:2" s="2" customFormat="1" x14ac:dyDescent="0.25"/>
    <row r="155" spans="1:2" s="2" customFormat="1" x14ac:dyDescent="0.25"/>
    <row r="156" spans="1:2" s="2" customFormat="1" x14ac:dyDescent="0.25"/>
    <row r="157" spans="1:2" s="2" customFormat="1" x14ac:dyDescent="0.25"/>
    <row r="158" spans="1:2" s="2" customFormat="1" x14ac:dyDescent="0.25"/>
    <row r="159" spans="1:2" x14ac:dyDescent="0.25">
      <c r="A159" s="2"/>
      <c r="B159" s="2"/>
    </row>
    <row r="160" spans="1:2" x14ac:dyDescent="0.25">
      <c r="A160" s="2"/>
      <c r="B160" s="2"/>
    </row>
    <row r="161" spans="1:2" x14ac:dyDescent="0.25">
      <c r="A161" s="2"/>
      <c r="B161" s="2"/>
    </row>
    <row r="162" spans="1:2" x14ac:dyDescent="0.25">
      <c r="A162" s="2"/>
      <c r="B162" s="2"/>
    </row>
    <row r="163" spans="1:2" x14ac:dyDescent="0.25">
      <c r="A163" s="2"/>
      <c r="B163" s="2"/>
    </row>
  </sheetData>
  <sheetProtection algorithmName="SHA-512" hashValue="YBe+NyycMWqWIICEo6qXTYgd/B7efFLflk5KssWONnPIyBsED6IfUG2Z4qB8Hye5Ugaq/Ihe6kVKL6hc8jTwHg==" saltValue="8pKb6MGBvx89R6Xbs8j/Ow==" spinCount="100000" sheet="1" objects="1" scenarios="1"/>
  <mergeCells count="7">
    <mergeCell ref="A46:A47"/>
    <mergeCell ref="A57:A58"/>
    <mergeCell ref="A1:B5"/>
    <mergeCell ref="A6:B6"/>
    <mergeCell ref="A18:B18"/>
    <mergeCell ref="A32:B32"/>
    <mergeCell ref="A45:B45"/>
  </mergeCells>
  <pageMargins left="0.51180555555555596" right="0.51180555555555596" top="0.78749999999999998" bottom="0.78749999999999998" header="0.511811023622047" footer="0.511811023622047"/>
  <pageSetup paperSize="9" orientation="portrait" horizontalDpi="300" verticalDpi="30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N163"/>
  <sheetViews>
    <sheetView showGridLines="0" zoomScale="75" zoomScaleNormal="75" workbookViewId="0">
      <selection activeCell="B6" sqref="B6"/>
    </sheetView>
  </sheetViews>
  <sheetFormatPr defaultColWidth="8.85546875" defaultRowHeight="15" customHeight="1" x14ac:dyDescent="0.25"/>
  <cols>
    <col min="1" max="1" width="72.42578125" style="23" customWidth="1"/>
    <col min="2" max="2" width="7.28515625" style="23" customWidth="1"/>
    <col min="3" max="3" width="73.42578125" style="23" customWidth="1"/>
    <col min="4" max="4" width="18.7109375" style="23" customWidth="1"/>
    <col min="5" max="5" width="19.42578125" style="23" customWidth="1"/>
    <col min="6" max="6" width="25.7109375" style="23" customWidth="1"/>
    <col min="7" max="7" width="27.42578125" style="23" customWidth="1"/>
    <col min="8" max="12" width="25.140625" style="23" customWidth="1"/>
    <col min="13" max="14" width="27.7109375" style="23" customWidth="1"/>
    <col min="15" max="17" width="26.7109375" style="24" customWidth="1"/>
    <col min="18" max="18" width="37.85546875" style="23" customWidth="1"/>
    <col min="19" max="19" width="28.7109375" style="23" customWidth="1"/>
    <col min="20" max="20" width="40" style="23" customWidth="1"/>
    <col min="21" max="22" width="26.7109375" style="23" customWidth="1"/>
    <col min="23" max="25" width="28.85546875" style="23" customWidth="1"/>
    <col min="26" max="30" width="18.7109375" style="23" customWidth="1"/>
    <col min="31" max="31" width="23" style="23" customWidth="1"/>
    <col min="32" max="32" width="18.7109375" style="23" customWidth="1"/>
    <col min="33" max="34" width="22.7109375" style="23" customWidth="1"/>
    <col min="35" max="35" width="2.7109375" style="23" customWidth="1"/>
    <col min="36" max="36" width="7" style="23" customWidth="1"/>
    <col min="37" max="39" width="8.85546875" style="23"/>
    <col min="40" max="40" width="8.85546875" style="23" hidden="1"/>
    <col min="41" max="16384" width="8.85546875" style="23"/>
  </cols>
  <sheetData>
    <row r="1" spans="1:40" ht="33.75" customHeight="1" x14ac:dyDescent="0.25">
      <c r="A1" s="175" t="s">
        <v>97</v>
      </c>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
      <c r="AI1" s="25"/>
      <c r="AJ1" s="26"/>
    </row>
    <row r="2" spans="1:40" ht="33.75" customHeight="1" x14ac:dyDescent="0.25">
      <c r="A2" s="176" t="str">
        <f>'Monitoria Anual - 1'!A2</f>
        <v>Plano de Ação Nacional para Conservação das Espécies Aquáticas Ameaçadas de Extinção da Bacia do Rio Paraíba do Sul - PAN Paraíba do Sul</v>
      </c>
      <c r="B2" s="176"/>
      <c r="C2" s="176"/>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28"/>
      <c r="AJ2" s="26"/>
    </row>
    <row r="3" spans="1:40" x14ac:dyDescent="0.25">
      <c r="AI3" s="29"/>
      <c r="AJ3" s="26"/>
    </row>
    <row r="4" spans="1:40" ht="45" customHeight="1" x14ac:dyDescent="0.25">
      <c r="A4" s="30" t="s">
        <v>99</v>
      </c>
      <c r="B4" s="192" t="str">
        <f>'Monitoria Anual - 1'!B4</f>
        <v>Recuperar e manter as espécies aquáticas ameaçadas de extinção da bacia do rio Paraíba do Sul e bacias adjacentes, nos próximos 5 anos (2024 -2028).</v>
      </c>
      <c r="C4" s="192"/>
      <c r="D4" s="192"/>
      <c r="E4" s="192"/>
      <c r="F4" s="192"/>
      <c r="G4" s="192"/>
      <c r="H4" s="31"/>
      <c r="I4" s="31"/>
      <c r="J4" s="31"/>
      <c r="K4" s="31"/>
      <c r="L4" s="31"/>
      <c r="M4" s="31"/>
      <c r="N4" s="31"/>
      <c r="O4" s="31"/>
      <c r="P4" s="31"/>
      <c r="Q4" s="31"/>
      <c r="AI4" s="29"/>
      <c r="AJ4" s="26"/>
    </row>
    <row r="5" spans="1:40" x14ac:dyDescent="0.25">
      <c r="AI5" s="29"/>
      <c r="AJ5" s="26"/>
    </row>
    <row r="6" spans="1:40" ht="27" customHeight="1" x14ac:dyDescent="0.25">
      <c r="A6" s="30" t="s">
        <v>101</v>
      </c>
      <c r="B6" s="178"/>
      <c r="C6" s="178"/>
      <c r="M6" s="24"/>
      <c r="N6" s="24"/>
      <c r="AI6" s="29"/>
      <c r="AJ6" s="26"/>
      <c r="AN6" s="23" t="s">
        <v>103</v>
      </c>
    </row>
    <row r="7" spans="1:40" x14ac:dyDescent="0.25">
      <c r="AI7" s="29"/>
      <c r="AJ7" s="26"/>
      <c r="AN7" s="32" t="s">
        <v>104</v>
      </c>
    </row>
    <row r="8" spans="1:40" ht="27" customHeight="1" x14ac:dyDescent="0.25">
      <c r="A8" s="179" t="s">
        <v>105</v>
      </c>
      <c r="B8" s="179"/>
      <c r="C8" s="179"/>
      <c r="D8" s="179"/>
      <c r="E8" s="179"/>
      <c r="F8" s="179"/>
      <c r="G8" s="179"/>
      <c r="H8" s="179"/>
      <c r="I8" s="179"/>
      <c r="J8" s="179"/>
      <c r="K8" s="179"/>
      <c r="L8" s="179"/>
      <c r="M8" s="179"/>
      <c r="N8" s="33"/>
      <c r="O8" s="180" t="s">
        <v>106</v>
      </c>
      <c r="P8" s="180"/>
      <c r="Q8" s="180"/>
      <c r="R8" s="180"/>
      <c r="S8" s="180"/>
      <c r="T8" s="180"/>
      <c r="U8" s="180"/>
      <c r="V8" s="180"/>
      <c r="W8" s="181" t="s">
        <v>107</v>
      </c>
      <c r="X8" s="181"/>
      <c r="Y8" s="181"/>
      <c r="Z8" s="181"/>
      <c r="AA8" s="181"/>
      <c r="AB8" s="181"/>
      <c r="AC8" s="181"/>
      <c r="AD8" s="181"/>
      <c r="AE8" s="181"/>
      <c r="AF8" s="181"/>
      <c r="AG8" s="181"/>
      <c r="AH8" s="181"/>
      <c r="AI8" s="34"/>
      <c r="AJ8" s="26"/>
    </row>
    <row r="9" spans="1:40" ht="64.5" customHeight="1" x14ac:dyDescent="0.25">
      <c r="A9" s="174" t="s">
        <v>108</v>
      </c>
      <c r="B9" s="167" t="s">
        <v>109</v>
      </c>
      <c r="C9" s="167" t="s">
        <v>2</v>
      </c>
      <c r="D9" s="167" t="s">
        <v>4</v>
      </c>
      <c r="E9" s="172" t="s">
        <v>6</v>
      </c>
      <c r="F9" s="171" t="s">
        <v>8</v>
      </c>
      <c r="G9" s="171"/>
      <c r="H9" s="167" t="s">
        <v>10</v>
      </c>
      <c r="I9" s="167" t="s">
        <v>14</v>
      </c>
      <c r="J9" s="167" t="s">
        <v>12</v>
      </c>
      <c r="K9" s="173" t="s">
        <v>110</v>
      </c>
      <c r="L9" s="173"/>
      <c r="M9" s="167" t="s">
        <v>20</v>
      </c>
      <c r="N9" s="167" t="s">
        <v>22</v>
      </c>
      <c r="O9" s="193" t="s">
        <v>27</v>
      </c>
      <c r="P9" s="194" t="s">
        <v>37</v>
      </c>
      <c r="Q9" s="195" t="s">
        <v>33</v>
      </c>
      <c r="R9" s="161" t="s">
        <v>41</v>
      </c>
      <c r="S9" s="161" t="s">
        <v>43</v>
      </c>
      <c r="T9" s="161" t="s">
        <v>45</v>
      </c>
      <c r="U9" s="161" t="s">
        <v>47</v>
      </c>
      <c r="V9" s="162" t="s">
        <v>49</v>
      </c>
      <c r="W9" s="163" t="s">
        <v>52</v>
      </c>
      <c r="X9" s="160" t="s">
        <v>54</v>
      </c>
      <c r="Y9" s="160" t="s">
        <v>56</v>
      </c>
      <c r="Z9" s="160" t="s">
        <v>58</v>
      </c>
      <c r="AA9" s="160" t="s">
        <v>60</v>
      </c>
      <c r="AB9" s="160" t="s">
        <v>62</v>
      </c>
      <c r="AC9" s="160" t="s">
        <v>64</v>
      </c>
      <c r="AD9" s="160" t="s">
        <v>66</v>
      </c>
      <c r="AE9" s="160" t="s">
        <v>68</v>
      </c>
      <c r="AF9" s="160" t="s">
        <v>70</v>
      </c>
      <c r="AG9" s="160" t="s">
        <v>111</v>
      </c>
      <c r="AH9" s="160" t="s">
        <v>74</v>
      </c>
      <c r="AI9" s="35"/>
      <c r="AJ9" s="26"/>
    </row>
    <row r="10" spans="1:40" ht="45.75" customHeight="1" x14ac:dyDescent="0.25">
      <c r="A10" s="174"/>
      <c r="B10" s="167"/>
      <c r="C10" s="167"/>
      <c r="D10" s="167"/>
      <c r="E10" s="172"/>
      <c r="F10" s="36" t="s">
        <v>112</v>
      </c>
      <c r="G10" s="36" t="s">
        <v>113</v>
      </c>
      <c r="H10" s="167"/>
      <c r="I10" s="167"/>
      <c r="J10" s="167"/>
      <c r="K10" s="37" t="s">
        <v>114</v>
      </c>
      <c r="L10" s="37" t="s">
        <v>115</v>
      </c>
      <c r="M10" s="167"/>
      <c r="N10" s="167"/>
      <c r="O10" s="193"/>
      <c r="P10" s="194"/>
      <c r="Q10" s="195"/>
      <c r="R10" s="161"/>
      <c r="S10" s="161"/>
      <c r="T10" s="161"/>
      <c r="U10" s="161"/>
      <c r="V10" s="162"/>
      <c r="W10" s="163"/>
      <c r="X10" s="160"/>
      <c r="Y10" s="160"/>
      <c r="Z10" s="160"/>
      <c r="AA10" s="160"/>
      <c r="AB10" s="160"/>
      <c r="AC10" s="160"/>
      <c r="AD10" s="160"/>
      <c r="AE10" s="160"/>
      <c r="AF10" s="160"/>
      <c r="AG10" s="160"/>
      <c r="AH10" s="160"/>
      <c r="AI10" s="35"/>
      <c r="AJ10" s="26"/>
    </row>
    <row r="11" spans="1:40" ht="30" customHeight="1" x14ac:dyDescent="0.25">
      <c r="A11" s="191" t="s">
        <v>479</v>
      </c>
      <c r="B11" s="133" t="s">
        <v>117</v>
      </c>
      <c r="C11" s="44"/>
      <c r="D11" s="44"/>
      <c r="E11" s="44"/>
      <c r="F11" s="44"/>
      <c r="G11" s="44"/>
      <c r="H11" s="44"/>
      <c r="I11" s="44"/>
      <c r="J11" s="44"/>
      <c r="K11" s="44"/>
      <c r="L11" s="44"/>
      <c r="M11" s="44"/>
      <c r="N11" s="44"/>
      <c r="O11" s="45"/>
      <c r="P11" s="44"/>
      <c r="Q11" s="44"/>
      <c r="R11" s="44"/>
      <c r="S11" s="44"/>
      <c r="T11" s="44"/>
      <c r="U11" s="44"/>
      <c r="V11" s="44"/>
      <c r="W11" s="44"/>
      <c r="X11" s="44"/>
      <c r="Y11" s="44"/>
      <c r="Z11" s="44"/>
      <c r="AA11" s="44"/>
      <c r="AB11" s="44"/>
      <c r="AC11" s="44"/>
      <c r="AD11" s="44"/>
      <c r="AE11" s="44"/>
      <c r="AF11" s="44"/>
      <c r="AG11" s="44"/>
      <c r="AH11" s="44"/>
      <c r="AI11" s="35"/>
      <c r="AJ11" s="26"/>
    </row>
    <row r="12" spans="1:40" ht="30" customHeight="1" x14ac:dyDescent="0.25">
      <c r="A12" s="191"/>
      <c r="B12" s="72" t="s">
        <v>131</v>
      </c>
      <c r="C12" s="50"/>
      <c r="D12" s="50"/>
      <c r="E12" s="50"/>
      <c r="F12" s="50"/>
      <c r="G12" s="50"/>
      <c r="H12" s="50"/>
      <c r="I12" s="50"/>
      <c r="J12" s="50"/>
      <c r="K12" s="50"/>
      <c r="L12" s="50"/>
      <c r="M12" s="50"/>
      <c r="N12" s="44"/>
      <c r="O12" s="44"/>
      <c r="P12" s="44"/>
      <c r="Q12" s="44"/>
      <c r="R12" s="50"/>
      <c r="S12" s="50"/>
      <c r="T12" s="50"/>
      <c r="U12" s="50"/>
      <c r="V12" s="50"/>
      <c r="W12" s="50"/>
      <c r="X12" s="50"/>
      <c r="Y12" s="50"/>
      <c r="Z12" s="50"/>
      <c r="AA12" s="50"/>
      <c r="AB12" s="50"/>
      <c r="AC12" s="50"/>
      <c r="AD12" s="50"/>
      <c r="AE12" s="50"/>
      <c r="AF12" s="50"/>
      <c r="AG12" s="50"/>
      <c r="AH12" s="44"/>
      <c r="AI12" s="35"/>
      <c r="AJ12" s="26"/>
    </row>
    <row r="13" spans="1:40" ht="30" customHeight="1" x14ac:dyDescent="0.25">
      <c r="A13" s="191"/>
      <c r="B13" s="72" t="s">
        <v>142</v>
      </c>
      <c r="C13" s="50"/>
      <c r="D13" s="50"/>
      <c r="E13" s="50"/>
      <c r="F13" s="50"/>
      <c r="G13" s="50"/>
      <c r="H13" s="50"/>
      <c r="I13" s="50"/>
      <c r="J13" s="50"/>
      <c r="K13" s="50"/>
      <c r="L13" s="50"/>
      <c r="M13" s="50"/>
      <c r="N13" s="44"/>
      <c r="O13" s="44"/>
      <c r="P13" s="44"/>
      <c r="Q13" s="44"/>
      <c r="R13" s="50"/>
      <c r="S13" s="50"/>
      <c r="T13" s="50"/>
      <c r="U13" s="50"/>
      <c r="V13" s="50"/>
      <c r="W13" s="50"/>
      <c r="X13" s="50"/>
      <c r="Y13" s="50"/>
      <c r="Z13" s="50"/>
      <c r="AA13" s="50"/>
      <c r="AB13" s="50"/>
      <c r="AC13" s="50"/>
      <c r="AD13" s="50"/>
      <c r="AE13" s="50"/>
      <c r="AF13" s="50"/>
      <c r="AG13" s="50"/>
      <c r="AH13" s="44"/>
      <c r="AI13" s="35"/>
      <c r="AJ13" s="26"/>
    </row>
    <row r="14" spans="1:40" ht="30" customHeight="1" x14ac:dyDescent="0.25">
      <c r="A14" s="191"/>
      <c r="B14" s="72" t="s">
        <v>480</v>
      </c>
      <c r="C14" s="50"/>
      <c r="D14" s="50"/>
      <c r="E14" s="50"/>
      <c r="F14" s="50"/>
      <c r="G14" s="50"/>
      <c r="H14" s="50"/>
      <c r="I14" s="50"/>
      <c r="J14" s="50"/>
      <c r="K14" s="50"/>
      <c r="L14" s="50"/>
      <c r="M14" s="50"/>
      <c r="N14" s="44"/>
      <c r="O14" s="44"/>
      <c r="P14" s="44"/>
      <c r="Q14" s="44"/>
      <c r="R14" s="50"/>
      <c r="S14" s="50"/>
      <c r="T14" s="50"/>
      <c r="U14" s="50"/>
      <c r="V14" s="50"/>
      <c r="W14" s="50"/>
      <c r="X14" s="50"/>
      <c r="Y14" s="50"/>
      <c r="Z14" s="50"/>
      <c r="AA14" s="50"/>
      <c r="AB14" s="50"/>
      <c r="AC14" s="50"/>
      <c r="AD14" s="50"/>
      <c r="AE14" s="50"/>
      <c r="AF14" s="50"/>
      <c r="AG14" s="50"/>
      <c r="AH14" s="44"/>
      <c r="AI14" s="35"/>
      <c r="AJ14" s="26"/>
    </row>
    <row r="15" spans="1:40" ht="30" customHeight="1" x14ac:dyDescent="0.25">
      <c r="A15" s="191"/>
      <c r="B15" s="72" t="s">
        <v>481</v>
      </c>
      <c r="C15" s="50"/>
      <c r="D15" s="50"/>
      <c r="E15" s="50"/>
      <c r="F15" s="50"/>
      <c r="G15" s="50"/>
      <c r="H15" s="50"/>
      <c r="I15" s="50"/>
      <c r="J15" s="50"/>
      <c r="K15" s="50"/>
      <c r="L15" s="50"/>
      <c r="M15" s="50"/>
      <c r="N15" s="44"/>
      <c r="O15" s="44"/>
      <c r="P15" s="44"/>
      <c r="Q15" s="44"/>
      <c r="R15" s="50"/>
      <c r="S15" s="50"/>
      <c r="T15" s="50"/>
      <c r="U15" s="50"/>
      <c r="V15" s="50"/>
      <c r="W15" s="50"/>
      <c r="X15" s="50"/>
      <c r="Y15" s="50"/>
      <c r="Z15" s="50"/>
      <c r="AA15" s="50"/>
      <c r="AB15" s="50"/>
      <c r="AC15" s="50"/>
      <c r="AD15" s="50"/>
      <c r="AE15" s="50"/>
      <c r="AF15" s="50"/>
      <c r="AG15" s="50"/>
      <c r="AH15" s="44"/>
      <c r="AI15" s="35"/>
      <c r="AJ15" s="26"/>
    </row>
    <row r="16" spans="1:40" ht="30" customHeight="1" x14ac:dyDescent="0.25">
      <c r="A16" s="191"/>
      <c r="B16" s="72" t="s">
        <v>482</v>
      </c>
      <c r="C16" s="50"/>
      <c r="D16" s="50"/>
      <c r="E16" s="50"/>
      <c r="F16" s="50"/>
      <c r="G16" s="50"/>
      <c r="H16" s="50"/>
      <c r="I16" s="50"/>
      <c r="J16" s="50"/>
      <c r="K16" s="50"/>
      <c r="L16" s="50"/>
      <c r="M16" s="50"/>
      <c r="N16" s="44"/>
      <c r="O16" s="44"/>
      <c r="P16" s="44"/>
      <c r="Q16" s="44"/>
      <c r="R16" s="50"/>
      <c r="S16" s="50"/>
      <c r="T16" s="50"/>
      <c r="U16" s="50"/>
      <c r="V16" s="50"/>
      <c r="W16" s="50"/>
      <c r="X16" s="50"/>
      <c r="Y16" s="50"/>
      <c r="Z16" s="50"/>
      <c r="AA16" s="50"/>
      <c r="AB16" s="50"/>
      <c r="AC16" s="50"/>
      <c r="AD16" s="50"/>
      <c r="AE16" s="50"/>
      <c r="AF16" s="50"/>
      <c r="AG16" s="50"/>
      <c r="AH16" s="44"/>
      <c r="AI16" s="35"/>
      <c r="AJ16" s="26"/>
    </row>
    <row r="17" spans="1:36" ht="30" customHeight="1" x14ac:dyDescent="0.25">
      <c r="A17" s="191"/>
      <c r="B17" s="72" t="s">
        <v>483</v>
      </c>
      <c r="C17" s="50"/>
      <c r="D17" s="50"/>
      <c r="E17" s="50"/>
      <c r="F17" s="50"/>
      <c r="G17" s="50"/>
      <c r="H17" s="50"/>
      <c r="I17" s="50"/>
      <c r="J17" s="50"/>
      <c r="K17" s="50"/>
      <c r="L17" s="50"/>
      <c r="M17" s="50"/>
      <c r="N17" s="44"/>
      <c r="O17" s="44"/>
      <c r="P17" s="44"/>
      <c r="Q17" s="44"/>
      <c r="R17" s="50"/>
      <c r="S17" s="50"/>
      <c r="T17" s="50"/>
      <c r="U17" s="50"/>
      <c r="V17" s="50"/>
      <c r="W17" s="50"/>
      <c r="X17" s="50"/>
      <c r="Y17" s="50"/>
      <c r="Z17" s="50"/>
      <c r="AA17" s="50"/>
      <c r="AB17" s="50"/>
      <c r="AC17" s="50"/>
      <c r="AD17" s="50"/>
      <c r="AE17" s="50"/>
      <c r="AF17" s="50"/>
      <c r="AG17" s="50"/>
      <c r="AH17" s="44"/>
      <c r="AI17" s="35"/>
      <c r="AJ17" s="26"/>
    </row>
    <row r="18" spans="1:36" ht="30" customHeight="1" x14ac:dyDescent="0.25">
      <c r="A18" s="191"/>
      <c r="B18" s="72" t="s">
        <v>484</v>
      </c>
      <c r="C18" s="50"/>
      <c r="D18" s="50"/>
      <c r="E18" s="50"/>
      <c r="F18" s="50"/>
      <c r="G18" s="50"/>
      <c r="H18" s="50"/>
      <c r="I18" s="50"/>
      <c r="J18" s="50"/>
      <c r="K18" s="50"/>
      <c r="L18" s="50"/>
      <c r="M18" s="50"/>
      <c r="N18" s="44"/>
      <c r="O18" s="44"/>
      <c r="P18" s="44"/>
      <c r="Q18" s="44"/>
      <c r="R18" s="50"/>
      <c r="S18" s="50"/>
      <c r="T18" s="50"/>
      <c r="U18" s="50"/>
      <c r="V18" s="50"/>
      <c r="W18" s="50"/>
      <c r="X18" s="50"/>
      <c r="Y18" s="50"/>
      <c r="Z18" s="50"/>
      <c r="AA18" s="50"/>
      <c r="AB18" s="50"/>
      <c r="AC18" s="50"/>
      <c r="AD18" s="50"/>
      <c r="AE18" s="50"/>
      <c r="AF18" s="50"/>
      <c r="AG18" s="50"/>
      <c r="AH18" s="44"/>
      <c r="AI18" s="35"/>
      <c r="AJ18" s="26"/>
    </row>
    <row r="19" spans="1:36" ht="30" customHeight="1" x14ac:dyDescent="0.25">
      <c r="A19" s="191"/>
      <c r="B19" s="72" t="s">
        <v>485</v>
      </c>
      <c r="C19" s="50"/>
      <c r="D19" s="50"/>
      <c r="E19" s="50"/>
      <c r="F19" s="50"/>
      <c r="G19" s="50"/>
      <c r="H19" s="50"/>
      <c r="I19" s="50"/>
      <c r="J19" s="50"/>
      <c r="K19" s="50"/>
      <c r="L19" s="50"/>
      <c r="M19" s="50"/>
      <c r="N19" s="44"/>
      <c r="O19" s="44"/>
      <c r="P19" s="44"/>
      <c r="Q19" s="44"/>
      <c r="R19" s="50"/>
      <c r="S19" s="50"/>
      <c r="T19" s="50"/>
      <c r="U19" s="50"/>
      <c r="V19" s="50"/>
      <c r="W19" s="50"/>
      <c r="X19" s="50"/>
      <c r="Y19" s="50"/>
      <c r="Z19" s="50"/>
      <c r="AA19" s="50"/>
      <c r="AB19" s="50"/>
      <c r="AC19" s="50"/>
      <c r="AD19" s="50"/>
      <c r="AE19" s="50"/>
      <c r="AF19" s="50"/>
      <c r="AG19" s="50"/>
      <c r="AH19" s="44"/>
      <c r="AI19" s="35"/>
      <c r="AJ19" s="26"/>
    </row>
    <row r="20" spans="1:36" ht="30" customHeight="1" x14ac:dyDescent="0.25">
      <c r="A20" s="191"/>
      <c r="B20" s="72" t="s">
        <v>486</v>
      </c>
      <c r="C20" s="50"/>
      <c r="D20" s="50"/>
      <c r="E20" s="50"/>
      <c r="F20" s="50"/>
      <c r="G20" s="50"/>
      <c r="H20" s="50"/>
      <c r="I20" s="50"/>
      <c r="J20" s="50"/>
      <c r="K20" s="50"/>
      <c r="L20" s="50"/>
      <c r="M20" s="50"/>
      <c r="N20" s="44"/>
      <c r="O20" s="44"/>
      <c r="P20" s="44"/>
      <c r="Q20" s="44"/>
      <c r="R20" s="50"/>
      <c r="S20" s="50"/>
      <c r="T20" s="50"/>
      <c r="U20" s="50"/>
      <c r="V20" s="50"/>
      <c r="W20" s="50"/>
      <c r="X20" s="50"/>
      <c r="Y20" s="50"/>
      <c r="Z20" s="50"/>
      <c r="AA20" s="50"/>
      <c r="AB20" s="50"/>
      <c r="AC20" s="50"/>
      <c r="AD20" s="50"/>
      <c r="AE20" s="50"/>
      <c r="AF20" s="50"/>
      <c r="AG20" s="50"/>
      <c r="AH20" s="44"/>
      <c r="AI20" s="35"/>
      <c r="AJ20" s="26"/>
    </row>
    <row r="21" spans="1:36" ht="30" customHeight="1" x14ac:dyDescent="0.25">
      <c r="A21" s="191"/>
      <c r="B21" s="72" t="s">
        <v>487</v>
      </c>
      <c r="C21" s="50"/>
      <c r="D21" s="50"/>
      <c r="E21" s="50"/>
      <c r="F21" s="50"/>
      <c r="G21" s="50"/>
      <c r="H21" s="50"/>
      <c r="I21" s="50"/>
      <c r="J21" s="50"/>
      <c r="K21" s="50"/>
      <c r="L21" s="50"/>
      <c r="M21" s="50"/>
      <c r="N21" s="44"/>
      <c r="O21" s="44"/>
      <c r="P21" s="44"/>
      <c r="Q21" s="44"/>
      <c r="R21" s="50"/>
      <c r="S21" s="50"/>
      <c r="T21" s="50"/>
      <c r="U21" s="50"/>
      <c r="V21" s="50"/>
      <c r="W21" s="50"/>
      <c r="X21" s="50"/>
      <c r="Y21" s="50"/>
      <c r="Z21" s="50"/>
      <c r="AA21" s="50"/>
      <c r="AB21" s="50"/>
      <c r="AC21" s="50"/>
      <c r="AD21" s="50"/>
      <c r="AE21" s="50"/>
      <c r="AF21" s="50"/>
      <c r="AG21" s="50"/>
      <c r="AH21" s="44"/>
      <c r="AI21" s="35"/>
      <c r="AJ21" s="26"/>
    </row>
    <row r="22" spans="1:36" ht="30" customHeight="1" x14ac:dyDescent="0.25">
      <c r="A22" s="191"/>
      <c r="B22" s="72" t="s">
        <v>488</v>
      </c>
      <c r="C22" s="50"/>
      <c r="D22" s="50"/>
      <c r="E22" s="50"/>
      <c r="F22" s="50"/>
      <c r="G22" s="50"/>
      <c r="H22" s="50"/>
      <c r="I22" s="50"/>
      <c r="J22" s="50"/>
      <c r="K22" s="50"/>
      <c r="L22" s="50"/>
      <c r="M22" s="50"/>
      <c r="N22" s="44"/>
      <c r="O22" s="44"/>
      <c r="P22" s="44"/>
      <c r="Q22" s="44"/>
      <c r="R22" s="50"/>
      <c r="S22" s="50"/>
      <c r="T22" s="50"/>
      <c r="U22" s="50"/>
      <c r="V22" s="50"/>
      <c r="W22" s="50"/>
      <c r="X22" s="50"/>
      <c r="Y22" s="50"/>
      <c r="Z22" s="50"/>
      <c r="AA22" s="50"/>
      <c r="AB22" s="50"/>
      <c r="AC22" s="50"/>
      <c r="AD22" s="50"/>
      <c r="AE22" s="50"/>
      <c r="AF22" s="50"/>
      <c r="AG22" s="50"/>
      <c r="AH22" s="44"/>
      <c r="AI22" s="35"/>
      <c r="AJ22" s="26"/>
    </row>
    <row r="23" spans="1:36" ht="30" customHeight="1" x14ac:dyDescent="0.25">
      <c r="A23" s="191"/>
      <c r="B23" s="72" t="s">
        <v>489</v>
      </c>
      <c r="C23" s="50"/>
      <c r="D23" s="50"/>
      <c r="E23" s="50"/>
      <c r="F23" s="50"/>
      <c r="G23" s="50"/>
      <c r="H23" s="50"/>
      <c r="I23" s="50"/>
      <c r="J23" s="50"/>
      <c r="K23" s="50"/>
      <c r="L23" s="50"/>
      <c r="M23" s="50"/>
      <c r="N23" s="44"/>
      <c r="O23" s="44"/>
      <c r="P23" s="44"/>
      <c r="Q23" s="44"/>
      <c r="R23" s="50"/>
      <c r="S23" s="50"/>
      <c r="T23" s="50"/>
      <c r="U23" s="50"/>
      <c r="V23" s="50"/>
      <c r="W23" s="50"/>
      <c r="X23" s="50"/>
      <c r="Y23" s="50"/>
      <c r="Z23" s="50"/>
      <c r="AA23" s="50"/>
      <c r="AB23" s="50"/>
      <c r="AC23" s="50"/>
      <c r="AD23" s="50"/>
      <c r="AE23" s="50"/>
      <c r="AF23" s="50"/>
      <c r="AG23" s="50"/>
      <c r="AH23" s="44"/>
      <c r="AI23" s="35"/>
      <c r="AJ23" s="26"/>
    </row>
    <row r="24" spans="1:36" ht="30" customHeight="1" x14ac:dyDescent="0.25">
      <c r="A24" s="191"/>
      <c r="B24" s="72" t="s">
        <v>490</v>
      </c>
      <c r="C24" s="50"/>
      <c r="D24" s="50"/>
      <c r="E24" s="50"/>
      <c r="F24" s="50"/>
      <c r="G24" s="50"/>
      <c r="H24" s="50"/>
      <c r="I24" s="50"/>
      <c r="J24" s="50"/>
      <c r="K24" s="50"/>
      <c r="L24" s="50"/>
      <c r="M24" s="50"/>
      <c r="N24" s="44"/>
      <c r="O24" s="44"/>
      <c r="P24" s="44"/>
      <c r="Q24" s="44"/>
      <c r="R24" s="50"/>
      <c r="S24" s="50"/>
      <c r="T24" s="50"/>
      <c r="U24" s="50"/>
      <c r="V24" s="50"/>
      <c r="W24" s="50"/>
      <c r="X24" s="50"/>
      <c r="Y24" s="50"/>
      <c r="Z24" s="50"/>
      <c r="AA24" s="50"/>
      <c r="AB24" s="50"/>
      <c r="AC24" s="50"/>
      <c r="AD24" s="50"/>
      <c r="AE24" s="50"/>
      <c r="AF24" s="50"/>
      <c r="AG24" s="50"/>
      <c r="AH24" s="44"/>
      <c r="AI24" s="35"/>
      <c r="AJ24" s="26"/>
    </row>
    <row r="25" spans="1:36" ht="30" customHeight="1" x14ac:dyDescent="0.25">
      <c r="A25" s="191"/>
      <c r="B25" s="72" t="s">
        <v>491</v>
      </c>
      <c r="C25" s="50"/>
      <c r="D25" s="50"/>
      <c r="E25" s="50"/>
      <c r="F25" s="50"/>
      <c r="G25" s="50"/>
      <c r="H25" s="50"/>
      <c r="I25" s="50"/>
      <c r="J25" s="50"/>
      <c r="K25" s="50"/>
      <c r="L25" s="50"/>
      <c r="M25" s="50"/>
      <c r="N25" s="44"/>
      <c r="O25" s="44"/>
      <c r="P25" s="44"/>
      <c r="Q25" s="44"/>
      <c r="R25" s="50"/>
      <c r="S25" s="50"/>
      <c r="T25" s="50"/>
      <c r="U25" s="50"/>
      <c r="V25" s="50"/>
      <c r="W25" s="50"/>
      <c r="X25" s="50"/>
      <c r="Y25" s="50"/>
      <c r="Z25" s="50"/>
      <c r="AA25" s="50"/>
      <c r="AB25" s="50"/>
      <c r="AC25" s="50"/>
      <c r="AD25" s="50"/>
      <c r="AE25" s="50"/>
      <c r="AF25" s="50"/>
      <c r="AG25" s="50"/>
      <c r="AH25" s="44"/>
      <c r="AI25" s="35"/>
      <c r="AJ25" s="26"/>
    </row>
    <row r="26" spans="1:36" ht="30" customHeight="1" x14ac:dyDescent="0.25">
      <c r="A26" s="190" t="s">
        <v>492</v>
      </c>
      <c r="B26" s="72" t="s">
        <v>154</v>
      </c>
      <c r="C26" s="50"/>
      <c r="D26" s="50"/>
      <c r="E26" s="50"/>
      <c r="F26" s="50"/>
      <c r="G26" s="50"/>
      <c r="H26" s="50"/>
      <c r="I26" s="50"/>
      <c r="J26" s="50"/>
      <c r="K26" s="50"/>
      <c r="L26" s="50"/>
      <c r="M26" s="50"/>
      <c r="N26" s="44"/>
      <c r="O26" s="44"/>
      <c r="P26" s="44"/>
      <c r="Q26" s="44"/>
      <c r="R26" s="50"/>
      <c r="S26" s="50"/>
      <c r="T26" s="50"/>
      <c r="U26" s="50"/>
      <c r="V26" s="50"/>
      <c r="W26" s="50"/>
      <c r="X26" s="50"/>
      <c r="Y26" s="50"/>
      <c r="Z26" s="50"/>
      <c r="AA26" s="50"/>
      <c r="AB26" s="50"/>
      <c r="AC26" s="50"/>
      <c r="AD26" s="50"/>
      <c r="AE26" s="50"/>
      <c r="AF26" s="50"/>
      <c r="AG26" s="50"/>
      <c r="AH26" s="44"/>
      <c r="AI26" s="35"/>
      <c r="AJ26" s="26"/>
    </row>
    <row r="27" spans="1:36" ht="30" customHeight="1" x14ac:dyDescent="0.25">
      <c r="A27" s="190"/>
      <c r="B27" s="72" t="s">
        <v>167</v>
      </c>
      <c r="C27" s="50"/>
      <c r="D27" s="50"/>
      <c r="E27" s="50"/>
      <c r="F27" s="50"/>
      <c r="G27" s="50"/>
      <c r="H27" s="50"/>
      <c r="I27" s="50"/>
      <c r="J27" s="50"/>
      <c r="K27" s="50"/>
      <c r="L27" s="50"/>
      <c r="M27" s="50"/>
      <c r="N27" s="44"/>
      <c r="O27" s="44"/>
      <c r="P27" s="44"/>
      <c r="Q27" s="44"/>
      <c r="R27" s="50"/>
      <c r="S27" s="50"/>
      <c r="T27" s="50"/>
      <c r="U27" s="50"/>
      <c r="V27" s="50"/>
      <c r="W27" s="50"/>
      <c r="X27" s="50"/>
      <c r="Y27" s="50"/>
      <c r="Z27" s="50"/>
      <c r="AA27" s="50"/>
      <c r="AB27" s="50"/>
      <c r="AC27" s="50"/>
      <c r="AD27" s="50"/>
      <c r="AE27" s="50"/>
      <c r="AF27" s="50"/>
      <c r="AG27" s="50"/>
      <c r="AH27" s="44"/>
      <c r="AI27" s="35"/>
      <c r="AJ27" s="26"/>
    </row>
    <row r="28" spans="1:36" ht="30" customHeight="1" x14ac:dyDescent="0.25">
      <c r="A28" s="190"/>
      <c r="B28" s="72" t="s">
        <v>179</v>
      </c>
      <c r="C28" s="44"/>
      <c r="D28" s="44"/>
      <c r="E28" s="44"/>
      <c r="F28" s="44"/>
      <c r="G28" s="44"/>
      <c r="H28" s="44"/>
      <c r="I28" s="44"/>
      <c r="J28" s="44"/>
      <c r="K28" s="44"/>
      <c r="L28" s="44"/>
      <c r="M28" s="44"/>
      <c r="N28" s="44"/>
      <c r="O28" s="44"/>
      <c r="P28" s="44"/>
      <c r="Q28" s="44"/>
      <c r="R28" s="44"/>
      <c r="S28" s="44"/>
      <c r="T28" s="44"/>
      <c r="U28" s="44"/>
      <c r="V28" s="44"/>
      <c r="W28" s="44"/>
      <c r="X28" s="44"/>
      <c r="Y28" s="44"/>
      <c r="Z28" s="44"/>
      <c r="AA28" s="44"/>
      <c r="AB28" s="44"/>
      <c r="AC28" s="44"/>
      <c r="AD28" s="44"/>
      <c r="AE28" s="44"/>
      <c r="AF28" s="44"/>
      <c r="AG28" s="44"/>
      <c r="AH28" s="44"/>
      <c r="AI28" s="35"/>
      <c r="AJ28" s="26"/>
    </row>
    <row r="29" spans="1:36" ht="30" customHeight="1" x14ac:dyDescent="0.25">
      <c r="A29" s="190"/>
      <c r="B29" s="72" t="s">
        <v>190</v>
      </c>
      <c r="C29" s="44"/>
      <c r="D29" s="44"/>
      <c r="E29" s="44"/>
      <c r="F29" s="44"/>
      <c r="G29" s="44"/>
      <c r="H29" s="44"/>
      <c r="I29" s="44"/>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35"/>
      <c r="AJ29" s="26"/>
    </row>
    <row r="30" spans="1:36" ht="30" customHeight="1" x14ac:dyDescent="0.25">
      <c r="A30" s="190"/>
      <c r="B30" s="72" t="s">
        <v>202</v>
      </c>
      <c r="C30" s="44"/>
      <c r="D30" s="44"/>
      <c r="E30" s="44"/>
      <c r="F30" s="44"/>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35"/>
      <c r="AJ30" s="26"/>
    </row>
    <row r="31" spans="1:36" ht="30" customHeight="1" x14ac:dyDescent="0.25">
      <c r="A31" s="190"/>
      <c r="B31" s="72" t="s">
        <v>212</v>
      </c>
      <c r="C31" s="44"/>
      <c r="D31" s="44"/>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35"/>
      <c r="AJ31" s="26"/>
    </row>
    <row r="32" spans="1:36" ht="30" customHeight="1" x14ac:dyDescent="0.25">
      <c r="A32" s="190"/>
      <c r="B32" s="72" t="s">
        <v>219</v>
      </c>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35"/>
      <c r="AJ32" s="26"/>
    </row>
    <row r="33" spans="1:36" ht="30" customHeight="1" x14ac:dyDescent="0.25">
      <c r="A33" s="190"/>
      <c r="B33" s="72" t="s">
        <v>227</v>
      </c>
      <c r="C33" s="44"/>
      <c r="D33" s="44"/>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35"/>
      <c r="AJ33" s="26"/>
    </row>
    <row r="34" spans="1:36" ht="30" customHeight="1" x14ac:dyDescent="0.25">
      <c r="A34" s="190"/>
      <c r="B34" s="72" t="s">
        <v>238</v>
      </c>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35"/>
      <c r="AJ34" s="26"/>
    </row>
    <row r="35" spans="1:36" ht="30" customHeight="1" x14ac:dyDescent="0.25">
      <c r="A35" s="190"/>
      <c r="B35" s="72" t="s">
        <v>244</v>
      </c>
      <c r="C35" s="44"/>
      <c r="D35" s="44"/>
      <c r="E35" s="44"/>
      <c r="F35" s="44"/>
      <c r="G35" s="44"/>
      <c r="H35" s="44"/>
      <c r="I35" s="44"/>
      <c r="J35" s="44"/>
      <c r="K35" s="44"/>
      <c r="L35" s="44"/>
      <c r="M35" s="44"/>
      <c r="N35" s="44"/>
      <c r="O35" s="44"/>
      <c r="P35" s="44"/>
      <c r="Q35" s="44"/>
      <c r="R35" s="44"/>
      <c r="S35" s="44"/>
      <c r="T35" s="44"/>
      <c r="U35" s="44"/>
      <c r="V35" s="44"/>
      <c r="W35" s="44"/>
      <c r="X35" s="44"/>
      <c r="Y35" s="44"/>
      <c r="Z35" s="44"/>
      <c r="AA35" s="44"/>
      <c r="AB35" s="44"/>
      <c r="AC35" s="44"/>
      <c r="AD35" s="44"/>
      <c r="AE35" s="44"/>
      <c r="AF35" s="44"/>
      <c r="AG35" s="44"/>
      <c r="AH35" s="44"/>
      <c r="AI35" s="35"/>
      <c r="AJ35" s="26"/>
    </row>
    <row r="36" spans="1:36" ht="30" customHeight="1" x14ac:dyDescent="0.25">
      <c r="A36" s="190"/>
      <c r="B36" s="72" t="s">
        <v>253</v>
      </c>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35"/>
      <c r="AJ36" s="26"/>
    </row>
    <row r="37" spans="1:36" ht="30" customHeight="1" x14ac:dyDescent="0.25">
      <c r="A37" s="190"/>
      <c r="B37" s="72" t="s">
        <v>261</v>
      </c>
      <c r="C37" s="44"/>
      <c r="D37" s="44"/>
      <c r="E37" s="44"/>
      <c r="F37" s="44"/>
      <c r="G37" s="44"/>
      <c r="H37" s="44"/>
      <c r="I37" s="44"/>
      <c r="J37" s="44"/>
      <c r="K37" s="44"/>
      <c r="L37" s="44"/>
      <c r="M37" s="44"/>
      <c r="N37" s="44"/>
      <c r="O37" s="44"/>
      <c r="P37" s="44"/>
      <c r="Q37" s="44"/>
      <c r="R37" s="44"/>
      <c r="S37" s="44"/>
      <c r="T37" s="44"/>
      <c r="U37" s="44"/>
      <c r="V37" s="44"/>
      <c r="W37" s="44"/>
      <c r="X37" s="44"/>
      <c r="Y37" s="44"/>
      <c r="Z37" s="44"/>
      <c r="AA37" s="44"/>
      <c r="AB37" s="44"/>
      <c r="AC37" s="44"/>
      <c r="AD37" s="44"/>
      <c r="AE37" s="44"/>
      <c r="AF37" s="44"/>
      <c r="AG37" s="44"/>
      <c r="AH37" s="44"/>
      <c r="AI37" s="35"/>
      <c r="AJ37" s="26"/>
    </row>
    <row r="38" spans="1:36" ht="30" customHeight="1" x14ac:dyDescent="0.25">
      <c r="A38" s="190"/>
      <c r="B38" s="72" t="s">
        <v>273</v>
      </c>
      <c r="C38" s="44"/>
      <c r="D38" s="44"/>
      <c r="E38" s="44"/>
      <c r="F38" s="44"/>
      <c r="G38" s="44"/>
      <c r="H38" s="44"/>
      <c r="I38" s="44"/>
      <c r="J38" s="44"/>
      <c r="K38" s="44"/>
      <c r="L38" s="44"/>
      <c r="M38" s="44"/>
      <c r="N38" s="44"/>
      <c r="O38" s="44"/>
      <c r="P38" s="44"/>
      <c r="Q38" s="44"/>
      <c r="R38" s="44"/>
      <c r="S38" s="44"/>
      <c r="T38" s="44"/>
      <c r="U38" s="44"/>
      <c r="V38" s="44"/>
      <c r="W38" s="44"/>
      <c r="X38" s="44"/>
      <c r="Y38" s="44"/>
      <c r="Z38" s="44"/>
      <c r="AA38" s="44"/>
      <c r="AB38" s="44"/>
      <c r="AC38" s="44"/>
      <c r="AD38" s="44"/>
      <c r="AE38" s="44"/>
      <c r="AF38" s="44"/>
      <c r="AG38" s="44"/>
      <c r="AH38" s="44"/>
      <c r="AI38" s="35"/>
      <c r="AJ38" s="26"/>
    </row>
    <row r="39" spans="1:36" ht="30" customHeight="1" x14ac:dyDescent="0.25">
      <c r="A39" s="190"/>
      <c r="B39" s="72" t="s">
        <v>493</v>
      </c>
      <c r="C39" s="44"/>
      <c r="D39" s="44"/>
      <c r="E39" s="44"/>
      <c r="F39" s="44"/>
      <c r="G39" s="44"/>
      <c r="H39" s="44"/>
      <c r="I39" s="44"/>
      <c r="J39" s="44"/>
      <c r="K39" s="44"/>
      <c r="L39" s="44"/>
      <c r="M39" s="44"/>
      <c r="N39" s="44"/>
      <c r="O39" s="44"/>
      <c r="P39" s="44"/>
      <c r="Q39" s="44"/>
      <c r="R39" s="44"/>
      <c r="S39" s="44"/>
      <c r="T39" s="44"/>
      <c r="U39" s="44"/>
      <c r="V39" s="44"/>
      <c r="W39" s="44"/>
      <c r="X39" s="44"/>
      <c r="Y39" s="44"/>
      <c r="Z39" s="44"/>
      <c r="AA39" s="44"/>
      <c r="AB39" s="44"/>
      <c r="AC39" s="44"/>
      <c r="AD39" s="44"/>
      <c r="AE39" s="44"/>
      <c r="AF39" s="44"/>
      <c r="AG39" s="44"/>
      <c r="AH39" s="44"/>
      <c r="AI39" s="35"/>
      <c r="AJ39" s="26"/>
    </row>
    <row r="40" spans="1:36" ht="30" customHeight="1" x14ac:dyDescent="0.25">
      <c r="A40" s="190"/>
      <c r="B40" s="72" t="s">
        <v>494</v>
      </c>
      <c r="C40" s="44"/>
      <c r="D40" s="44"/>
      <c r="E40" s="44"/>
      <c r="F40" s="44"/>
      <c r="G40" s="44"/>
      <c r="H40" s="44"/>
      <c r="I40" s="44"/>
      <c r="J40" s="44"/>
      <c r="K40" s="44"/>
      <c r="L40" s="44"/>
      <c r="M40" s="44"/>
      <c r="N40" s="44"/>
      <c r="O40" s="44"/>
      <c r="P40" s="44"/>
      <c r="Q40" s="44"/>
      <c r="R40" s="44"/>
      <c r="S40" s="44"/>
      <c r="T40" s="44"/>
      <c r="U40" s="44"/>
      <c r="V40" s="44"/>
      <c r="W40" s="44"/>
      <c r="X40" s="44"/>
      <c r="Y40" s="44"/>
      <c r="Z40" s="44"/>
      <c r="AA40" s="44"/>
      <c r="AB40" s="44"/>
      <c r="AC40" s="44"/>
      <c r="AD40" s="44"/>
      <c r="AE40" s="44"/>
      <c r="AF40" s="44"/>
      <c r="AG40" s="44"/>
      <c r="AH40" s="44"/>
      <c r="AI40" s="35"/>
      <c r="AJ40" s="26"/>
    </row>
    <row r="41" spans="1:36" ht="30" customHeight="1" x14ac:dyDescent="0.25">
      <c r="A41" s="190" t="s">
        <v>495</v>
      </c>
      <c r="B41" s="72" t="s">
        <v>284</v>
      </c>
      <c r="C41" s="50" t="s">
        <v>496</v>
      </c>
      <c r="D41" s="50"/>
      <c r="E41" s="50"/>
      <c r="F41" s="50"/>
      <c r="G41" s="50"/>
      <c r="H41" s="50"/>
      <c r="I41" s="50"/>
      <c r="J41" s="50"/>
      <c r="K41" s="50"/>
      <c r="L41" s="50"/>
      <c r="M41" s="50"/>
      <c r="N41" s="44"/>
      <c r="O41" s="44"/>
      <c r="P41" s="44"/>
      <c r="Q41" s="44"/>
      <c r="R41" s="50"/>
      <c r="S41" s="50"/>
      <c r="T41" s="50"/>
      <c r="U41" s="50"/>
      <c r="V41" s="50"/>
      <c r="W41" s="50"/>
      <c r="X41" s="50"/>
      <c r="Y41" s="50"/>
      <c r="Z41" s="50"/>
      <c r="AA41" s="50"/>
      <c r="AB41" s="50"/>
      <c r="AC41" s="50"/>
      <c r="AD41" s="50"/>
      <c r="AE41" s="50"/>
      <c r="AF41" s="50"/>
      <c r="AG41" s="50"/>
      <c r="AH41" s="44"/>
      <c r="AI41" s="35"/>
      <c r="AJ41" s="26"/>
    </row>
    <row r="42" spans="1:36" ht="30" customHeight="1" x14ac:dyDescent="0.25">
      <c r="A42" s="190"/>
      <c r="B42" s="72" t="s">
        <v>296</v>
      </c>
      <c r="C42" s="50" t="s">
        <v>496</v>
      </c>
      <c r="D42" s="50"/>
      <c r="E42" s="50"/>
      <c r="F42" s="50"/>
      <c r="G42" s="50"/>
      <c r="H42" s="50"/>
      <c r="I42" s="50"/>
      <c r="J42" s="50"/>
      <c r="K42" s="50"/>
      <c r="L42" s="50"/>
      <c r="M42" s="50"/>
      <c r="N42" s="44"/>
      <c r="O42" s="44"/>
      <c r="P42" s="44"/>
      <c r="Q42" s="44"/>
      <c r="R42" s="50"/>
      <c r="S42" s="50"/>
      <c r="T42" s="50"/>
      <c r="U42" s="50"/>
      <c r="V42" s="50"/>
      <c r="W42" s="50"/>
      <c r="X42" s="50"/>
      <c r="Y42" s="50"/>
      <c r="Z42" s="50"/>
      <c r="AA42" s="50"/>
      <c r="AB42" s="50"/>
      <c r="AC42" s="50"/>
      <c r="AD42" s="50"/>
      <c r="AE42" s="50"/>
      <c r="AF42" s="50"/>
      <c r="AG42" s="50"/>
      <c r="AH42" s="44"/>
      <c r="AI42" s="35"/>
      <c r="AJ42" s="26"/>
    </row>
    <row r="43" spans="1:36" ht="30" customHeight="1" x14ac:dyDescent="0.25">
      <c r="A43" s="190"/>
      <c r="B43" s="72" t="s">
        <v>306</v>
      </c>
      <c r="C43" s="50" t="s">
        <v>496</v>
      </c>
      <c r="D43" s="50"/>
      <c r="E43" s="50"/>
      <c r="F43" s="50"/>
      <c r="G43" s="50"/>
      <c r="H43" s="50"/>
      <c r="I43" s="50"/>
      <c r="J43" s="50"/>
      <c r="K43" s="50"/>
      <c r="L43" s="50"/>
      <c r="M43" s="50"/>
      <c r="N43" s="44"/>
      <c r="O43" s="44"/>
      <c r="P43" s="44"/>
      <c r="Q43" s="44"/>
      <c r="R43" s="50"/>
      <c r="S43" s="50"/>
      <c r="T43" s="50"/>
      <c r="U43" s="50"/>
      <c r="V43" s="50"/>
      <c r="W43" s="50"/>
      <c r="X43" s="50"/>
      <c r="Y43" s="50"/>
      <c r="Z43" s="50"/>
      <c r="AA43" s="50"/>
      <c r="AB43" s="50"/>
      <c r="AC43" s="50"/>
      <c r="AD43" s="50"/>
      <c r="AE43" s="50"/>
      <c r="AF43" s="50"/>
      <c r="AG43" s="50"/>
      <c r="AH43" s="44"/>
      <c r="AI43" s="35"/>
      <c r="AJ43" s="26"/>
    </row>
    <row r="44" spans="1:36" ht="30" customHeight="1" x14ac:dyDescent="0.25">
      <c r="A44" s="190"/>
      <c r="B44" s="72" t="s">
        <v>317</v>
      </c>
      <c r="C44" s="50"/>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35"/>
      <c r="AJ44" s="26"/>
    </row>
    <row r="45" spans="1:36" ht="30" customHeight="1" x14ac:dyDescent="0.25">
      <c r="A45" s="190"/>
      <c r="B45" s="72" t="s">
        <v>325</v>
      </c>
      <c r="C45" s="50"/>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35"/>
      <c r="AJ45" s="26"/>
    </row>
    <row r="46" spans="1:36" ht="30" customHeight="1" x14ac:dyDescent="0.25">
      <c r="A46" s="190"/>
      <c r="B46" s="72" t="s">
        <v>333</v>
      </c>
      <c r="C46" s="50"/>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35"/>
      <c r="AJ46" s="26"/>
    </row>
    <row r="47" spans="1:36" ht="30" customHeight="1" x14ac:dyDescent="0.25">
      <c r="A47" s="190"/>
      <c r="B47" s="72" t="s">
        <v>497</v>
      </c>
      <c r="C47" s="50"/>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35"/>
      <c r="AJ47" s="26"/>
    </row>
    <row r="48" spans="1:36" ht="30" customHeight="1" x14ac:dyDescent="0.25">
      <c r="A48" s="190"/>
      <c r="B48" s="72" t="s">
        <v>498</v>
      </c>
      <c r="C48" s="50"/>
      <c r="D48" s="44"/>
      <c r="E48" s="44"/>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35"/>
      <c r="AJ48" s="26"/>
    </row>
    <row r="49" spans="1:36" ht="30" customHeight="1" x14ac:dyDescent="0.25">
      <c r="A49" s="190"/>
      <c r="B49" s="72" t="s">
        <v>499</v>
      </c>
      <c r="C49" s="50" t="s">
        <v>496</v>
      </c>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35"/>
      <c r="AJ49" s="26"/>
    </row>
    <row r="50" spans="1:36" ht="30" customHeight="1" x14ac:dyDescent="0.25">
      <c r="A50" s="190"/>
      <c r="B50" s="72" t="s">
        <v>500</v>
      </c>
      <c r="C50" s="50"/>
      <c r="D50" s="44"/>
      <c r="E50" s="44"/>
      <c r="F50" s="44"/>
      <c r="G50" s="44"/>
      <c r="H50" s="44"/>
      <c r="I50" s="44"/>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35"/>
      <c r="AJ50" s="26"/>
    </row>
    <row r="51" spans="1:36" ht="30" customHeight="1" x14ac:dyDescent="0.25">
      <c r="A51" s="190"/>
      <c r="B51" s="72" t="s">
        <v>501</v>
      </c>
      <c r="C51" s="50"/>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35"/>
      <c r="AJ51" s="26"/>
    </row>
    <row r="52" spans="1:36" ht="30" customHeight="1" x14ac:dyDescent="0.25">
      <c r="A52" s="190"/>
      <c r="B52" s="72" t="s">
        <v>502</v>
      </c>
      <c r="C52" s="50"/>
      <c r="D52" s="44"/>
      <c r="E52" s="44"/>
      <c r="F52" s="44"/>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35"/>
      <c r="AJ52" s="26"/>
    </row>
    <row r="53" spans="1:36" ht="30" customHeight="1" x14ac:dyDescent="0.25">
      <c r="A53" s="190"/>
      <c r="B53" s="72" t="s">
        <v>503</v>
      </c>
      <c r="C53" s="50"/>
      <c r="D53" s="44"/>
      <c r="E53" s="44"/>
      <c r="F53" s="44"/>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35"/>
      <c r="AJ53" s="26"/>
    </row>
    <row r="54" spans="1:36" ht="30" customHeight="1" x14ac:dyDescent="0.25">
      <c r="A54" s="190"/>
      <c r="B54" s="72" t="s">
        <v>504</v>
      </c>
      <c r="C54" s="50"/>
      <c r="D54" s="44"/>
      <c r="E54" s="44"/>
      <c r="F54" s="44"/>
      <c r="G54" s="44"/>
      <c r="H54" s="44"/>
      <c r="I54" s="44"/>
      <c r="J54" s="44"/>
      <c r="K54" s="44"/>
      <c r="L54" s="44"/>
      <c r="M54" s="44"/>
      <c r="N54" s="44"/>
      <c r="O54" s="44"/>
      <c r="P54" s="44"/>
      <c r="Q54" s="44"/>
      <c r="R54" s="44"/>
      <c r="S54" s="44"/>
      <c r="T54" s="44"/>
      <c r="U54" s="44"/>
      <c r="V54" s="44"/>
      <c r="W54" s="44"/>
      <c r="X54" s="44"/>
      <c r="Y54" s="44"/>
      <c r="Z54" s="44"/>
      <c r="AA54" s="44"/>
      <c r="AB54" s="44"/>
      <c r="AC54" s="44"/>
      <c r="AD54" s="44"/>
      <c r="AE54" s="44"/>
      <c r="AF54" s="44"/>
      <c r="AG54" s="44"/>
      <c r="AH54" s="44"/>
      <c r="AI54" s="35"/>
      <c r="AJ54" s="26"/>
    </row>
    <row r="55" spans="1:36" ht="30" customHeight="1" x14ac:dyDescent="0.25">
      <c r="A55" s="190"/>
      <c r="B55" s="72" t="s">
        <v>505</v>
      </c>
      <c r="C55" s="50"/>
      <c r="D55" s="44"/>
      <c r="E55" s="44"/>
      <c r="F55" s="44"/>
      <c r="G55" s="44"/>
      <c r="H55" s="44"/>
      <c r="I55" s="44"/>
      <c r="J55" s="44"/>
      <c r="K55" s="44"/>
      <c r="L55" s="44"/>
      <c r="M55" s="44"/>
      <c r="N55" s="44"/>
      <c r="O55" s="44"/>
      <c r="P55" s="44"/>
      <c r="Q55" s="44"/>
      <c r="R55" s="44"/>
      <c r="S55" s="44"/>
      <c r="T55" s="44"/>
      <c r="U55" s="44"/>
      <c r="V55" s="44"/>
      <c r="W55" s="44"/>
      <c r="X55" s="44"/>
      <c r="Y55" s="44"/>
      <c r="Z55" s="44"/>
      <c r="AA55" s="44"/>
      <c r="AB55" s="44"/>
      <c r="AC55" s="44"/>
      <c r="AD55" s="44"/>
      <c r="AE55" s="44"/>
      <c r="AF55" s="44"/>
      <c r="AG55" s="44"/>
      <c r="AH55" s="44"/>
      <c r="AI55" s="35"/>
      <c r="AJ55" s="26"/>
    </row>
    <row r="56" spans="1:36" ht="30" customHeight="1" x14ac:dyDescent="0.25">
      <c r="A56" s="190" t="s">
        <v>506</v>
      </c>
      <c r="B56" s="72" t="s">
        <v>343</v>
      </c>
      <c r="C56" s="50" t="s">
        <v>507</v>
      </c>
      <c r="D56" s="50"/>
      <c r="E56" s="50"/>
      <c r="F56" s="50"/>
      <c r="G56" s="50"/>
      <c r="H56" s="50"/>
      <c r="I56" s="50"/>
      <c r="J56" s="50"/>
      <c r="K56" s="50"/>
      <c r="L56" s="50"/>
      <c r="M56" s="50"/>
      <c r="N56" s="44"/>
      <c r="O56" s="44"/>
      <c r="P56" s="44"/>
      <c r="Q56" s="44"/>
      <c r="R56" s="50"/>
      <c r="S56" s="50"/>
      <c r="T56" s="50"/>
      <c r="U56" s="50"/>
      <c r="V56" s="50"/>
      <c r="W56" s="50"/>
      <c r="X56" s="50"/>
      <c r="Y56" s="50"/>
      <c r="Z56" s="50"/>
      <c r="AA56" s="50"/>
      <c r="AB56" s="50"/>
      <c r="AC56" s="50"/>
      <c r="AD56" s="50"/>
      <c r="AE56" s="50"/>
      <c r="AF56" s="50"/>
      <c r="AG56" s="50"/>
      <c r="AH56" s="44"/>
      <c r="AI56" s="35"/>
      <c r="AJ56" s="26"/>
    </row>
    <row r="57" spans="1:36" ht="30" customHeight="1" x14ac:dyDescent="0.25">
      <c r="A57" s="190"/>
      <c r="B57" s="72" t="s">
        <v>353</v>
      </c>
      <c r="C57" s="50" t="s">
        <v>507</v>
      </c>
      <c r="D57" s="50"/>
      <c r="E57" s="50"/>
      <c r="F57" s="50"/>
      <c r="G57" s="50"/>
      <c r="H57" s="50"/>
      <c r="I57" s="50"/>
      <c r="J57" s="50"/>
      <c r="K57" s="50"/>
      <c r="L57" s="50"/>
      <c r="M57" s="50"/>
      <c r="N57" s="44"/>
      <c r="O57" s="44"/>
      <c r="P57" s="44"/>
      <c r="Q57" s="44"/>
      <c r="R57" s="50"/>
      <c r="S57" s="50"/>
      <c r="T57" s="50"/>
      <c r="U57" s="50"/>
      <c r="V57" s="50"/>
      <c r="W57" s="50"/>
      <c r="X57" s="50"/>
      <c r="Y57" s="50"/>
      <c r="Z57" s="50"/>
      <c r="AA57" s="50"/>
      <c r="AB57" s="50"/>
      <c r="AC57" s="50"/>
      <c r="AD57" s="50"/>
      <c r="AE57" s="50"/>
      <c r="AF57" s="50"/>
      <c r="AG57" s="50"/>
      <c r="AH57" s="44"/>
      <c r="AI57" s="35"/>
      <c r="AJ57" s="26"/>
    </row>
    <row r="58" spans="1:36" ht="30" customHeight="1" x14ac:dyDescent="0.25">
      <c r="A58" s="190"/>
      <c r="B58" s="72" t="s">
        <v>362</v>
      </c>
      <c r="C58" s="50"/>
      <c r="D58" s="50"/>
      <c r="E58" s="50"/>
      <c r="F58" s="50"/>
      <c r="G58" s="50"/>
      <c r="H58" s="50"/>
      <c r="I58" s="50"/>
      <c r="J58" s="50"/>
      <c r="K58" s="50"/>
      <c r="L58" s="50"/>
      <c r="M58" s="50"/>
      <c r="N58" s="44"/>
      <c r="O58" s="44"/>
      <c r="P58" s="44"/>
      <c r="Q58" s="44"/>
      <c r="R58" s="50"/>
      <c r="S58" s="50"/>
      <c r="T58" s="50"/>
      <c r="U58" s="50"/>
      <c r="V58" s="50"/>
      <c r="W58" s="50"/>
      <c r="X58" s="50"/>
      <c r="Y58" s="50"/>
      <c r="Z58" s="50"/>
      <c r="AA58" s="50"/>
      <c r="AB58" s="50"/>
      <c r="AC58" s="50"/>
      <c r="AD58" s="50"/>
      <c r="AE58" s="50"/>
      <c r="AF58" s="50"/>
      <c r="AG58" s="50"/>
      <c r="AH58" s="44"/>
      <c r="AI58" s="35"/>
      <c r="AJ58" s="26"/>
    </row>
    <row r="59" spans="1:36" ht="30" customHeight="1" x14ac:dyDescent="0.25">
      <c r="A59" s="190"/>
      <c r="B59" s="72" t="s">
        <v>371</v>
      </c>
      <c r="C59" s="50"/>
      <c r="D59" s="50"/>
      <c r="E59" s="50"/>
      <c r="F59" s="50"/>
      <c r="G59" s="50"/>
      <c r="H59" s="50"/>
      <c r="I59" s="50"/>
      <c r="J59" s="50"/>
      <c r="K59" s="50"/>
      <c r="L59" s="50"/>
      <c r="M59" s="50"/>
      <c r="N59" s="44"/>
      <c r="O59" s="44"/>
      <c r="P59" s="44"/>
      <c r="Q59" s="44"/>
      <c r="R59" s="50"/>
      <c r="S59" s="50"/>
      <c r="T59" s="50"/>
      <c r="U59" s="50"/>
      <c r="V59" s="50"/>
      <c r="W59" s="50"/>
      <c r="X59" s="50"/>
      <c r="Y59" s="50"/>
      <c r="Z59" s="50"/>
      <c r="AA59" s="50"/>
      <c r="AB59" s="50"/>
      <c r="AC59" s="50"/>
      <c r="AD59" s="50"/>
      <c r="AE59" s="50"/>
      <c r="AF59" s="50"/>
      <c r="AG59" s="50"/>
      <c r="AH59" s="44"/>
      <c r="AI59" s="35"/>
      <c r="AJ59" s="26"/>
    </row>
    <row r="60" spans="1:36" ht="30" customHeight="1" x14ac:dyDescent="0.25">
      <c r="A60" s="190"/>
      <c r="B60" s="72" t="s">
        <v>381</v>
      </c>
      <c r="C60" s="50"/>
      <c r="D60" s="50"/>
      <c r="E60" s="50"/>
      <c r="F60" s="50"/>
      <c r="G60" s="50"/>
      <c r="H60" s="50"/>
      <c r="I60" s="50"/>
      <c r="J60" s="50"/>
      <c r="K60" s="50"/>
      <c r="L60" s="50"/>
      <c r="M60" s="50"/>
      <c r="N60" s="44"/>
      <c r="O60" s="44"/>
      <c r="P60" s="44"/>
      <c r="Q60" s="44"/>
      <c r="R60" s="50"/>
      <c r="S60" s="50"/>
      <c r="T60" s="50"/>
      <c r="U60" s="50"/>
      <c r="V60" s="50"/>
      <c r="W60" s="50"/>
      <c r="X60" s="50"/>
      <c r="Y60" s="50"/>
      <c r="Z60" s="50"/>
      <c r="AA60" s="50"/>
      <c r="AB60" s="50"/>
      <c r="AC60" s="50"/>
      <c r="AD60" s="50"/>
      <c r="AE60" s="50"/>
      <c r="AF60" s="50"/>
      <c r="AG60" s="50"/>
      <c r="AH60" s="44"/>
      <c r="AI60" s="35"/>
      <c r="AJ60" s="26"/>
    </row>
    <row r="61" spans="1:36" ht="30" customHeight="1" x14ac:dyDescent="0.25">
      <c r="A61" s="190"/>
      <c r="B61" s="72" t="s">
        <v>508</v>
      </c>
      <c r="C61" s="50"/>
      <c r="D61" s="50"/>
      <c r="E61" s="50"/>
      <c r="F61" s="50"/>
      <c r="G61" s="50"/>
      <c r="H61" s="50"/>
      <c r="I61" s="50"/>
      <c r="J61" s="50"/>
      <c r="K61" s="50"/>
      <c r="L61" s="50"/>
      <c r="M61" s="50"/>
      <c r="N61" s="44"/>
      <c r="O61" s="44"/>
      <c r="P61" s="44"/>
      <c r="Q61" s="44"/>
      <c r="R61" s="50"/>
      <c r="S61" s="50"/>
      <c r="T61" s="50"/>
      <c r="U61" s="50"/>
      <c r="V61" s="50"/>
      <c r="W61" s="50"/>
      <c r="X61" s="50"/>
      <c r="Y61" s="50"/>
      <c r="Z61" s="50"/>
      <c r="AA61" s="50"/>
      <c r="AB61" s="50"/>
      <c r="AC61" s="50"/>
      <c r="AD61" s="50"/>
      <c r="AE61" s="50"/>
      <c r="AF61" s="50"/>
      <c r="AG61" s="50"/>
      <c r="AH61" s="44"/>
      <c r="AI61" s="35"/>
      <c r="AJ61" s="26"/>
    </row>
    <row r="62" spans="1:36" ht="30" customHeight="1" x14ac:dyDescent="0.25">
      <c r="A62" s="190"/>
      <c r="B62" s="72" t="s">
        <v>509</v>
      </c>
      <c r="C62" s="50"/>
      <c r="D62" s="50"/>
      <c r="E62" s="50"/>
      <c r="F62" s="50"/>
      <c r="G62" s="50"/>
      <c r="H62" s="50"/>
      <c r="I62" s="50"/>
      <c r="J62" s="50"/>
      <c r="K62" s="50"/>
      <c r="L62" s="50"/>
      <c r="M62" s="50"/>
      <c r="N62" s="44"/>
      <c r="O62" s="44"/>
      <c r="P62" s="44"/>
      <c r="Q62" s="44"/>
      <c r="R62" s="50"/>
      <c r="S62" s="50"/>
      <c r="T62" s="50"/>
      <c r="U62" s="50"/>
      <c r="V62" s="50"/>
      <c r="W62" s="50"/>
      <c r="X62" s="50"/>
      <c r="Y62" s="50"/>
      <c r="Z62" s="50"/>
      <c r="AA62" s="50"/>
      <c r="AB62" s="50"/>
      <c r="AC62" s="50"/>
      <c r="AD62" s="50"/>
      <c r="AE62" s="50"/>
      <c r="AF62" s="50"/>
      <c r="AG62" s="50"/>
      <c r="AH62" s="44"/>
      <c r="AI62" s="35"/>
      <c r="AJ62" s="26"/>
    </row>
    <row r="63" spans="1:36" ht="30" customHeight="1" x14ac:dyDescent="0.25">
      <c r="A63" s="190"/>
      <c r="B63" s="72" t="s">
        <v>510</v>
      </c>
      <c r="C63" s="50" t="s">
        <v>507</v>
      </c>
      <c r="D63" s="50"/>
      <c r="E63" s="50"/>
      <c r="F63" s="50"/>
      <c r="G63" s="50"/>
      <c r="H63" s="50"/>
      <c r="I63" s="50"/>
      <c r="J63" s="50"/>
      <c r="K63" s="50"/>
      <c r="L63" s="50"/>
      <c r="M63" s="50"/>
      <c r="N63" s="44"/>
      <c r="O63" s="44"/>
      <c r="P63" s="44"/>
      <c r="Q63" s="44"/>
      <c r="R63" s="50"/>
      <c r="S63" s="50"/>
      <c r="T63" s="50"/>
      <c r="U63" s="50"/>
      <c r="V63" s="50"/>
      <c r="W63" s="50"/>
      <c r="X63" s="50"/>
      <c r="Y63" s="50"/>
      <c r="Z63" s="50"/>
      <c r="AA63" s="50"/>
      <c r="AB63" s="50"/>
      <c r="AC63" s="50"/>
      <c r="AD63" s="50"/>
      <c r="AE63" s="50"/>
      <c r="AF63" s="50"/>
      <c r="AG63" s="50"/>
      <c r="AH63" s="44"/>
      <c r="AI63" s="35"/>
      <c r="AJ63" s="26"/>
    </row>
    <row r="64" spans="1:36" ht="30" customHeight="1" x14ac:dyDescent="0.25">
      <c r="A64" s="190"/>
      <c r="B64" s="72" t="s">
        <v>511</v>
      </c>
      <c r="C64" s="44" t="s">
        <v>507</v>
      </c>
      <c r="D64" s="44"/>
      <c r="E64" s="44"/>
      <c r="F64" s="44"/>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35"/>
      <c r="AJ64" s="26"/>
    </row>
    <row r="65" spans="1:36" ht="30" customHeight="1" x14ac:dyDescent="0.25">
      <c r="A65" s="190"/>
      <c r="B65" s="72" t="s">
        <v>512</v>
      </c>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35"/>
      <c r="AJ65" s="26"/>
    </row>
    <row r="66" spans="1:36" ht="30" customHeight="1" x14ac:dyDescent="0.25">
      <c r="A66" s="190"/>
      <c r="B66" s="72" t="s">
        <v>513</v>
      </c>
      <c r="C66" s="44"/>
      <c r="D66" s="44"/>
      <c r="E66" s="44"/>
      <c r="F66" s="44"/>
      <c r="G66" s="44"/>
      <c r="H66" s="44"/>
      <c r="I66" s="44"/>
      <c r="J66" s="44"/>
      <c r="K66" s="44"/>
      <c r="L66" s="44"/>
      <c r="M66" s="44"/>
      <c r="N66" s="44"/>
      <c r="O66" s="44"/>
      <c r="P66" s="44"/>
      <c r="Q66" s="44"/>
      <c r="R66" s="44"/>
      <c r="S66" s="44"/>
      <c r="T66" s="44"/>
      <c r="U66" s="44"/>
      <c r="V66" s="44"/>
      <c r="W66" s="44"/>
      <c r="X66" s="44"/>
      <c r="Y66" s="44"/>
      <c r="Z66" s="44"/>
      <c r="AA66" s="44"/>
      <c r="AB66" s="44"/>
      <c r="AC66" s="44"/>
      <c r="AD66" s="44"/>
      <c r="AE66" s="44"/>
      <c r="AF66" s="44"/>
      <c r="AG66" s="44"/>
      <c r="AH66" s="44"/>
      <c r="AI66" s="35"/>
      <c r="AJ66" s="26"/>
    </row>
    <row r="67" spans="1:36" ht="30" customHeight="1" x14ac:dyDescent="0.25">
      <c r="A67" s="190"/>
      <c r="B67" s="72" t="s">
        <v>514</v>
      </c>
      <c r="C67" s="44"/>
      <c r="D67" s="44"/>
      <c r="E67" s="44"/>
      <c r="F67" s="44"/>
      <c r="G67" s="44"/>
      <c r="H67" s="44"/>
      <c r="I67" s="44"/>
      <c r="J67" s="44"/>
      <c r="K67" s="44"/>
      <c r="L67" s="44"/>
      <c r="M67" s="44"/>
      <c r="N67" s="44"/>
      <c r="O67" s="44"/>
      <c r="P67" s="44"/>
      <c r="Q67" s="44"/>
      <c r="R67" s="44"/>
      <c r="S67" s="44"/>
      <c r="T67" s="44"/>
      <c r="U67" s="44"/>
      <c r="V67" s="44"/>
      <c r="W67" s="44"/>
      <c r="X67" s="44"/>
      <c r="Y67" s="44"/>
      <c r="Z67" s="44"/>
      <c r="AA67" s="44"/>
      <c r="AB67" s="44"/>
      <c r="AC67" s="44"/>
      <c r="AD67" s="44"/>
      <c r="AE67" s="44"/>
      <c r="AF67" s="44"/>
      <c r="AG67" s="44"/>
      <c r="AH67" s="44"/>
      <c r="AI67" s="35"/>
      <c r="AJ67" s="26"/>
    </row>
    <row r="68" spans="1:36" ht="30" customHeight="1" x14ac:dyDescent="0.25">
      <c r="A68" s="190"/>
      <c r="B68" s="72" t="s">
        <v>515</v>
      </c>
      <c r="C68" s="44"/>
      <c r="D68" s="44"/>
      <c r="E68" s="44"/>
      <c r="F68" s="44"/>
      <c r="G68" s="44"/>
      <c r="H68" s="44"/>
      <c r="I68" s="44"/>
      <c r="J68" s="44"/>
      <c r="K68" s="44"/>
      <c r="L68" s="44"/>
      <c r="M68" s="44"/>
      <c r="N68" s="44"/>
      <c r="O68" s="44"/>
      <c r="P68" s="44"/>
      <c r="Q68" s="44"/>
      <c r="R68" s="44"/>
      <c r="S68" s="44"/>
      <c r="T68" s="44"/>
      <c r="U68" s="44"/>
      <c r="V68" s="44"/>
      <c r="W68" s="44"/>
      <c r="X68" s="44"/>
      <c r="Y68" s="44"/>
      <c r="Z68" s="44"/>
      <c r="AA68" s="44"/>
      <c r="AB68" s="44"/>
      <c r="AC68" s="44"/>
      <c r="AD68" s="44"/>
      <c r="AE68" s="44"/>
      <c r="AF68" s="44"/>
      <c r="AG68" s="44"/>
      <c r="AH68" s="44"/>
      <c r="AI68" s="35"/>
      <c r="AJ68" s="26"/>
    </row>
    <row r="69" spans="1:36" ht="30" customHeight="1" x14ac:dyDescent="0.25">
      <c r="A69" s="190"/>
      <c r="B69" s="72" t="s">
        <v>516</v>
      </c>
      <c r="C69" s="44"/>
      <c r="D69" s="44"/>
      <c r="E69" s="44"/>
      <c r="F69" s="44"/>
      <c r="G69" s="44"/>
      <c r="H69" s="44"/>
      <c r="I69" s="44"/>
      <c r="J69" s="44"/>
      <c r="K69" s="44"/>
      <c r="L69" s="44"/>
      <c r="M69" s="44"/>
      <c r="N69" s="44"/>
      <c r="O69" s="44"/>
      <c r="P69" s="44"/>
      <c r="Q69" s="44"/>
      <c r="R69" s="44"/>
      <c r="S69" s="44"/>
      <c r="T69" s="44"/>
      <c r="U69" s="44"/>
      <c r="V69" s="44"/>
      <c r="W69" s="44"/>
      <c r="X69" s="44"/>
      <c r="Y69" s="44"/>
      <c r="Z69" s="44"/>
      <c r="AA69" s="44"/>
      <c r="AB69" s="44"/>
      <c r="AC69" s="44"/>
      <c r="AD69" s="44"/>
      <c r="AE69" s="44"/>
      <c r="AF69" s="44"/>
      <c r="AG69" s="44"/>
      <c r="AH69" s="44"/>
      <c r="AI69" s="35"/>
      <c r="AJ69" s="26"/>
    </row>
    <row r="70" spans="1:36" ht="30" customHeight="1" x14ac:dyDescent="0.25">
      <c r="A70" s="190"/>
      <c r="B70" s="72" t="s">
        <v>517</v>
      </c>
      <c r="C70" s="44"/>
      <c r="D70" s="44"/>
      <c r="E70" s="44"/>
      <c r="F70" s="44"/>
      <c r="G70" s="44"/>
      <c r="H70" s="44"/>
      <c r="I70" s="44"/>
      <c r="J70" s="44"/>
      <c r="K70" s="44"/>
      <c r="L70" s="44"/>
      <c r="M70" s="44"/>
      <c r="N70" s="44"/>
      <c r="O70" s="44"/>
      <c r="P70" s="44"/>
      <c r="Q70" s="44"/>
      <c r="R70" s="44"/>
      <c r="S70" s="44"/>
      <c r="T70" s="44"/>
      <c r="U70" s="44"/>
      <c r="V70" s="44"/>
      <c r="W70" s="44"/>
      <c r="X70" s="44"/>
      <c r="Y70" s="44"/>
      <c r="Z70" s="44"/>
      <c r="AA70" s="44"/>
      <c r="AB70" s="44"/>
      <c r="AC70" s="44"/>
      <c r="AD70" s="44"/>
      <c r="AE70" s="44"/>
      <c r="AF70" s="44"/>
      <c r="AG70" s="44"/>
      <c r="AH70" s="44"/>
      <c r="AI70" s="35"/>
      <c r="AJ70" s="26"/>
    </row>
    <row r="71" spans="1:36" ht="30" customHeight="1" x14ac:dyDescent="0.25">
      <c r="A71" s="190" t="s">
        <v>518</v>
      </c>
      <c r="B71" s="72" t="s">
        <v>391</v>
      </c>
      <c r="C71" s="50" t="s">
        <v>519</v>
      </c>
      <c r="D71" s="50"/>
      <c r="E71" s="50"/>
      <c r="F71" s="50"/>
      <c r="G71" s="50"/>
      <c r="H71" s="50"/>
      <c r="I71" s="50"/>
      <c r="J71" s="50"/>
      <c r="K71" s="50"/>
      <c r="L71" s="50"/>
      <c r="M71" s="50"/>
      <c r="N71" s="44"/>
      <c r="O71" s="44"/>
      <c r="P71" s="44"/>
      <c r="Q71" s="44"/>
      <c r="R71" s="50"/>
      <c r="S71" s="50"/>
      <c r="T71" s="50"/>
      <c r="U71" s="50"/>
      <c r="V71" s="50"/>
      <c r="W71" s="50"/>
      <c r="X71" s="50"/>
      <c r="Y71" s="50"/>
      <c r="Z71" s="50"/>
      <c r="AA71" s="50"/>
      <c r="AB71" s="50"/>
      <c r="AC71" s="50"/>
      <c r="AD71" s="50"/>
      <c r="AE71" s="50"/>
      <c r="AF71" s="50"/>
      <c r="AG71" s="50"/>
      <c r="AH71" s="44"/>
      <c r="AI71" s="35"/>
      <c r="AJ71" s="26"/>
    </row>
    <row r="72" spans="1:36" ht="30" customHeight="1" x14ac:dyDescent="0.25">
      <c r="A72" s="190"/>
      <c r="B72" s="72" t="s">
        <v>403</v>
      </c>
      <c r="C72" s="50" t="s">
        <v>519</v>
      </c>
      <c r="D72" s="50"/>
      <c r="E72" s="50"/>
      <c r="F72" s="50"/>
      <c r="G72" s="50"/>
      <c r="H72" s="50"/>
      <c r="I72" s="50"/>
      <c r="J72" s="50"/>
      <c r="K72" s="50"/>
      <c r="L72" s="50"/>
      <c r="M72" s="50"/>
      <c r="N72" s="44"/>
      <c r="O72" s="44"/>
      <c r="P72" s="44"/>
      <c r="Q72" s="44"/>
      <c r="R72" s="50"/>
      <c r="S72" s="50"/>
      <c r="T72" s="50"/>
      <c r="U72" s="50"/>
      <c r="V72" s="50"/>
      <c r="W72" s="50"/>
      <c r="X72" s="50"/>
      <c r="Y72" s="50"/>
      <c r="Z72" s="50"/>
      <c r="AA72" s="50"/>
      <c r="AB72" s="50"/>
      <c r="AC72" s="50"/>
      <c r="AD72" s="50"/>
      <c r="AE72" s="50"/>
      <c r="AF72" s="50"/>
      <c r="AG72" s="50"/>
      <c r="AH72" s="44"/>
      <c r="AI72" s="35"/>
      <c r="AJ72" s="26"/>
    </row>
    <row r="73" spans="1:36" ht="30" customHeight="1" x14ac:dyDescent="0.25">
      <c r="A73" s="190"/>
      <c r="B73" s="72" t="s">
        <v>412</v>
      </c>
      <c r="C73" s="50" t="s">
        <v>519</v>
      </c>
      <c r="D73" s="50"/>
      <c r="E73" s="50"/>
      <c r="F73" s="50"/>
      <c r="G73" s="50"/>
      <c r="H73" s="50"/>
      <c r="I73" s="50"/>
      <c r="J73" s="50"/>
      <c r="K73" s="50"/>
      <c r="L73" s="50"/>
      <c r="M73" s="50"/>
      <c r="N73" s="44"/>
      <c r="O73" s="44"/>
      <c r="P73" s="44"/>
      <c r="Q73" s="44"/>
      <c r="R73" s="50"/>
      <c r="S73" s="50"/>
      <c r="T73" s="50"/>
      <c r="U73" s="50"/>
      <c r="V73" s="50"/>
      <c r="W73" s="50"/>
      <c r="X73" s="50"/>
      <c r="Y73" s="50"/>
      <c r="Z73" s="50"/>
      <c r="AA73" s="50"/>
      <c r="AB73" s="50"/>
      <c r="AC73" s="50"/>
      <c r="AD73" s="50"/>
      <c r="AE73" s="50"/>
      <c r="AF73" s="50"/>
      <c r="AG73" s="50"/>
      <c r="AH73" s="44"/>
      <c r="AI73" s="35"/>
      <c r="AJ73" s="26"/>
    </row>
    <row r="74" spans="1:36" ht="30" customHeight="1" x14ac:dyDescent="0.25">
      <c r="A74" s="190"/>
      <c r="B74" s="72" t="s">
        <v>421</v>
      </c>
      <c r="C74" s="50"/>
      <c r="D74" s="50"/>
      <c r="E74" s="50"/>
      <c r="F74" s="50"/>
      <c r="G74" s="50"/>
      <c r="H74" s="50"/>
      <c r="I74" s="50"/>
      <c r="J74" s="50"/>
      <c r="K74" s="50"/>
      <c r="L74" s="50"/>
      <c r="M74" s="50"/>
      <c r="N74" s="44"/>
      <c r="O74" s="44"/>
      <c r="P74" s="44"/>
      <c r="Q74" s="44"/>
      <c r="R74" s="50"/>
      <c r="S74" s="50"/>
      <c r="T74" s="50"/>
      <c r="U74" s="50"/>
      <c r="V74" s="50"/>
      <c r="W74" s="50"/>
      <c r="X74" s="50"/>
      <c r="Y74" s="50"/>
      <c r="Z74" s="50"/>
      <c r="AA74" s="50"/>
      <c r="AB74" s="50"/>
      <c r="AC74" s="50"/>
      <c r="AD74" s="50"/>
      <c r="AE74" s="50"/>
      <c r="AF74" s="50"/>
      <c r="AG74" s="50"/>
      <c r="AH74" s="44"/>
      <c r="AI74" s="35"/>
      <c r="AJ74" s="26"/>
    </row>
    <row r="75" spans="1:36" ht="30" customHeight="1" x14ac:dyDescent="0.25">
      <c r="A75" s="190"/>
      <c r="B75" s="72" t="s">
        <v>429</v>
      </c>
      <c r="C75" s="50"/>
      <c r="D75" s="50"/>
      <c r="E75" s="50"/>
      <c r="F75" s="50"/>
      <c r="G75" s="50"/>
      <c r="H75" s="50"/>
      <c r="I75" s="50"/>
      <c r="J75" s="50"/>
      <c r="K75" s="50"/>
      <c r="L75" s="50"/>
      <c r="M75" s="50"/>
      <c r="N75" s="44"/>
      <c r="O75" s="44"/>
      <c r="P75" s="44"/>
      <c r="Q75" s="44"/>
      <c r="R75" s="50"/>
      <c r="S75" s="50"/>
      <c r="T75" s="50"/>
      <c r="U75" s="50"/>
      <c r="V75" s="50"/>
      <c r="W75" s="50"/>
      <c r="X75" s="50"/>
      <c r="Y75" s="50"/>
      <c r="Z75" s="50"/>
      <c r="AA75" s="50"/>
      <c r="AB75" s="50"/>
      <c r="AC75" s="50"/>
      <c r="AD75" s="50"/>
      <c r="AE75" s="50"/>
      <c r="AF75" s="50"/>
      <c r="AG75" s="50"/>
      <c r="AH75" s="44"/>
      <c r="AI75" s="35"/>
      <c r="AJ75" s="26"/>
    </row>
    <row r="76" spans="1:36" ht="30" customHeight="1" x14ac:dyDescent="0.25">
      <c r="A76" s="190"/>
      <c r="B76" s="72" t="s">
        <v>520</v>
      </c>
      <c r="C76" s="50"/>
      <c r="D76" s="50"/>
      <c r="E76" s="50"/>
      <c r="F76" s="50"/>
      <c r="G76" s="50"/>
      <c r="H76" s="50"/>
      <c r="I76" s="50"/>
      <c r="J76" s="50"/>
      <c r="K76" s="50"/>
      <c r="L76" s="50"/>
      <c r="M76" s="50"/>
      <c r="N76" s="44"/>
      <c r="O76" s="44"/>
      <c r="P76" s="44"/>
      <c r="Q76" s="44"/>
      <c r="R76" s="50"/>
      <c r="S76" s="50"/>
      <c r="T76" s="50"/>
      <c r="U76" s="50"/>
      <c r="V76" s="50"/>
      <c r="W76" s="50"/>
      <c r="X76" s="50"/>
      <c r="Y76" s="50"/>
      <c r="Z76" s="50"/>
      <c r="AA76" s="50"/>
      <c r="AB76" s="50"/>
      <c r="AC76" s="50"/>
      <c r="AD76" s="50"/>
      <c r="AE76" s="50"/>
      <c r="AF76" s="50"/>
      <c r="AG76" s="50"/>
      <c r="AH76" s="44"/>
      <c r="AI76" s="35"/>
      <c r="AJ76" s="26"/>
    </row>
    <row r="77" spans="1:36" ht="30" customHeight="1" x14ac:dyDescent="0.25">
      <c r="A77" s="190"/>
      <c r="B77" s="72" t="s">
        <v>521</v>
      </c>
      <c r="C77" s="50"/>
      <c r="D77" s="50"/>
      <c r="E77" s="50"/>
      <c r="F77" s="50"/>
      <c r="G77" s="50"/>
      <c r="H77" s="50"/>
      <c r="I77" s="50"/>
      <c r="J77" s="50"/>
      <c r="K77" s="50"/>
      <c r="L77" s="50"/>
      <c r="M77" s="50"/>
      <c r="N77" s="44"/>
      <c r="O77" s="44"/>
      <c r="P77" s="44"/>
      <c r="Q77" s="44"/>
      <c r="R77" s="50"/>
      <c r="S77" s="50"/>
      <c r="T77" s="50"/>
      <c r="U77" s="50"/>
      <c r="V77" s="50"/>
      <c r="W77" s="50"/>
      <c r="X77" s="50"/>
      <c r="Y77" s="50"/>
      <c r="Z77" s="50"/>
      <c r="AA77" s="50"/>
      <c r="AB77" s="50"/>
      <c r="AC77" s="50"/>
      <c r="AD77" s="50"/>
      <c r="AE77" s="50"/>
      <c r="AF77" s="50"/>
      <c r="AG77" s="50"/>
      <c r="AH77" s="44"/>
      <c r="AI77" s="35"/>
      <c r="AJ77" s="26"/>
    </row>
    <row r="78" spans="1:36" ht="30" customHeight="1" x14ac:dyDescent="0.25">
      <c r="A78" s="190"/>
      <c r="B78" s="72" t="s">
        <v>522</v>
      </c>
      <c r="C78" s="50"/>
      <c r="D78" s="50"/>
      <c r="E78" s="50"/>
      <c r="F78" s="50"/>
      <c r="G78" s="50"/>
      <c r="H78" s="50"/>
      <c r="I78" s="50"/>
      <c r="J78" s="50"/>
      <c r="K78" s="50"/>
      <c r="L78" s="50"/>
      <c r="M78" s="50"/>
      <c r="N78" s="44"/>
      <c r="O78" s="44"/>
      <c r="P78" s="44"/>
      <c r="Q78" s="44"/>
      <c r="R78" s="50"/>
      <c r="S78" s="50"/>
      <c r="T78" s="50"/>
      <c r="U78" s="50"/>
      <c r="V78" s="50"/>
      <c r="W78" s="50"/>
      <c r="X78" s="50"/>
      <c r="Y78" s="50"/>
      <c r="Z78" s="50"/>
      <c r="AA78" s="50"/>
      <c r="AB78" s="50"/>
      <c r="AC78" s="50"/>
      <c r="AD78" s="50"/>
      <c r="AE78" s="50"/>
      <c r="AF78" s="50"/>
      <c r="AG78" s="50"/>
      <c r="AH78" s="44"/>
      <c r="AI78" s="35"/>
      <c r="AJ78" s="26"/>
    </row>
    <row r="79" spans="1:36" ht="30" customHeight="1" x14ac:dyDescent="0.25">
      <c r="A79" s="190"/>
      <c r="B79" s="72" t="s">
        <v>523</v>
      </c>
      <c r="C79" s="50"/>
      <c r="D79" s="50"/>
      <c r="E79" s="50"/>
      <c r="F79" s="50"/>
      <c r="G79" s="50"/>
      <c r="H79" s="50"/>
      <c r="I79" s="50"/>
      <c r="J79" s="50"/>
      <c r="K79" s="50"/>
      <c r="L79" s="50"/>
      <c r="M79" s="50"/>
      <c r="N79" s="44"/>
      <c r="O79" s="44"/>
      <c r="P79" s="44"/>
      <c r="Q79" s="44"/>
      <c r="R79" s="50"/>
      <c r="S79" s="50"/>
      <c r="T79" s="50"/>
      <c r="U79" s="50"/>
      <c r="V79" s="50"/>
      <c r="W79" s="50"/>
      <c r="X79" s="50"/>
      <c r="Y79" s="50"/>
      <c r="Z79" s="50"/>
      <c r="AA79" s="50"/>
      <c r="AB79" s="50"/>
      <c r="AC79" s="50"/>
      <c r="AD79" s="50"/>
      <c r="AE79" s="50"/>
      <c r="AF79" s="50"/>
      <c r="AG79" s="50"/>
      <c r="AH79" s="44"/>
      <c r="AI79" s="35"/>
      <c r="AJ79" s="26"/>
    </row>
    <row r="80" spans="1:36" ht="30" customHeight="1" x14ac:dyDescent="0.25">
      <c r="A80" s="190"/>
      <c r="B80" s="72" t="s">
        <v>524</v>
      </c>
      <c r="C80" s="50"/>
      <c r="D80" s="50"/>
      <c r="E80" s="50"/>
      <c r="F80" s="50"/>
      <c r="G80" s="50"/>
      <c r="H80" s="50"/>
      <c r="I80" s="50"/>
      <c r="J80" s="50"/>
      <c r="K80" s="50"/>
      <c r="L80" s="50"/>
      <c r="M80" s="50"/>
      <c r="N80" s="44"/>
      <c r="O80" s="44"/>
      <c r="P80" s="44"/>
      <c r="Q80" s="44"/>
      <c r="R80" s="50"/>
      <c r="S80" s="50"/>
      <c r="T80" s="50"/>
      <c r="U80" s="50"/>
      <c r="V80" s="50"/>
      <c r="W80" s="50"/>
      <c r="X80" s="50"/>
      <c r="Y80" s="50"/>
      <c r="Z80" s="50"/>
      <c r="AA80" s="50"/>
      <c r="AB80" s="50"/>
      <c r="AC80" s="50"/>
      <c r="AD80" s="50"/>
      <c r="AE80" s="50"/>
      <c r="AF80" s="50"/>
      <c r="AG80" s="50"/>
      <c r="AH80" s="44"/>
      <c r="AI80" s="35"/>
      <c r="AJ80" s="26"/>
    </row>
    <row r="81" spans="1:36" ht="30" customHeight="1" x14ac:dyDescent="0.25">
      <c r="A81" s="190"/>
      <c r="B81" s="72" t="s">
        <v>525</v>
      </c>
      <c r="C81" s="50"/>
      <c r="D81" s="50"/>
      <c r="E81" s="50"/>
      <c r="F81" s="50"/>
      <c r="G81" s="50"/>
      <c r="H81" s="50"/>
      <c r="I81" s="50"/>
      <c r="J81" s="50"/>
      <c r="K81" s="50"/>
      <c r="L81" s="50"/>
      <c r="M81" s="50"/>
      <c r="N81" s="44"/>
      <c r="O81" s="44"/>
      <c r="P81" s="44"/>
      <c r="Q81" s="44"/>
      <c r="R81" s="50"/>
      <c r="S81" s="50"/>
      <c r="T81" s="50"/>
      <c r="U81" s="50"/>
      <c r="V81" s="50"/>
      <c r="W81" s="50"/>
      <c r="X81" s="50"/>
      <c r="Y81" s="50"/>
      <c r="Z81" s="50"/>
      <c r="AA81" s="50"/>
      <c r="AB81" s="50"/>
      <c r="AC81" s="50"/>
      <c r="AD81" s="50"/>
      <c r="AE81" s="50"/>
      <c r="AF81" s="50"/>
      <c r="AG81" s="50"/>
      <c r="AH81" s="44"/>
      <c r="AI81" s="35"/>
      <c r="AJ81" s="26"/>
    </row>
    <row r="82" spans="1:36" ht="30" customHeight="1" x14ac:dyDescent="0.25">
      <c r="A82" s="190"/>
      <c r="B82" s="72" t="s">
        <v>526</v>
      </c>
      <c r="C82" s="50"/>
      <c r="D82" s="50"/>
      <c r="E82" s="50"/>
      <c r="F82" s="50"/>
      <c r="G82" s="50"/>
      <c r="H82" s="50"/>
      <c r="I82" s="50"/>
      <c r="J82" s="50"/>
      <c r="K82" s="50"/>
      <c r="L82" s="50"/>
      <c r="M82" s="50"/>
      <c r="N82" s="44"/>
      <c r="O82" s="44"/>
      <c r="P82" s="44"/>
      <c r="Q82" s="44"/>
      <c r="R82" s="50"/>
      <c r="S82" s="50"/>
      <c r="T82" s="50"/>
      <c r="U82" s="50"/>
      <c r="V82" s="50"/>
      <c r="W82" s="50"/>
      <c r="X82" s="50"/>
      <c r="Y82" s="50"/>
      <c r="Z82" s="50"/>
      <c r="AA82" s="50"/>
      <c r="AB82" s="50"/>
      <c r="AC82" s="50"/>
      <c r="AD82" s="50"/>
      <c r="AE82" s="50"/>
      <c r="AF82" s="50"/>
      <c r="AG82" s="50"/>
      <c r="AH82" s="44"/>
      <c r="AI82" s="35"/>
      <c r="AJ82" s="26"/>
    </row>
    <row r="83" spans="1:36" ht="30" customHeight="1" x14ac:dyDescent="0.25">
      <c r="A83" s="190"/>
      <c r="B83" s="72" t="s">
        <v>527</v>
      </c>
      <c r="C83" s="50"/>
      <c r="D83" s="50"/>
      <c r="E83" s="50"/>
      <c r="F83" s="50"/>
      <c r="G83" s="50"/>
      <c r="H83" s="50"/>
      <c r="I83" s="50"/>
      <c r="J83" s="50"/>
      <c r="K83" s="50"/>
      <c r="L83" s="50"/>
      <c r="M83" s="50"/>
      <c r="N83" s="44"/>
      <c r="O83" s="44"/>
      <c r="P83" s="44"/>
      <c r="Q83" s="44"/>
      <c r="R83" s="50"/>
      <c r="S83" s="50"/>
      <c r="T83" s="50"/>
      <c r="U83" s="50"/>
      <c r="V83" s="50"/>
      <c r="W83" s="50"/>
      <c r="X83" s="50"/>
      <c r="Y83" s="50"/>
      <c r="Z83" s="50"/>
      <c r="AA83" s="50"/>
      <c r="AB83" s="50"/>
      <c r="AC83" s="50"/>
      <c r="AD83" s="50"/>
      <c r="AE83" s="50"/>
      <c r="AF83" s="50"/>
      <c r="AG83" s="50"/>
      <c r="AH83" s="44"/>
      <c r="AI83" s="35"/>
      <c r="AJ83" s="26"/>
    </row>
    <row r="84" spans="1:36" ht="30" customHeight="1" x14ac:dyDescent="0.25">
      <c r="A84" s="190"/>
      <c r="B84" s="72" t="s">
        <v>528</v>
      </c>
      <c r="C84" s="50"/>
      <c r="D84" s="50"/>
      <c r="E84" s="50"/>
      <c r="F84" s="50"/>
      <c r="G84" s="50"/>
      <c r="H84" s="50"/>
      <c r="I84" s="50"/>
      <c r="J84" s="50"/>
      <c r="K84" s="50"/>
      <c r="L84" s="50"/>
      <c r="M84" s="50"/>
      <c r="N84" s="44"/>
      <c r="O84" s="44"/>
      <c r="P84" s="44"/>
      <c r="Q84" s="44"/>
      <c r="R84" s="50"/>
      <c r="S84" s="50"/>
      <c r="T84" s="50"/>
      <c r="U84" s="50"/>
      <c r="V84" s="50"/>
      <c r="W84" s="50"/>
      <c r="X84" s="50"/>
      <c r="Y84" s="50"/>
      <c r="Z84" s="50"/>
      <c r="AA84" s="50"/>
      <c r="AB84" s="50"/>
      <c r="AC84" s="50"/>
      <c r="AD84" s="50"/>
      <c r="AE84" s="50"/>
      <c r="AF84" s="50"/>
      <c r="AG84" s="50"/>
      <c r="AH84" s="44"/>
      <c r="AI84" s="35"/>
      <c r="AJ84" s="26"/>
    </row>
    <row r="85" spans="1:36" ht="30" customHeight="1" x14ac:dyDescent="0.25">
      <c r="A85" s="190"/>
      <c r="B85" s="72" t="s">
        <v>529</v>
      </c>
      <c r="C85" s="50"/>
      <c r="D85" s="50"/>
      <c r="E85" s="50"/>
      <c r="F85" s="50"/>
      <c r="G85" s="50"/>
      <c r="H85" s="50"/>
      <c r="I85" s="50"/>
      <c r="J85" s="50"/>
      <c r="K85" s="50"/>
      <c r="L85" s="50"/>
      <c r="M85" s="50"/>
      <c r="N85" s="44"/>
      <c r="O85" s="44"/>
      <c r="P85" s="44"/>
      <c r="Q85" s="44"/>
      <c r="R85" s="50"/>
      <c r="S85" s="50"/>
      <c r="T85" s="50"/>
      <c r="U85" s="50"/>
      <c r="V85" s="50"/>
      <c r="W85" s="50"/>
      <c r="X85" s="50"/>
      <c r="Y85" s="50"/>
      <c r="Z85" s="50"/>
      <c r="AA85" s="50"/>
      <c r="AB85" s="50"/>
      <c r="AC85" s="50"/>
      <c r="AD85" s="50"/>
      <c r="AE85" s="50"/>
      <c r="AF85" s="50"/>
      <c r="AG85" s="50"/>
      <c r="AH85" s="44"/>
      <c r="AI85" s="35"/>
      <c r="AJ85" s="26"/>
    </row>
    <row r="86" spans="1:36" ht="30" customHeight="1" x14ac:dyDescent="0.25">
      <c r="A86" s="190" t="s">
        <v>530</v>
      </c>
      <c r="B86" s="72" t="s">
        <v>531</v>
      </c>
      <c r="C86" s="50" t="s">
        <v>532</v>
      </c>
      <c r="D86" s="50"/>
      <c r="E86" s="50"/>
      <c r="F86" s="50"/>
      <c r="G86" s="50"/>
      <c r="H86" s="50"/>
      <c r="I86" s="50"/>
      <c r="J86" s="50"/>
      <c r="K86" s="50"/>
      <c r="L86" s="50"/>
      <c r="M86" s="50"/>
      <c r="N86" s="44"/>
      <c r="O86" s="44"/>
      <c r="P86" s="44"/>
      <c r="Q86" s="44"/>
      <c r="R86" s="50"/>
      <c r="S86" s="50"/>
      <c r="T86" s="50"/>
      <c r="U86" s="50"/>
      <c r="V86" s="50"/>
      <c r="W86" s="50"/>
      <c r="X86" s="50"/>
      <c r="Y86" s="50"/>
      <c r="Z86" s="50"/>
      <c r="AA86" s="50"/>
      <c r="AB86" s="50"/>
      <c r="AC86" s="50"/>
      <c r="AD86" s="50"/>
      <c r="AE86" s="50"/>
      <c r="AF86" s="50"/>
      <c r="AG86" s="50"/>
      <c r="AH86" s="44"/>
      <c r="AI86" s="35"/>
      <c r="AJ86" s="26"/>
    </row>
    <row r="87" spans="1:36" ht="30" customHeight="1" x14ac:dyDescent="0.25">
      <c r="A87" s="190"/>
      <c r="B87" s="72" t="s">
        <v>533</v>
      </c>
      <c r="C87" s="50" t="s">
        <v>532</v>
      </c>
      <c r="D87" s="50"/>
      <c r="E87" s="50"/>
      <c r="F87" s="50"/>
      <c r="G87" s="50"/>
      <c r="H87" s="50"/>
      <c r="I87" s="50"/>
      <c r="J87" s="50"/>
      <c r="K87" s="50"/>
      <c r="L87" s="50"/>
      <c r="M87" s="50"/>
      <c r="N87" s="44"/>
      <c r="O87" s="44"/>
      <c r="P87" s="44"/>
      <c r="Q87" s="44"/>
      <c r="R87" s="50"/>
      <c r="S87" s="50"/>
      <c r="T87" s="50"/>
      <c r="U87" s="50"/>
      <c r="V87" s="50"/>
      <c r="W87" s="50"/>
      <c r="X87" s="50"/>
      <c r="Y87" s="50"/>
      <c r="Z87" s="50"/>
      <c r="AA87" s="50"/>
      <c r="AB87" s="50"/>
      <c r="AC87" s="50"/>
      <c r="AD87" s="50"/>
      <c r="AE87" s="50"/>
      <c r="AF87" s="50"/>
      <c r="AG87" s="50"/>
      <c r="AH87" s="44"/>
      <c r="AI87" s="35"/>
      <c r="AJ87" s="26"/>
    </row>
    <row r="88" spans="1:36" ht="30" customHeight="1" x14ac:dyDescent="0.25">
      <c r="A88" s="190"/>
      <c r="B88" s="72" t="s">
        <v>534</v>
      </c>
      <c r="C88" s="50" t="s">
        <v>532</v>
      </c>
      <c r="D88" s="50"/>
      <c r="E88" s="50"/>
      <c r="F88" s="50"/>
      <c r="G88" s="50"/>
      <c r="H88" s="50"/>
      <c r="I88" s="50"/>
      <c r="J88" s="50"/>
      <c r="K88" s="50"/>
      <c r="L88" s="50"/>
      <c r="M88" s="50"/>
      <c r="N88" s="44"/>
      <c r="O88" s="44"/>
      <c r="P88" s="44"/>
      <c r="Q88" s="44"/>
      <c r="R88" s="50"/>
      <c r="S88" s="50"/>
      <c r="T88" s="50"/>
      <c r="U88" s="50"/>
      <c r="V88" s="50"/>
      <c r="W88" s="50"/>
      <c r="X88" s="50"/>
      <c r="Y88" s="50"/>
      <c r="Z88" s="50"/>
      <c r="AA88" s="50"/>
      <c r="AB88" s="50"/>
      <c r="AC88" s="50"/>
      <c r="AD88" s="50"/>
      <c r="AE88" s="50"/>
      <c r="AF88" s="50"/>
      <c r="AG88" s="50"/>
      <c r="AH88" s="44"/>
      <c r="AI88" s="35"/>
      <c r="AJ88" s="26"/>
    </row>
    <row r="89" spans="1:36" ht="30" customHeight="1" x14ac:dyDescent="0.25">
      <c r="A89" s="190"/>
      <c r="B89" s="72" t="s">
        <v>535</v>
      </c>
      <c r="C89" s="50"/>
      <c r="D89" s="50"/>
      <c r="E89" s="50"/>
      <c r="F89" s="50"/>
      <c r="G89" s="50"/>
      <c r="H89" s="50"/>
      <c r="I89" s="50"/>
      <c r="J89" s="50"/>
      <c r="K89" s="50"/>
      <c r="L89" s="50"/>
      <c r="M89" s="50"/>
      <c r="N89" s="44"/>
      <c r="O89" s="44"/>
      <c r="P89" s="44"/>
      <c r="Q89" s="44"/>
      <c r="R89" s="50"/>
      <c r="S89" s="50"/>
      <c r="T89" s="50"/>
      <c r="U89" s="50"/>
      <c r="V89" s="50"/>
      <c r="W89" s="50"/>
      <c r="X89" s="50"/>
      <c r="Y89" s="50"/>
      <c r="Z89" s="50"/>
      <c r="AA89" s="50"/>
      <c r="AB89" s="50"/>
      <c r="AC89" s="50"/>
      <c r="AD89" s="50"/>
      <c r="AE89" s="50"/>
      <c r="AF89" s="50"/>
      <c r="AG89" s="50"/>
      <c r="AH89" s="44"/>
      <c r="AI89" s="35"/>
      <c r="AJ89" s="26"/>
    </row>
    <row r="90" spans="1:36" ht="30" customHeight="1" x14ac:dyDescent="0.25">
      <c r="A90" s="190"/>
      <c r="B90" s="72" t="s">
        <v>536</v>
      </c>
      <c r="C90" s="50"/>
      <c r="D90" s="50"/>
      <c r="E90" s="50"/>
      <c r="F90" s="50"/>
      <c r="G90" s="50"/>
      <c r="H90" s="50"/>
      <c r="I90" s="50"/>
      <c r="J90" s="50"/>
      <c r="K90" s="50"/>
      <c r="L90" s="50"/>
      <c r="M90" s="50"/>
      <c r="N90" s="44"/>
      <c r="O90" s="44"/>
      <c r="P90" s="44"/>
      <c r="Q90" s="44"/>
      <c r="R90" s="50"/>
      <c r="S90" s="50"/>
      <c r="T90" s="50"/>
      <c r="U90" s="50"/>
      <c r="V90" s="50"/>
      <c r="W90" s="50"/>
      <c r="X90" s="50"/>
      <c r="Y90" s="50"/>
      <c r="Z90" s="50"/>
      <c r="AA90" s="50"/>
      <c r="AB90" s="50"/>
      <c r="AC90" s="50"/>
      <c r="AD90" s="50"/>
      <c r="AE90" s="50"/>
      <c r="AF90" s="50"/>
      <c r="AG90" s="50"/>
      <c r="AH90" s="44"/>
      <c r="AI90" s="35"/>
      <c r="AJ90" s="26"/>
    </row>
    <row r="91" spans="1:36" ht="30" customHeight="1" x14ac:dyDescent="0.25">
      <c r="A91" s="190"/>
      <c r="B91" s="72" t="s">
        <v>537</v>
      </c>
      <c r="C91" s="50"/>
      <c r="D91" s="50"/>
      <c r="E91" s="50"/>
      <c r="F91" s="50"/>
      <c r="G91" s="50"/>
      <c r="H91" s="50"/>
      <c r="I91" s="50"/>
      <c r="J91" s="50"/>
      <c r="K91" s="50"/>
      <c r="L91" s="50"/>
      <c r="M91" s="50"/>
      <c r="N91" s="44"/>
      <c r="O91" s="44"/>
      <c r="P91" s="44"/>
      <c r="Q91" s="44"/>
      <c r="R91" s="50"/>
      <c r="S91" s="50"/>
      <c r="T91" s="50"/>
      <c r="U91" s="50"/>
      <c r="V91" s="50"/>
      <c r="W91" s="50"/>
      <c r="X91" s="50"/>
      <c r="Y91" s="50"/>
      <c r="Z91" s="50"/>
      <c r="AA91" s="50"/>
      <c r="AB91" s="50"/>
      <c r="AC91" s="50"/>
      <c r="AD91" s="50"/>
      <c r="AE91" s="50"/>
      <c r="AF91" s="50"/>
      <c r="AG91" s="50"/>
      <c r="AH91" s="44"/>
      <c r="AI91" s="35"/>
      <c r="AJ91" s="26"/>
    </row>
    <row r="92" spans="1:36" ht="30" customHeight="1" x14ac:dyDescent="0.25">
      <c r="A92" s="190"/>
      <c r="B92" s="72" t="s">
        <v>538</v>
      </c>
      <c r="C92" s="50"/>
      <c r="D92" s="50"/>
      <c r="E92" s="50"/>
      <c r="F92" s="50"/>
      <c r="G92" s="50"/>
      <c r="H92" s="50"/>
      <c r="I92" s="50"/>
      <c r="J92" s="50"/>
      <c r="K92" s="50"/>
      <c r="L92" s="50"/>
      <c r="M92" s="50"/>
      <c r="N92" s="44"/>
      <c r="O92" s="44"/>
      <c r="P92" s="44"/>
      <c r="Q92" s="44"/>
      <c r="R92" s="50"/>
      <c r="S92" s="50"/>
      <c r="T92" s="50"/>
      <c r="U92" s="50"/>
      <c r="V92" s="50"/>
      <c r="W92" s="50"/>
      <c r="X92" s="50"/>
      <c r="Y92" s="50"/>
      <c r="Z92" s="50"/>
      <c r="AA92" s="50"/>
      <c r="AB92" s="50"/>
      <c r="AC92" s="50"/>
      <c r="AD92" s="50"/>
      <c r="AE92" s="50"/>
      <c r="AF92" s="50"/>
      <c r="AG92" s="50"/>
      <c r="AH92" s="44"/>
      <c r="AI92" s="35"/>
      <c r="AJ92" s="26"/>
    </row>
    <row r="93" spans="1:36" ht="30" customHeight="1" x14ac:dyDescent="0.25">
      <c r="A93" s="190"/>
      <c r="B93" s="72" t="s">
        <v>539</v>
      </c>
      <c r="C93" s="50"/>
      <c r="D93" s="50"/>
      <c r="E93" s="50"/>
      <c r="F93" s="50"/>
      <c r="G93" s="50"/>
      <c r="H93" s="50"/>
      <c r="I93" s="50"/>
      <c r="J93" s="50"/>
      <c r="K93" s="50"/>
      <c r="L93" s="50"/>
      <c r="M93" s="50"/>
      <c r="N93" s="44"/>
      <c r="O93" s="44"/>
      <c r="P93" s="44"/>
      <c r="Q93" s="44"/>
      <c r="R93" s="50"/>
      <c r="S93" s="50"/>
      <c r="T93" s="50"/>
      <c r="U93" s="50"/>
      <c r="V93" s="50"/>
      <c r="W93" s="50"/>
      <c r="X93" s="50"/>
      <c r="Y93" s="50"/>
      <c r="Z93" s="50"/>
      <c r="AA93" s="50"/>
      <c r="AB93" s="50"/>
      <c r="AC93" s="50"/>
      <c r="AD93" s="50"/>
      <c r="AE93" s="50"/>
      <c r="AF93" s="50"/>
      <c r="AG93" s="50"/>
      <c r="AH93" s="44"/>
      <c r="AI93" s="35"/>
      <c r="AJ93" s="26"/>
    </row>
    <row r="94" spans="1:36" ht="30" customHeight="1" x14ac:dyDescent="0.25">
      <c r="A94" s="190"/>
      <c r="B94" s="72" t="s">
        <v>540</v>
      </c>
      <c r="C94" s="50"/>
      <c r="D94" s="50"/>
      <c r="E94" s="50"/>
      <c r="F94" s="50"/>
      <c r="G94" s="50"/>
      <c r="H94" s="50"/>
      <c r="I94" s="50"/>
      <c r="J94" s="50"/>
      <c r="K94" s="50"/>
      <c r="L94" s="50"/>
      <c r="M94" s="50"/>
      <c r="N94" s="44"/>
      <c r="O94" s="44"/>
      <c r="P94" s="44"/>
      <c r="Q94" s="44"/>
      <c r="R94" s="50"/>
      <c r="S94" s="50"/>
      <c r="T94" s="50"/>
      <c r="U94" s="50"/>
      <c r="V94" s="50"/>
      <c r="W94" s="50"/>
      <c r="X94" s="50"/>
      <c r="Y94" s="50"/>
      <c r="Z94" s="50"/>
      <c r="AA94" s="50"/>
      <c r="AB94" s="50"/>
      <c r="AC94" s="50"/>
      <c r="AD94" s="50"/>
      <c r="AE94" s="50"/>
      <c r="AF94" s="50"/>
      <c r="AG94" s="50"/>
      <c r="AH94" s="44"/>
      <c r="AI94" s="35"/>
      <c r="AJ94" s="26"/>
    </row>
    <row r="95" spans="1:36" ht="30" customHeight="1" x14ac:dyDescent="0.25">
      <c r="A95" s="190"/>
      <c r="B95" s="72" t="s">
        <v>541</v>
      </c>
      <c r="C95" s="50"/>
      <c r="D95" s="50"/>
      <c r="E95" s="50"/>
      <c r="F95" s="50"/>
      <c r="G95" s="50"/>
      <c r="H95" s="50"/>
      <c r="I95" s="50"/>
      <c r="J95" s="50"/>
      <c r="K95" s="50"/>
      <c r="L95" s="50"/>
      <c r="M95" s="50"/>
      <c r="N95" s="44"/>
      <c r="O95" s="44"/>
      <c r="P95" s="44"/>
      <c r="Q95" s="44"/>
      <c r="R95" s="50"/>
      <c r="S95" s="50"/>
      <c r="T95" s="50"/>
      <c r="U95" s="50"/>
      <c r="V95" s="50"/>
      <c r="W95" s="50"/>
      <c r="X95" s="50"/>
      <c r="Y95" s="50"/>
      <c r="Z95" s="50"/>
      <c r="AA95" s="50"/>
      <c r="AB95" s="50"/>
      <c r="AC95" s="50"/>
      <c r="AD95" s="50"/>
      <c r="AE95" s="50"/>
      <c r="AF95" s="50"/>
      <c r="AG95" s="50"/>
      <c r="AH95" s="44"/>
      <c r="AI95" s="35"/>
      <c r="AJ95" s="26"/>
    </row>
    <row r="96" spans="1:36" ht="30" customHeight="1" x14ac:dyDescent="0.25">
      <c r="A96" s="190"/>
      <c r="B96" s="72" t="s">
        <v>542</v>
      </c>
      <c r="C96" s="50"/>
      <c r="D96" s="50"/>
      <c r="E96" s="50"/>
      <c r="F96" s="50"/>
      <c r="G96" s="50"/>
      <c r="H96" s="50"/>
      <c r="I96" s="50"/>
      <c r="J96" s="50"/>
      <c r="K96" s="50"/>
      <c r="L96" s="50"/>
      <c r="M96" s="50"/>
      <c r="N96" s="44"/>
      <c r="O96" s="44"/>
      <c r="P96" s="44"/>
      <c r="Q96" s="44"/>
      <c r="R96" s="50"/>
      <c r="S96" s="50"/>
      <c r="T96" s="50"/>
      <c r="U96" s="50"/>
      <c r="V96" s="50"/>
      <c r="W96" s="50"/>
      <c r="X96" s="50"/>
      <c r="Y96" s="50"/>
      <c r="Z96" s="50"/>
      <c r="AA96" s="50"/>
      <c r="AB96" s="50"/>
      <c r="AC96" s="50"/>
      <c r="AD96" s="50"/>
      <c r="AE96" s="50"/>
      <c r="AF96" s="50"/>
      <c r="AG96" s="50"/>
      <c r="AH96" s="44"/>
      <c r="AI96" s="35"/>
      <c r="AJ96" s="26"/>
    </row>
    <row r="97" spans="1:36" ht="30" customHeight="1" x14ac:dyDescent="0.25">
      <c r="A97" s="190"/>
      <c r="B97" s="72" t="s">
        <v>543</v>
      </c>
      <c r="C97" s="50"/>
      <c r="D97" s="50"/>
      <c r="E97" s="50"/>
      <c r="F97" s="50"/>
      <c r="G97" s="50"/>
      <c r="H97" s="50"/>
      <c r="I97" s="50"/>
      <c r="J97" s="50"/>
      <c r="K97" s="50"/>
      <c r="L97" s="50"/>
      <c r="M97" s="50"/>
      <c r="N97" s="44"/>
      <c r="O97" s="44"/>
      <c r="P97" s="44"/>
      <c r="Q97" s="44"/>
      <c r="R97" s="50"/>
      <c r="S97" s="50"/>
      <c r="T97" s="50"/>
      <c r="U97" s="50"/>
      <c r="V97" s="50"/>
      <c r="W97" s="50"/>
      <c r="X97" s="50"/>
      <c r="Y97" s="50"/>
      <c r="Z97" s="50"/>
      <c r="AA97" s="50"/>
      <c r="AB97" s="50"/>
      <c r="AC97" s="50"/>
      <c r="AD97" s="50"/>
      <c r="AE97" s="50"/>
      <c r="AF97" s="50"/>
      <c r="AG97" s="50"/>
      <c r="AH97" s="44"/>
      <c r="AI97" s="35"/>
      <c r="AJ97" s="26"/>
    </row>
    <row r="98" spans="1:36" ht="30" customHeight="1" x14ac:dyDescent="0.25">
      <c r="A98" s="190"/>
      <c r="B98" s="72" t="s">
        <v>544</v>
      </c>
      <c r="C98" s="50"/>
      <c r="D98" s="50"/>
      <c r="E98" s="50"/>
      <c r="F98" s="50"/>
      <c r="G98" s="50"/>
      <c r="H98" s="50"/>
      <c r="I98" s="50"/>
      <c r="J98" s="50"/>
      <c r="K98" s="50"/>
      <c r="L98" s="50"/>
      <c r="M98" s="50"/>
      <c r="N98" s="44"/>
      <c r="O98" s="44"/>
      <c r="P98" s="44"/>
      <c r="Q98" s="44"/>
      <c r="R98" s="50"/>
      <c r="S98" s="50"/>
      <c r="T98" s="50"/>
      <c r="U98" s="50"/>
      <c r="V98" s="50"/>
      <c r="W98" s="50"/>
      <c r="X98" s="50"/>
      <c r="Y98" s="50"/>
      <c r="Z98" s="50"/>
      <c r="AA98" s="50"/>
      <c r="AB98" s="50"/>
      <c r="AC98" s="50"/>
      <c r="AD98" s="50"/>
      <c r="AE98" s="50"/>
      <c r="AF98" s="50"/>
      <c r="AG98" s="50"/>
      <c r="AH98" s="44"/>
      <c r="AI98" s="35"/>
      <c r="AJ98" s="26"/>
    </row>
    <row r="99" spans="1:36" ht="30" customHeight="1" x14ac:dyDescent="0.25">
      <c r="A99" s="190"/>
      <c r="B99" s="72" t="s">
        <v>545</v>
      </c>
      <c r="C99" s="50"/>
      <c r="D99" s="50"/>
      <c r="E99" s="50"/>
      <c r="F99" s="50"/>
      <c r="G99" s="50"/>
      <c r="H99" s="50"/>
      <c r="I99" s="50"/>
      <c r="J99" s="50"/>
      <c r="K99" s="50"/>
      <c r="L99" s="50"/>
      <c r="M99" s="50"/>
      <c r="N99" s="44"/>
      <c r="O99" s="44"/>
      <c r="P99" s="44"/>
      <c r="Q99" s="44"/>
      <c r="R99" s="50"/>
      <c r="S99" s="50"/>
      <c r="T99" s="50"/>
      <c r="U99" s="50"/>
      <c r="V99" s="50"/>
      <c r="W99" s="50"/>
      <c r="X99" s="50"/>
      <c r="Y99" s="50"/>
      <c r="Z99" s="50"/>
      <c r="AA99" s="50"/>
      <c r="AB99" s="50"/>
      <c r="AC99" s="50"/>
      <c r="AD99" s="50"/>
      <c r="AE99" s="50"/>
      <c r="AF99" s="50"/>
      <c r="AG99" s="50"/>
      <c r="AH99" s="44"/>
      <c r="AI99" s="35"/>
      <c r="AJ99" s="26"/>
    </row>
    <row r="100" spans="1:36" ht="30" customHeight="1" x14ac:dyDescent="0.25">
      <c r="A100" s="190"/>
      <c r="B100" s="72" t="s">
        <v>546</v>
      </c>
      <c r="C100" s="50"/>
      <c r="D100" s="50"/>
      <c r="E100" s="50"/>
      <c r="F100" s="50"/>
      <c r="G100" s="50"/>
      <c r="H100" s="50"/>
      <c r="I100" s="50"/>
      <c r="J100" s="50"/>
      <c r="K100" s="50"/>
      <c r="L100" s="50"/>
      <c r="M100" s="50"/>
      <c r="N100" s="44"/>
      <c r="O100" s="44"/>
      <c r="P100" s="44"/>
      <c r="Q100" s="44"/>
      <c r="R100" s="50"/>
      <c r="S100" s="50"/>
      <c r="T100" s="50"/>
      <c r="U100" s="50"/>
      <c r="V100" s="50"/>
      <c r="W100" s="50"/>
      <c r="X100" s="50"/>
      <c r="Y100" s="50"/>
      <c r="Z100" s="50"/>
      <c r="AA100" s="50"/>
      <c r="AB100" s="50"/>
      <c r="AC100" s="50"/>
      <c r="AD100" s="50"/>
      <c r="AE100" s="50"/>
      <c r="AF100" s="50"/>
      <c r="AG100" s="50"/>
      <c r="AH100" s="44"/>
      <c r="AI100" s="35"/>
      <c r="AJ100" s="26"/>
    </row>
    <row r="101" spans="1:36" ht="30" customHeight="1" x14ac:dyDescent="0.25">
      <c r="A101" s="190" t="s">
        <v>547</v>
      </c>
      <c r="B101" s="72" t="s">
        <v>548</v>
      </c>
      <c r="C101" s="50" t="s">
        <v>549</v>
      </c>
      <c r="D101" s="50"/>
      <c r="E101" s="50"/>
      <c r="F101" s="50"/>
      <c r="G101" s="50"/>
      <c r="H101" s="50"/>
      <c r="I101" s="50"/>
      <c r="J101" s="50"/>
      <c r="K101" s="50"/>
      <c r="L101" s="50"/>
      <c r="M101" s="50"/>
      <c r="N101" s="44"/>
      <c r="O101" s="44"/>
      <c r="P101" s="44"/>
      <c r="Q101" s="44"/>
      <c r="R101" s="50"/>
      <c r="S101" s="50"/>
      <c r="T101" s="50"/>
      <c r="U101" s="50"/>
      <c r="V101" s="50"/>
      <c r="W101" s="50"/>
      <c r="X101" s="50"/>
      <c r="Y101" s="50"/>
      <c r="Z101" s="50"/>
      <c r="AA101" s="50"/>
      <c r="AB101" s="50"/>
      <c r="AC101" s="50"/>
      <c r="AD101" s="50"/>
      <c r="AE101" s="50"/>
      <c r="AF101" s="50"/>
      <c r="AG101" s="50"/>
      <c r="AH101" s="44"/>
      <c r="AI101" s="35"/>
      <c r="AJ101" s="26"/>
    </row>
    <row r="102" spans="1:36" ht="30" customHeight="1" x14ac:dyDescent="0.25">
      <c r="A102" s="190"/>
      <c r="B102" s="72" t="s">
        <v>550</v>
      </c>
      <c r="C102" s="50" t="s">
        <v>549</v>
      </c>
      <c r="D102" s="50"/>
      <c r="E102" s="50"/>
      <c r="F102" s="50"/>
      <c r="G102" s="50"/>
      <c r="H102" s="50"/>
      <c r="I102" s="50"/>
      <c r="J102" s="50"/>
      <c r="K102" s="50"/>
      <c r="L102" s="50"/>
      <c r="M102" s="50"/>
      <c r="N102" s="44"/>
      <c r="O102" s="44"/>
      <c r="P102" s="44"/>
      <c r="Q102" s="44"/>
      <c r="R102" s="50"/>
      <c r="S102" s="50"/>
      <c r="T102" s="50"/>
      <c r="U102" s="50"/>
      <c r="V102" s="50"/>
      <c r="W102" s="50"/>
      <c r="X102" s="50"/>
      <c r="Y102" s="50"/>
      <c r="Z102" s="50"/>
      <c r="AA102" s="50"/>
      <c r="AB102" s="50"/>
      <c r="AC102" s="50"/>
      <c r="AD102" s="50"/>
      <c r="AE102" s="50"/>
      <c r="AF102" s="50"/>
      <c r="AG102" s="50"/>
      <c r="AH102" s="44"/>
      <c r="AI102" s="35"/>
      <c r="AJ102" s="26"/>
    </row>
    <row r="103" spans="1:36" ht="30" customHeight="1" x14ac:dyDescent="0.25">
      <c r="A103" s="190"/>
      <c r="B103" s="72" t="s">
        <v>551</v>
      </c>
      <c r="C103" s="50" t="s">
        <v>549</v>
      </c>
      <c r="D103" s="50"/>
      <c r="E103" s="50"/>
      <c r="F103" s="50"/>
      <c r="G103" s="50"/>
      <c r="H103" s="50"/>
      <c r="I103" s="50"/>
      <c r="J103" s="50"/>
      <c r="K103" s="50"/>
      <c r="L103" s="50"/>
      <c r="M103" s="50"/>
      <c r="N103" s="44"/>
      <c r="O103" s="44"/>
      <c r="P103" s="44"/>
      <c r="Q103" s="44"/>
      <c r="R103" s="50"/>
      <c r="S103" s="50"/>
      <c r="T103" s="50"/>
      <c r="U103" s="50"/>
      <c r="V103" s="50"/>
      <c r="W103" s="50"/>
      <c r="X103" s="50"/>
      <c r="Y103" s="50"/>
      <c r="Z103" s="50"/>
      <c r="AA103" s="50"/>
      <c r="AB103" s="50"/>
      <c r="AC103" s="50"/>
      <c r="AD103" s="50"/>
      <c r="AE103" s="50"/>
      <c r="AF103" s="50"/>
      <c r="AG103" s="50"/>
      <c r="AH103" s="44"/>
      <c r="AI103" s="35"/>
      <c r="AJ103" s="26"/>
    </row>
    <row r="104" spans="1:36" ht="30" customHeight="1" x14ac:dyDescent="0.25">
      <c r="A104" s="190"/>
      <c r="B104" s="72" t="s">
        <v>552</v>
      </c>
      <c r="C104" s="50"/>
      <c r="D104" s="50"/>
      <c r="E104" s="50"/>
      <c r="F104" s="50"/>
      <c r="G104" s="50"/>
      <c r="H104" s="50"/>
      <c r="I104" s="50"/>
      <c r="J104" s="50"/>
      <c r="K104" s="50"/>
      <c r="L104" s="50"/>
      <c r="M104" s="50"/>
      <c r="N104" s="44"/>
      <c r="O104" s="44"/>
      <c r="P104" s="44"/>
      <c r="Q104" s="44"/>
      <c r="R104" s="50"/>
      <c r="S104" s="50"/>
      <c r="T104" s="50"/>
      <c r="U104" s="50"/>
      <c r="V104" s="50"/>
      <c r="W104" s="50"/>
      <c r="X104" s="50"/>
      <c r="Y104" s="50"/>
      <c r="Z104" s="50"/>
      <c r="AA104" s="50"/>
      <c r="AB104" s="50"/>
      <c r="AC104" s="50"/>
      <c r="AD104" s="50"/>
      <c r="AE104" s="50"/>
      <c r="AF104" s="50"/>
      <c r="AG104" s="50"/>
      <c r="AH104" s="44"/>
      <c r="AI104" s="35"/>
      <c r="AJ104" s="26"/>
    </row>
    <row r="105" spans="1:36" ht="30" customHeight="1" x14ac:dyDescent="0.25">
      <c r="A105" s="190"/>
      <c r="B105" s="72" t="s">
        <v>553</v>
      </c>
      <c r="C105" s="50"/>
      <c r="D105" s="50"/>
      <c r="E105" s="50"/>
      <c r="F105" s="50"/>
      <c r="G105" s="50"/>
      <c r="H105" s="50"/>
      <c r="I105" s="50"/>
      <c r="J105" s="50"/>
      <c r="K105" s="50"/>
      <c r="L105" s="50"/>
      <c r="M105" s="50"/>
      <c r="N105" s="44"/>
      <c r="O105" s="44"/>
      <c r="P105" s="44"/>
      <c r="Q105" s="44"/>
      <c r="R105" s="50"/>
      <c r="S105" s="50"/>
      <c r="T105" s="50"/>
      <c r="U105" s="50"/>
      <c r="V105" s="50"/>
      <c r="W105" s="50"/>
      <c r="X105" s="50"/>
      <c r="Y105" s="50"/>
      <c r="Z105" s="50"/>
      <c r="AA105" s="50"/>
      <c r="AB105" s="50"/>
      <c r="AC105" s="50"/>
      <c r="AD105" s="50"/>
      <c r="AE105" s="50"/>
      <c r="AF105" s="50"/>
      <c r="AG105" s="50"/>
      <c r="AH105" s="44"/>
      <c r="AI105" s="35"/>
      <c r="AJ105" s="26"/>
    </row>
    <row r="106" spans="1:36" ht="30" customHeight="1" x14ac:dyDescent="0.25">
      <c r="A106" s="190"/>
      <c r="B106" s="72" t="s">
        <v>554</v>
      </c>
      <c r="C106" s="50"/>
      <c r="D106" s="50"/>
      <c r="E106" s="50"/>
      <c r="F106" s="50"/>
      <c r="G106" s="50"/>
      <c r="H106" s="50"/>
      <c r="I106" s="50"/>
      <c r="J106" s="50"/>
      <c r="K106" s="50"/>
      <c r="L106" s="50"/>
      <c r="M106" s="50"/>
      <c r="N106" s="44"/>
      <c r="O106" s="44"/>
      <c r="P106" s="44"/>
      <c r="Q106" s="44"/>
      <c r="R106" s="50"/>
      <c r="S106" s="50"/>
      <c r="T106" s="50"/>
      <c r="U106" s="50"/>
      <c r="V106" s="50"/>
      <c r="W106" s="50"/>
      <c r="X106" s="50"/>
      <c r="Y106" s="50"/>
      <c r="Z106" s="50"/>
      <c r="AA106" s="50"/>
      <c r="AB106" s="50"/>
      <c r="AC106" s="50"/>
      <c r="AD106" s="50"/>
      <c r="AE106" s="50"/>
      <c r="AF106" s="50"/>
      <c r="AG106" s="50"/>
      <c r="AH106" s="44"/>
      <c r="AI106" s="35"/>
      <c r="AJ106" s="26"/>
    </row>
    <row r="107" spans="1:36" ht="30" customHeight="1" x14ac:dyDescent="0.25">
      <c r="A107" s="190"/>
      <c r="B107" s="72" t="s">
        <v>555</v>
      </c>
      <c r="C107" s="50"/>
      <c r="D107" s="50"/>
      <c r="E107" s="50"/>
      <c r="F107" s="50"/>
      <c r="G107" s="50"/>
      <c r="H107" s="50"/>
      <c r="I107" s="50"/>
      <c r="J107" s="50"/>
      <c r="K107" s="50"/>
      <c r="L107" s="50"/>
      <c r="M107" s="50"/>
      <c r="N107" s="44"/>
      <c r="O107" s="44"/>
      <c r="P107" s="44"/>
      <c r="Q107" s="44"/>
      <c r="R107" s="50"/>
      <c r="S107" s="50"/>
      <c r="T107" s="50"/>
      <c r="U107" s="50"/>
      <c r="V107" s="50"/>
      <c r="W107" s="50"/>
      <c r="X107" s="50"/>
      <c r="Y107" s="50"/>
      <c r="Z107" s="50"/>
      <c r="AA107" s="50"/>
      <c r="AB107" s="50"/>
      <c r="AC107" s="50"/>
      <c r="AD107" s="50"/>
      <c r="AE107" s="50"/>
      <c r="AF107" s="50"/>
      <c r="AG107" s="50"/>
      <c r="AH107" s="44"/>
      <c r="AI107" s="35"/>
      <c r="AJ107" s="26"/>
    </row>
    <row r="108" spans="1:36" ht="30" customHeight="1" x14ac:dyDescent="0.25">
      <c r="A108" s="190"/>
      <c r="B108" s="72" t="s">
        <v>556</v>
      </c>
      <c r="C108" s="50"/>
      <c r="D108" s="50"/>
      <c r="E108" s="50"/>
      <c r="F108" s="50"/>
      <c r="G108" s="50"/>
      <c r="H108" s="50"/>
      <c r="I108" s="50"/>
      <c r="J108" s="50"/>
      <c r="K108" s="50"/>
      <c r="L108" s="50"/>
      <c r="M108" s="50"/>
      <c r="N108" s="44"/>
      <c r="O108" s="44"/>
      <c r="P108" s="44"/>
      <c r="Q108" s="44"/>
      <c r="R108" s="50"/>
      <c r="S108" s="50"/>
      <c r="T108" s="50"/>
      <c r="U108" s="50"/>
      <c r="V108" s="50"/>
      <c r="W108" s="50"/>
      <c r="X108" s="50"/>
      <c r="Y108" s="50"/>
      <c r="Z108" s="50"/>
      <c r="AA108" s="50"/>
      <c r="AB108" s="50"/>
      <c r="AC108" s="50"/>
      <c r="AD108" s="50"/>
      <c r="AE108" s="50"/>
      <c r="AF108" s="50"/>
      <c r="AG108" s="50"/>
      <c r="AH108" s="44"/>
      <c r="AI108" s="35"/>
      <c r="AJ108" s="26"/>
    </row>
    <row r="109" spans="1:36" ht="30" customHeight="1" x14ac:dyDescent="0.25">
      <c r="A109" s="190"/>
      <c r="B109" s="72" t="s">
        <v>557</v>
      </c>
      <c r="C109" s="50"/>
      <c r="D109" s="50"/>
      <c r="E109" s="50"/>
      <c r="F109" s="50"/>
      <c r="G109" s="50"/>
      <c r="H109" s="50"/>
      <c r="I109" s="50"/>
      <c r="J109" s="50"/>
      <c r="K109" s="50"/>
      <c r="L109" s="50"/>
      <c r="M109" s="50"/>
      <c r="N109" s="44"/>
      <c r="O109" s="44"/>
      <c r="P109" s="44"/>
      <c r="Q109" s="44"/>
      <c r="R109" s="50"/>
      <c r="S109" s="50"/>
      <c r="T109" s="50"/>
      <c r="U109" s="50"/>
      <c r="V109" s="50"/>
      <c r="W109" s="50"/>
      <c r="X109" s="50"/>
      <c r="Y109" s="50"/>
      <c r="Z109" s="50"/>
      <c r="AA109" s="50"/>
      <c r="AB109" s="50"/>
      <c r="AC109" s="50"/>
      <c r="AD109" s="50"/>
      <c r="AE109" s="50"/>
      <c r="AF109" s="50"/>
      <c r="AG109" s="50"/>
      <c r="AH109" s="44"/>
      <c r="AI109" s="35"/>
      <c r="AJ109" s="26"/>
    </row>
    <row r="110" spans="1:36" ht="30" customHeight="1" x14ac:dyDescent="0.25">
      <c r="A110" s="190"/>
      <c r="B110" s="72" t="s">
        <v>558</v>
      </c>
      <c r="C110" s="50"/>
      <c r="D110" s="50"/>
      <c r="E110" s="50"/>
      <c r="F110" s="50"/>
      <c r="G110" s="50"/>
      <c r="H110" s="50"/>
      <c r="I110" s="50"/>
      <c r="J110" s="50"/>
      <c r="K110" s="50"/>
      <c r="L110" s="50"/>
      <c r="M110" s="50"/>
      <c r="N110" s="44"/>
      <c r="O110" s="44"/>
      <c r="P110" s="44"/>
      <c r="Q110" s="44"/>
      <c r="R110" s="50"/>
      <c r="S110" s="50"/>
      <c r="T110" s="50"/>
      <c r="U110" s="50"/>
      <c r="V110" s="50"/>
      <c r="W110" s="50"/>
      <c r="X110" s="50"/>
      <c r="Y110" s="50"/>
      <c r="Z110" s="50"/>
      <c r="AA110" s="50"/>
      <c r="AB110" s="50"/>
      <c r="AC110" s="50"/>
      <c r="AD110" s="50"/>
      <c r="AE110" s="50"/>
      <c r="AF110" s="50"/>
      <c r="AG110" s="50"/>
      <c r="AH110" s="44"/>
      <c r="AI110" s="35"/>
      <c r="AJ110" s="26"/>
    </row>
    <row r="111" spans="1:36" ht="30" customHeight="1" x14ac:dyDescent="0.25">
      <c r="A111" s="190"/>
      <c r="B111" s="72" t="s">
        <v>559</v>
      </c>
      <c r="C111" s="50"/>
      <c r="D111" s="50"/>
      <c r="E111" s="50"/>
      <c r="F111" s="50"/>
      <c r="G111" s="50"/>
      <c r="H111" s="50"/>
      <c r="I111" s="50"/>
      <c r="J111" s="50"/>
      <c r="K111" s="50"/>
      <c r="L111" s="50"/>
      <c r="M111" s="50"/>
      <c r="N111" s="44"/>
      <c r="O111" s="44"/>
      <c r="P111" s="44"/>
      <c r="Q111" s="44"/>
      <c r="R111" s="50"/>
      <c r="S111" s="50"/>
      <c r="T111" s="50"/>
      <c r="U111" s="50"/>
      <c r="V111" s="50"/>
      <c r="W111" s="50"/>
      <c r="X111" s="50"/>
      <c r="Y111" s="50"/>
      <c r="Z111" s="50"/>
      <c r="AA111" s="50"/>
      <c r="AB111" s="50"/>
      <c r="AC111" s="50"/>
      <c r="AD111" s="50"/>
      <c r="AE111" s="50"/>
      <c r="AF111" s="50"/>
      <c r="AG111" s="50"/>
      <c r="AH111" s="44"/>
      <c r="AI111" s="35"/>
      <c r="AJ111" s="26"/>
    </row>
    <row r="112" spans="1:36" ht="30" customHeight="1" x14ac:dyDescent="0.25">
      <c r="A112" s="190"/>
      <c r="B112" s="72" t="s">
        <v>560</v>
      </c>
      <c r="C112" s="50"/>
      <c r="D112" s="50"/>
      <c r="E112" s="50"/>
      <c r="F112" s="50"/>
      <c r="G112" s="50"/>
      <c r="H112" s="50"/>
      <c r="I112" s="50"/>
      <c r="J112" s="50"/>
      <c r="K112" s="50"/>
      <c r="L112" s="50"/>
      <c r="M112" s="50"/>
      <c r="N112" s="44"/>
      <c r="O112" s="44"/>
      <c r="P112" s="44"/>
      <c r="Q112" s="44"/>
      <c r="R112" s="50"/>
      <c r="S112" s="50"/>
      <c r="T112" s="50"/>
      <c r="U112" s="50"/>
      <c r="V112" s="50"/>
      <c r="W112" s="50"/>
      <c r="X112" s="50"/>
      <c r="Y112" s="50"/>
      <c r="Z112" s="50"/>
      <c r="AA112" s="50"/>
      <c r="AB112" s="50"/>
      <c r="AC112" s="50"/>
      <c r="AD112" s="50"/>
      <c r="AE112" s="50"/>
      <c r="AF112" s="50"/>
      <c r="AG112" s="50"/>
      <c r="AH112" s="44"/>
      <c r="AI112" s="35"/>
      <c r="AJ112" s="26"/>
    </row>
    <row r="113" spans="1:36" ht="30" customHeight="1" x14ac:dyDescent="0.25">
      <c r="A113" s="190"/>
      <c r="B113" s="72" t="s">
        <v>561</v>
      </c>
      <c r="C113" s="50"/>
      <c r="D113" s="50"/>
      <c r="E113" s="50"/>
      <c r="F113" s="50"/>
      <c r="G113" s="50"/>
      <c r="H113" s="50"/>
      <c r="I113" s="50"/>
      <c r="J113" s="50"/>
      <c r="K113" s="50"/>
      <c r="L113" s="50"/>
      <c r="M113" s="50"/>
      <c r="N113" s="44"/>
      <c r="O113" s="44"/>
      <c r="P113" s="44"/>
      <c r="Q113" s="44"/>
      <c r="R113" s="50"/>
      <c r="S113" s="50"/>
      <c r="T113" s="50"/>
      <c r="U113" s="50"/>
      <c r="V113" s="50"/>
      <c r="W113" s="50"/>
      <c r="X113" s="50"/>
      <c r="Y113" s="50"/>
      <c r="Z113" s="50"/>
      <c r="AA113" s="50"/>
      <c r="AB113" s="50"/>
      <c r="AC113" s="50"/>
      <c r="AD113" s="50"/>
      <c r="AE113" s="50"/>
      <c r="AF113" s="50"/>
      <c r="AG113" s="50"/>
      <c r="AH113" s="44"/>
      <c r="AI113" s="35"/>
      <c r="AJ113" s="26"/>
    </row>
    <row r="114" spans="1:36" ht="30" customHeight="1" x14ac:dyDescent="0.25">
      <c r="A114" s="190"/>
      <c r="B114" s="72" t="s">
        <v>562</v>
      </c>
      <c r="C114" s="50"/>
      <c r="D114" s="50"/>
      <c r="E114" s="50"/>
      <c r="F114" s="50"/>
      <c r="G114" s="50"/>
      <c r="H114" s="50"/>
      <c r="I114" s="50"/>
      <c r="J114" s="50"/>
      <c r="K114" s="50"/>
      <c r="L114" s="50"/>
      <c r="M114" s="50"/>
      <c r="N114" s="44"/>
      <c r="O114" s="44"/>
      <c r="P114" s="44"/>
      <c r="Q114" s="44"/>
      <c r="R114" s="50"/>
      <c r="S114" s="50"/>
      <c r="T114" s="50"/>
      <c r="U114" s="50"/>
      <c r="V114" s="50"/>
      <c r="W114" s="50"/>
      <c r="X114" s="50"/>
      <c r="Y114" s="50"/>
      <c r="Z114" s="50"/>
      <c r="AA114" s="50"/>
      <c r="AB114" s="50"/>
      <c r="AC114" s="50"/>
      <c r="AD114" s="50"/>
      <c r="AE114" s="50"/>
      <c r="AF114" s="50"/>
      <c r="AG114" s="50"/>
      <c r="AH114" s="44"/>
      <c r="AI114" s="35"/>
      <c r="AJ114" s="26"/>
    </row>
    <row r="115" spans="1:36" ht="30" customHeight="1" x14ac:dyDescent="0.25">
      <c r="A115" s="190"/>
      <c r="B115" s="72" t="s">
        <v>563</v>
      </c>
      <c r="C115" s="50"/>
      <c r="D115" s="50"/>
      <c r="E115" s="50"/>
      <c r="F115" s="50"/>
      <c r="G115" s="50"/>
      <c r="H115" s="50"/>
      <c r="I115" s="50"/>
      <c r="J115" s="50"/>
      <c r="K115" s="50"/>
      <c r="L115" s="50"/>
      <c r="M115" s="50"/>
      <c r="N115" s="44"/>
      <c r="O115" s="44"/>
      <c r="P115" s="44"/>
      <c r="Q115" s="44"/>
      <c r="R115" s="50"/>
      <c r="S115" s="50"/>
      <c r="T115" s="50"/>
      <c r="U115" s="50"/>
      <c r="V115" s="50"/>
      <c r="W115" s="50"/>
      <c r="X115" s="50"/>
      <c r="Y115" s="50"/>
      <c r="Z115" s="50"/>
      <c r="AA115" s="50"/>
      <c r="AB115" s="50"/>
      <c r="AC115" s="50"/>
      <c r="AD115" s="50"/>
      <c r="AE115" s="50"/>
      <c r="AF115" s="50"/>
      <c r="AG115" s="50"/>
      <c r="AH115" s="44"/>
      <c r="AI115" s="35"/>
      <c r="AJ115" s="26"/>
    </row>
    <row r="116" spans="1:36" ht="30" customHeight="1" x14ac:dyDescent="0.25">
      <c r="A116" s="190" t="s">
        <v>564</v>
      </c>
      <c r="B116" s="72" t="s">
        <v>565</v>
      </c>
      <c r="C116" s="50" t="s">
        <v>566</v>
      </c>
      <c r="D116" s="50"/>
      <c r="E116" s="50"/>
      <c r="F116" s="50"/>
      <c r="G116" s="50"/>
      <c r="H116" s="50"/>
      <c r="I116" s="50"/>
      <c r="J116" s="50"/>
      <c r="K116" s="50"/>
      <c r="L116" s="50"/>
      <c r="M116" s="50"/>
      <c r="N116" s="44"/>
      <c r="O116" s="44"/>
      <c r="P116" s="44"/>
      <c r="Q116" s="44"/>
      <c r="R116" s="50"/>
      <c r="S116" s="50"/>
      <c r="T116" s="50"/>
      <c r="U116" s="50"/>
      <c r="V116" s="50"/>
      <c r="W116" s="50"/>
      <c r="X116" s="50"/>
      <c r="Y116" s="50"/>
      <c r="Z116" s="50"/>
      <c r="AA116" s="50"/>
      <c r="AB116" s="50"/>
      <c r="AC116" s="50"/>
      <c r="AD116" s="50"/>
      <c r="AE116" s="50"/>
      <c r="AF116" s="50"/>
      <c r="AG116" s="50"/>
      <c r="AH116" s="44"/>
      <c r="AI116" s="35"/>
      <c r="AJ116" s="26"/>
    </row>
    <row r="117" spans="1:36" ht="30" customHeight="1" x14ac:dyDescent="0.25">
      <c r="A117" s="190"/>
      <c r="B117" s="72" t="s">
        <v>567</v>
      </c>
      <c r="C117" s="50" t="s">
        <v>566</v>
      </c>
      <c r="D117" s="50"/>
      <c r="E117" s="50"/>
      <c r="F117" s="50"/>
      <c r="G117" s="50"/>
      <c r="H117" s="50"/>
      <c r="I117" s="50"/>
      <c r="J117" s="50"/>
      <c r="K117" s="50"/>
      <c r="L117" s="50"/>
      <c r="M117" s="50"/>
      <c r="N117" s="44"/>
      <c r="O117" s="44"/>
      <c r="P117" s="44"/>
      <c r="Q117" s="44"/>
      <c r="R117" s="50"/>
      <c r="S117" s="50"/>
      <c r="T117" s="50"/>
      <c r="U117" s="50"/>
      <c r="V117" s="50"/>
      <c r="W117" s="50"/>
      <c r="X117" s="50"/>
      <c r="Y117" s="50"/>
      <c r="Z117" s="50"/>
      <c r="AA117" s="50"/>
      <c r="AB117" s="50"/>
      <c r="AC117" s="50"/>
      <c r="AD117" s="50"/>
      <c r="AE117" s="50"/>
      <c r="AF117" s="50"/>
      <c r="AG117" s="50"/>
      <c r="AH117" s="44"/>
      <c r="AI117" s="35"/>
      <c r="AJ117" s="26"/>
    </row>
    <row r="118" spans="1:36" ht="30" customHeight="1" x14ac:dyDescent="0.25">
      <c r="A118" s="190"/>
      <c r="B118" s="72" t="s">
        <v>568</v>
      </c>
      <c r="C118" s="50" t="s">
        <v>566</v>
      </c>
      <c r="D118" s="50"/>
      <c r="E118" s="50"/>
      <c r="F118" s="50"/>
      <c r="G118" s="50"/>
      <c r="H118" s="50"/>
      <c r="I118" s="50"/>
      <c r="J118" s="50"/>
      <c r="K118" s="50"/>
      <c r="L118" s="50"/>
      <c r="M118" s="50"/>
      <c r="N118" s="44"/>
      <c r="O118" s="44"/>
      <c r="P118" s="44"/>
      <c r="Q118" s="44"/>
      <c r="R118" s="50"/>
      <c r="S118" s="50"/>
      <c r="T118" s="50"/>
      <c r="U118" s="50"/>
      <c r="V118" s="50"/>
      <c r="W118" s="50"/>
      <c r="X118" s="50"/>
      <c r="Y118" s="50"/>
      <c r="Z118" s="50"/>
      <c r="AA118" s="50"/>
      <c r="AB118" s="50"/>
      <c r="AC118" s="50"/>
      <c r="AD118" s="50"/>
      <c r="AE118" s="50"/>
      <c r="AF118" s="50"/>
      <c r="AG118" s="50"/>
      <c r="AH118" s="44"/>
      <c r="AI118" s="35"/>
      <c r="AJ118" s="26"/>
    </row>
    <row r="119" spans="1:36" ht="30" customHeight="1" x14ac:dyDescent="0.25">
      <c r="A119" s="190"/>
      <c r="B119" s="72" t="s">
        <v>569</v>
      </c>
      <c r="C119" s="50"/>
      <c r="D119" s="50"/>
      <c r="E119" s="50"/>
      <c r="F119" s="50"/>
      <c r="G119" s="50"/>
      <c r="H119" s="50"/>
      <c r="I119" s="50"/>
      <c r="J119" s="50"/>
      <c r="K119" s="50"/>
      <c r="L119" s="50"/>
      <c r="M119" s="50"/>
      <c r="N119" s="44"/>
      <c r="O119" s="44"/>
      <c r="P119" s="44"/>
      <c r="Q119" s="44"/>
      <c r="R119" s="50"/>
      <c r="S119" s="50"/>
      <c r="T119" s="50"/>
      <c r="U119" s="50"/>
      <c r="V119" s="50"/>
      <c r="W119" s="50"/>
      <c r="X119" s="50"/>
      <c r="Y119" s="50"/>
      <c r="Z119" s="50"/>
      <c r="AA119" s="50"/>
      <c r="AB119" s="50"/>
      <c r="AC119" s="50"/>
      <c r="AD119" s="50"/>
      <c r="AE119" s="50"/>
      <c r="AF119" s="50"/>
      <c r="AG119" s="50"/>
      <c r="AH119" s="44"/>
      <c r="AI119" s="35"/>
      <c r="AJ119" s="26"/>
    </row>
    <row r="120" spans="1:36" ht="30" customHeight="1" x14ac:dyDescent="0.25">
      <c r="A120" s="190"/>
      <c r="B120" s="72" t="s">
        <v>570</v>
      </c>
      <c r="C120" s="50"/>
      <c r="D120" s="50"/>
      <c r="E120" s="50"/>
      <c r="F120" s="50"/>
      <c r="G120" s="50"/>
      <c r="H120" s="50"/>
      <c r="I120" s="50"/>
      <c r="J120" s="50"/>
      <c r="K120" s="50"/>
      <c r="L120" s="50"/>
      <c r="M120" s="50"/>
      <c r="N120" s="44"/>
      <c r="O120" s="44"/>
      <c r="P120" s="44"/>
      <c r="Q120" s="44"/>
      <c r="R120" s="50"/>
      <c r="S120" s="50"/>
      <c r="T120" s="50"/>
      <c r="U120" s="50"/>
      <c r="V120" s="50"/>
      <c r="W120" s="50"/>
      <c r="X120" s="50"/>
      <c r="Y120" s="50"/>
      <c r="Z120" s="50"/>
      <c r="AA120" s="50"/>
      <c r="AB120" s="50"/>
      <c r="AC120" s="50"/>
      <c r="AD120" s="50"/>
      <c r="AE120" s="50"/>
      <c r="AF120" s="50"/>
      <c r="AG120" s="50"/>
      <c r="AH120" s="44"/>
      <c r="AI120" s="35"/>
      <c r="AJ120" s="26"/>
    </row>
    <row r="121" spans="1:36" ht="30" customHeight="1" x14ac:dyDescent="0.25">
      <c r="A121" s="190"/>
      <c r="B121" s="72" t="s">
        <v>571</v>
      </c>
      <c r="C121" s="50"/>
      <c r="D121" s="50"/>
      <c r="E121" s="50"/>
      <c r="F121" s="50"/>
      <c r="G121" s="50"/>
      <c r="H121" s="50"/>
      <c r="I121" s="50"/>
      <c r="J121" s="50"/>
      <c r="K121" s="50"/>
      <c r="L121" s="50"/>
      <c r="M121" s="50"/>
      <c r="N121" s="44"/>
      <c r="O121" s="44"/>
      <c r="P121" s="44"/>
      <c r="Q121" s="44"/>
      <c r="R121" s="50"/>
      <c r="S121" s="50"/>
      <c r="T121" s="50"/>
      <c r="U121" s="50"/>
      <c r="V121" s="50"/>
      <c r="W121" s="50"/>
      <c r="X121" s="50"/>
      <c r="Y121" s="50"/>
      <c r="Z121" s="50"/>
      <c r="AA121" s="50"/>
      <c r="AB121" s="50"/>
      <c r="AC121" s="50"/>
      <c r="AD121" s="50"/>
      <c r="AE121" s="50"/>
      <c r="AF121" s="50"/>
      <c r="AG121" s="50"/>
      <c r="AH121" s="44"/>
      <c r="AI121" s="35"/>
      <c r="AJ121" s="26"/>
    </row>
    <row r="122" spans="1:36" ht="30" customHeight="1" x14ac:dyDescent="0.25">
      <c r="A122" s="190"/>
      <c r="B122" s="72" t="s">
        <v>572</v>
      </c>
      <c r="C122" s="50"/>
      <c r="D122" s="50"/>
      <c r="E122" s="50"/>
      <c r="F122" s="50"/>
      <c r="G122" s="50"/>
      <c r="H122" s="50"/>
      <c r="I122" s="50"/>
      <c r="J122" s="50"/>
      <c r="K122" s="50"/>
      <c r="L122" s="50"/>
      <c r="M122" s="50"/>
      <c r="N122" s="44"/>
      <c r="O122" s="44"/>
      <c r="P122" s="44"/>
      <c r="Q122" s="44"/>
      <c r="R122" s="50"/>
      <c r="S122" s="50"/>
      <c r="T122" s="50"/>
      <c r="U122" s="50"/>
      <c r="V122" s="50"/>
      <c r="W122" s="50"/>
      <c r="X122" s="50"/>
      <c r="Y122" s="50"/>
      <c r="Z122" s="50"/>
      <c r="AA122" s="50"/>
      <c r="AB122" s="50"/>
      <c r="AC122" s="50"/>
      <c r="AD122" s="50"/>
      <c r="AE122" s="50"/>
      <c r="AF122" s="50"/>
      <c r="AG122" s="50"/>
      <c r="AH122" s="44"/>
      <c r="AI122" s="35"/>
      <c r="AJ122" s="26"/>
    </row>
    <row r="123" spans="1:36" ht="30" customHeight="1" x14ac:dyDescent="0.25">
      <c r="A123" s="190"/>
      <c r="B123" s="72" t="s">
        <v>573</v>
      </c>
      <c r="C123" s="50"/>
      <c r="D123" s="50"/>
      <c r="E123" s="50"/>
      <c r="F123" s="50"/>
      <c r="G123" s="50"/>
      <c r="H123" s="50"/>
      <c r="I123" s="50"/>
      <c r="J123" s="50"/>
      <c r="K123" s="50"/>
      <c r="L123" s="50"/>
      <c r="M123" s="50"/>
      <c r="N123" s="44"/>
      <c r="O123" s="44"/>
      <c r="P123" s="44"/>
      <c r="Q123" s="44"/>
      <c r="R123" s="50"/>
      <c r="S123" s="50"/>
      <c r="T123" s="50"/>
      <c r="U123" s="50"/>
      <c r="V123" s="50"/>
      <c r="W123" s="50"/>
      <c r="X123" s="50"/>
      <c r="Y123" s="50"/>
      <c r="Z123" s="50"/>
      <c r="AA123" s="50"/>
      <c r="AB123" s="50"/>
      <c r="AC123" s="50"/>
      <c r="AD123" s="50"/>
      <c r="AE123" s="50"/>
      <c r="AF123" s="50"/>
      <c r="AG123" s="50"/>
      <c r="AH123" s="44"/>
      <c r="AI123" s="35"/>
      <c r="AJ123" s="26"/>
    </row>
    <row r="124" spans="1:36" ht="30" customHeight="1" x14ac:dyDescent="0.25">
      <c r="A124" s="190"/>
      <c r="B124" s="72" t="s">
        <v>574</v>
      </c>
      <c r="C124" s="50"/>
      <c r="D124" s="50"/>
      <c r="E124" s="50"/>
      <c r="F124" s="50"/>
      <c r="G124" s="50"/>
      <c r="H124" s="50"/>
      <c r="I124" s="50"/>
      <c r="J124" s="50"/>
      <c r="K124" s="50"/>
      <c r="L124" s="50"/>
      <c r="M124" s="50"/>
      <c r="N124" s="44"/>
      <c r="O124" s="44"/>
      <c r="P124" s="44"/>
      <c r="Q124" s="44"/>
      <c r="R124" s="50"/>
      <c r="S124" s="50"/>
      <c r="T124" s="50"/>
      <c r="U124" s="50"/>
      <c r="V124" s="50"/>
      <c r="W124" s="50"/>
      <c r="X124" s="50"/>
      <c r="Y124" s="50"/>
      <c r="Z124" s="50"/>
      <c r="AA124" s="50"/>
      <c r="AB124" s="50"/>
      <c r="AC124" s="50"/>
      <c r="AD124" s="50"/>
      <c r="AE124" s="50"/>
      <c r="AF124" s="50"/>
      <c r="AG124" s="50"/>
      <c r="AH124" s="44"/>
      <c r="AI124" s="35"/>
      <c r="AJ124" s="26"/>
    </row>
    <row r="125" spans="1:36" ht="30" customHeight="1" x14ac:dyDescent="0.25">
      <c r="A125" s="190"/>
      <c r="B125" s="72" t="s">
        <v>575</v>
      </c>
      <c r="C125" s="50"/>
      <c r="D125" s="50"/>
      <c r="E125" s="50"/>
      <c r="F125" s="50"/>
      <c r="G125" s="50"/>
      <c r="H125" s="50"/>
      <c r="I125" s="50"/>
      <c r="J125" s="50"/>
      <c r="K125" s="50"/>
      <c r="L125" s="50"/>
      <c r="M125" s="50"/>
      <c r="N125" s="44"/>
      <c r="O125" s="44"/>
      <c r="P125" s="44"/>
      <c r="Q125" s="44"/>
      <c r="R125" s="50"/>
      <c r="S125" s="50"/>
      <c r="T125" s="50"/>
      <c r="U125" s="50"/>
      <c r="V125" s="50"/>
      <c r="W125" s="50"/>
      <c r="X125" s="50"/>
      <c r="Y125" s="50"/>
      <c r="Z125" s="50"/>
      <c r="AA125" s="50"/>
      <c r="AB125" s="50"/>
      <c r="AC125" s="50"/>
      <c r="AD125" s="50"/>
      <c r="AE125" s="50"/>
      <c r="AF125" s="50"/>
      <c r="AG125" s="50"/>
      <c r="AH125" s="44"/>
      <c r="AI125" s="35"/>
      <c r="AJ125" s="26"/>
    </row>
    <row r="126" spans="1:36" ht="30" customHeight="1" x14ac:dyDescent="0.25">
      <c r="A126" s="190"/>
      <c r="B126" s="72" t="s">
        <v>576</v>
      </c>
      <c r="C126" s="50"/>
      <c r="D126" s="50"/>
      <c r="E126" s="50"/>
      <c r="F126" s="50"/>
      <c r="G126" s="50"/>
      <c r="H126" s="50"/>
      <c r="I126" s="50"/>
      <c r="J126" s="50"/>
      <c r="K126" s="50"/>
      <c r="L126" s="50"/>
      <c r="M126" s="50"/>
      <c r="N126" s="44"/>
      <c r="O126" s="44"/>
      <c r="P126" s="44"/>
      <c r="Q126" s="44"/>
      <c r="R126" s="50"/>
      <c r="S126" s="50"/>
      <c r="T126" s="50"/>
      <c r="U126" s="50"/>
      <c r="V126" s="50"/>
      <c r="W126" s="50"/>
      <c r="X126" s="50"/>
      <c r="Y126" s="50"/>
      <c r="Z126" s="50"/>
      <c r="AA126" s="50"/>
      <c r="AB126" s="50"/>
      <c r="AC126" s="50"/>
      <c r="AD126" s="50"/>
      <c r="AE126" s="50"/>
      <c r="AF126" s="50"/>
      <c r="AG126" s="50"/>
      <c r="AH126" s="44"/>
      <c r="AI126" s="35"/>
      <c r="AJ126" s="26"/>
    </row>
    <row r="127" spans="1:36" ht="30" customHeight="1" x14ac:dyDescent="0.25">
      <c r="A127" s="190"/>
      <c r="B127" s="72" t="s">
        <v>577</v>
      </c>
      <c r="C127" s="50"/>
      <c r="D127" s="50"/>
      <c r="E127" s="50"/>
      <c r="F127" s="50"/>
      <c r="G127" s="50"/>
      <c r="H127" s="50"/>
      <c r="I127" s="50"/>
      <c r="J127" s="50"/>
      <c r="K127" s="50"/>
      <c r="L127" s="50"/>
      <c r="M127" s="50"/>
      <c r="N127" s="44"/>
      <c r="O127" s="44"/>
      <c r="P127" s="44"/>
      <c r="Q127" s="44"/>
      <c r="R127" s="50"/>
      <c r="S127" s="50"/>
      <c r="T127" s="50"/>
      <c r="U127" s="50"/>
      <c r="V127" s="50"/>
      <c r="W127" s="50"/>
      <c r="X127" s="50"/>
      <c r="Y127" s="50"/>
      <c r="Z127" s="50"/>
      <c r="AA127" s="50"/>
      <c r="AB127" s="50"/>
      <c r="AC127" s="50"/>
      <c r="AD127" s="50"/>
      <c r="AE127" s="50"/>
      <c r="AF127" s="50"/>
      <c r="AG127" s="50"/>
      <c r="AH127" s="44"/>
      <c r="AI127" s="35"/>
      <c r="AJ127" s="26"/>
    </row>
    <row r="128" spans="1:36" ht="30" customHeight="1" x14ac:dyDescent="0.25">
      <c r="A128" s="190"/>
      <c r="B128" s="72" t="s">
        <v>578</v>
      </c>
      <c r="C128" s="50"/>
      <c r="D128" s="50"/>
      <c r="E128" s="50"/>
      <c r="F128" s="50"/>
      <c r="G128" s="50"/>
      <c r="H128" s="50"/>
      <c r="I128" s="50"/>
      <c r="J128" s="50"/>
      <c r="K128" s="50"/>
      <c r="L128" s="50"/>
      <c r="M128" s="50"/>
      <c r="N128" s="44"/>
      <c r="O128" s="44"/>
      <c r="P128" s="44"/>
      <c r="Q128" s="44"/>
      <c r="R128" s="50"/>
      <c r="S128" s="50"/>
      <c r="T128" s="50"/>
      <c r="U128" s="50"/>
      <c r="V128" s="50"/>
      <c r="W128" s="50"/>
      <c r="X128" s="50"/>
      <c r="Y128" s="50"/>
      <c r="Z128" s="50"/>
      <c r="AA128" s="50"/>
      <c r="AB128" s="50"/>
      <c r="AC128" s="50"/>
      <c r="AD128" s="50"/>
      <c r="AE128" s="50"/>
      <c r="AF128" s="50"/>
      <c r="AG128" s="50"/>
      <c r="AH128" s="44"/>
      <c r="AI128" s="35"/>
      <c r="AJ128" s="26"/>
    </row>
    <row r="129" spans="1:36" ht="30" customHeight="1" x14ac:dyDescent="0.25">
      <c r="A129" s="190"/>
      <c r="B129" s="72" t="s">
        <v>579</v>
      </c>
      <c r="C129" s="50"/>
      <c r="D129" s="50"/>
      <c r="E129" s="50"/>
      <c r="F129" s="50"/>
      <c r="G129" s="50"/>
      <c r="H129" s="50"/>
      <c r="I129" s="50"/>
      <c r="J129" s="50"/>
      <c r="K129" s="50"/>
      <c r="L129" s="50"/>
      <c r="M129" s="50"/>
      <c r="N129" s="44"/>
      <c r="O129" s="44"/>
      <c r="P129" s="44"/>
      <c r="Q129" s="44"/>
      <c r="R129" s="50"/>
      <c r="S129" s="50"/>
      <c r="T129" s="50"/>
      <c r="U129" s="50"/>
      <c r="V129" s="50"/>
      <c r="W129" s="50"/>
      <c r="X129" s="50"/>
      <c r="Y129" s="50"/>
      <c r="Z129" s="50"/>
      <c r="AA129" s="50"/>
      <c r="AB129" s="50"/>
      <c r="AC129" s="50"/>
      <c r="AD129" s="50"/>
      <c r="AE129" s="50"/>
      <c r="AF129" s="50"/>
      <c r="AG129" s="50"/>
      <c r="AH129" s="44"/>
      <c r="AI129" s="35"/>
      <c r="AJ129" s="26"/>
    </row>
    <row r="130" spans="1:36" ht="30" customHeight="1" x14ac:dyDescent="0.25">
      <c r="A130" s="190"/>
      <c r="B130" s="72" t="s">
        <v>580</v>
      </c>
      <c r="C130" s="50"/>
      <c r="D130" s="50"/>
      <c r="E130" s="50"/>
      <c r="F130" s="50"/>
      <c r="G130" s="50"/>
      <c r="H130" s="50"/>
      <c r="I130" s="50"/>
      <c r="J130" s="50"/>
      <c r="K130" s="50"/>
      <c r="L130" s="50"/>
      <c r="M130" s="50"/>
      <c r="N130" s="44"/>
      <c r="O130" s="44"/>
      <c r="P130" s="44"/>
      <c r="Q130" s="44"/>
      <c r="R130" s="50"/>
      <c r="S130" s="50"/>
      <c r="T130" s="50"/>
      <c r="U130" s="50"/>
      <c r="V130" s="50"/>
      <c r="W130" s="50"/>
      <c r="X130" s="50"/>
      <c r="Y130" s="50"/>
      <c r="Z130" s="50"/>
      <c r="AA130" s="50"/>
      <c r="AB130" s="50"/>
      <c r="AC130" s="50"/>
      <c r="AD130" s="50"/>
      <c r="AE130" s="50"/>
      <c r="AF130" s="50"/>
      <c r="AG130" s="50"/>
      <c r="AH130" s="44"/>
      <c r="AI130" s="35"/>
      <c r="AJ130" s="26"/>
    </row>
    <row r="131" spans="1:36" ht="30" customHeight="1" x14ac:dyDescent="0.25">
      <c r="A131" s="190" t="s">
        <v>581</v>
      </c>
      <c r="B131" s="72" t="s">
        <v>582</v>
      </c>
      <c r="C131" s="50" t="s">
        <v>583</v>
      </c>
      <c r="D131" s="50"/>
      <c r="E131" s="50"/>
      <c r="F131" s="50"/>
      <c r="G131" s="50"/>
      <c r="H131" s="50"/>
      <c r="I131" s="50"/>
      <c r="J131" s="50"/>
      <c r="K131" s="50"/>
      <c r="L131" s="50"/>
      <c r="M131" s="50"/>
      <c r="N131" s="44"/>
      <c r="O131" s="44"/>
      <c r="P131" s="44"/>
      <c r="Q131" s="44"/>
      <c r="R131" s="50"/>
      <c r="S131" s="50"/>
      <c r="T131" s="50"/>
      <c r="U131" s="50"/>
      <c r="V131" s="50"/>
      <c r="W131" s="50"/>
      <c r="X131" s="50"/>
      <c r="Y131" s="50"/>
      <c r="Z131" s="50"/>
      <c r="AA131" s="50"/>
      <c r="AB131" s="50"/>
      <c r="AC131" s="50"/>
      <c r="AD131" s="50"/>
      <c r="AE131" s="50"/>
      <c r="AF131" s="50"/>
      <c r="AG131" s="50"/>
      <c r="AH131" s="44"/>
      <c r="AI131" s="35"/>
      <c r="AJ131" s="26"/>
    </row>
    <row r="132" spans="1:36" ht="30" customHeight="1" x14ac:dyDescent="0.25">
      <c r="A132" s="190"/>
      <c r="B132" s="72" t="s">
        <v>584</v>
      </c>
      <c r="C132" s="50" t="s">
        <v>583</v>
      </c>
      <c r="D132" s="50"/>
      <c r="E132" s="50"/>
      <c r="F132" s="50"/>
      <c r="G132" s="50"/>
      <c r="H132" s="50"/>
      <c r="I132" s="50"/>
      <c r="J132" s="50"/>
      <c r="K132" s="50"/>
      <c r="L132" s="50"/>
      <c r="M132" s="50"/>
      <c r="N132" s="44"/>
      <c r="O132" s="44"/>
      <c r="P132" s="44"/>
      <c r="Q132" s="44"/>
      <c r="R132" s="50"/>
      <c r="S132" s="50"/>
      <c r="T132" s="50"/>
      <c r="U132" s="50"/>
      <c r="V132" s="50"/>
      <c r="W132" s="50"/>
      <c r="X132" s="50"/>
      <c r="Y132" s="50"/>
      <c r="Z132" s="50"/>
      <c r="AA132" s="50"/>
      <c r="AB132" s="50"/>
      <c r="AC132" s="50"/>
      <c r="AD132" s="50"/>
      <c r="AE132" s="50"/>
      <c r="AF132" s="50"/>
      <c r="AG132" s="50"/>
      <c r="AH132" s="44"/>
      <c r="AI132" s="35"/>
      <c r="AJ132" s="26"/>
    </row>
    <row r="133" spans="1:36" ht="30" customHeight="1" x14ac:dyDescent="0.25">
      <c r="A133" s="190"/>
      <c r="B133" s="72" t="s">
        <v>585</v>
      </c>
      <c r="C133" s="50" t="s">
        <v>583</v>
      </c>
      <c r="D133" s="50"/>
      <c r="E133" s="50"/>
      <c r="F133" s="50"/>
      <c r="G133" s="50"/>
      <c r="H133" s="50"/>
      <c r="I133" s="50"/>
      <c r="J133" s="50"/>
      <c r="K133" s="50"/>
      <c r="L133" s="50"/>
      <c r="M133" s="50"/>
      <c r="N133" s="44"/>
      <c r="O133" s="44"/>
      <c r="P133" s="44"/>
      <c r="Q133" s="44"/>
      <c r="R133" s="50"/>
      <c r="S133" s="50"/>
      <c r="T133" s="50"/>
      <c r="U133" s="50"/>
      <c r="V133" s="50"/>
      <c r="W133" s="50"/>
      <c r="X133" s="50"/>
      <c r="Y133" s="50"/>
      <c r="Z133" s="50"/>
      <c r="AA133" s="50"/>
      <c r="AB133" s="50"/>
      <c r="AC133" s="50"/>
      <c r="AD133" s="50"/>
      <c r="AE133" s="50"/>
      <c r="AF133" s="50"/>
      <c r="AG133" s="50"/>
      <c r="AH133" s="44"/>
      <c r="AI133" s="35"/>
      <c r="AJ133" s="26"/>
    </row>
    <row r="134" spans="1:36" ht="30" customHeight="1" x14ac:dyDescent="0.25">
      <c r="A134" s="190"/>
      <c r="B134" s="72" t="s">
        <v>586</v>
      </c>
      <c r="C134" s="50"/>
      <c r="D134" s="50"/>
      <c r="E134" s="50"/>
      <c r="F134" s="50"/>
      <c r="G134" s="50"/>
      <c r="H134" s="50"/>
      <c r="I134" s="50"/>
      <c r="J134" s="50"/>
      <c r="K134" s="50"/>
      <c r="L134" s="50"/>
      <c r="M134" s="50"/>
      <c r="N134" s="44"/>
      <c r="O134" s="44"/>
      <c r="P134" s="44"/>
      <c r="Q134" s="44"/>
      <c r="R134" s="50"/>
      <c r="S134" s="50"/>
      <c r="T134" s="50"/>
      <c r="U134" s="50"/>
      <c r="V134" s="50"/>
      <c r="W134" s="50"/>
      <c r="X134" s="50"/>
      <c r="Y134" s="50"/>
      <c r="Z134" s="50"/>
      <c r="AA134" s="50"/>
      <c r="AB134" s="50"/>
      <c r="AC134" s="50"/>
      <c r="AD134" s="50"/>
      <c r="AE134" s="50"/>
      <c r="AF134" s="50"/>
      <c r="AG134" s="50"/>
      <c r="AH134" s="44"/>
      <c r="AI134" s="35"/>
      <c r="AJ134" s="26"/>
    </row>
    <row r="135" spans="1:36" ht="30" customHeight="1" x14ac:dyDescent="0.25">
      <c r="A135" s="190"/>
      <c r="B135" s="72" t="s">
        <v>587</v>
      </c>
      <c r="C135" s="50"/>
      <c r="D135" s="50"/>
      <c r="E135" s="50"/>
      <c r="F135" s="50"/>
      <c r="G135" s="50"/>
      <c r="H135" s="50"/>
      <c r="I135" s="50"/>
      <c r="J135" s="50"/>
      <c r="K135" s="50"/>
      <c r="L135" s="50"/>
      <c r="M135" s="50"/>
      <c r="N135" s="44"/>
      <c r="O135" s="44"/>
      <c r="P135" s="44"/>
      <c r="Q135" s="44"/>
      <c r="R135" s="50"/>
      <c r="S135" s="50"/>
      <c r="T135" s="50"/>
      <c r="U135" s="50"/>
      <c r="V135" s="50"/>
      <c r="W135" s="50"/>
      <c r="X135" s="50"/>
      <c r="Y135" s="50"/>
      <c r="Z135" s="50"/>
      <c r="AA135" s="50"/>
      <c r="AB135" s="50"/>
      <c r="AC135" s="50"/>
      <c r="AD135" s="50"/>
      <c r="AE135" s="50"/>
      <c r="AF135" s="50"/>
      <c r="AG135" s="50"/>
      <c r="AH135" s="44"/>
      <c r="AI135" s="35"/>
      <c r="AJ135" s="26"/>
    </row>
    <row r="136" spans="1:36" ht="30" customHeight="1" x14ac:dyDescent="0.25">
      <c r="A136" s="190"/>
      <c r="B136" s="72" t="s">
        <v>588</v>
      </c>
      <c r="C136" s="50"/>
      <c r="D136" s="50"/>
      <c r="E136" s="50"/>
      <c r="F136" s="50"/>
      <c r="G136" s="50"/>
      <c r="H136" s="50"/>
      <c r="I136" s="50"/>
      <c r="J136" s="50"/>
      <c r="K136" s="50"/>
      <c r="L136" s="50"/>
      <c r="M136" s="50"/>
      <c r="N136" s="44"/>
      <c r="O136" s="44"/>
      <c r="P136" s="44"/>
      <c r="Q136" s="44"/>
      <c r="R136" s="50"/>
      <c r="S136" s="50"/>
      <c r="T136" s="50"/>
      <c r="U136" s="50"/>
      <c r="V136" s="50"/>
      <c r="W136" s="50"/>
      <c r="X136" s="50"/>
      <c r="Y136" s="50"/>
      <c r="Z136" s="50"/>
      <c r="AA136" s="50"/>
      <c r="AB136" s="50"/>
      <c r="AC136" s="50"/>
      <c r="AD136" s="50"/>
      <c r="AE136" s="50"/>
      <c r="AF136" s="50"/>
      <c r="AG136" s="50"/>
      <c r="AH136" s="44"/>
      <c r="AI136" s="35"/>
      <c r="AJ136" s="26"/>
    </row>
    <row r="137" spans="1:36" ht="30" customHeight="1" x14ac:dyDescent="0.25">
      <c r="A137" s="190"/>
      <c r="B137" s="72" t="s">
        <v>589</v>
      </c>
      <c r="C137" s="50"/>
      <c r="D137" s="50"/>
      <c r="E137" s="50"/>
      <c r="F137" s="50"/>
      <c r="G137" s="50"/>
      <c r="H137" s="50"/>
      <c r="I137" s="50"/>
      <c r="J137" s="50"/>
      <c r="K137" s="50"/>
      <c r="L137" s="50"/>
      <c r="M137" s="50"/>
      <c r="N137" s="44"/>
      <c r="O137" s="44"/>
      <c r="P137" s="44"/>
      <c r="Q137" s="44"/>
      <c r="R137" s="50"/>
      <c r="S137" s="50"/>
      <c r="T137" s="50"/>
      <c r="U137" s="50"/>
      <c r="V137" s="50"/>
      <c r="W137" s="50"/>
      <c r="X137" s="50"/>
      <c r="Y137" s="50"/>
      <c r="Z137" s="50"/>
      <c r="AA137" s="50"/>
      <c r="AB137" s="50"/>
      <c r="AC137" s="50"/>
      <c r="AD137" s="50"/>
      <c r="AE137" s="50"/>
      <c r="AF137" s="50"/>
      <c r="AG137" s="50"/>
      <c r="AH137" s="44"/>
      <c r="AI137" s="35"/>
      <c r="AJ137" s="26"/>
    </row>
    <row r="138" spans="1:36" ht="30" customHeight="1" x14ac:dyDescent="0.25">
      <c r="A138" s="190"/>
      <c r="B138" s="72" t="s">
        <v>590</v>
      </c>
      <c r="C138" s="50"/>
      <c r="D138" s="50"/>
      <c r="E138" s="50"/>
      <c r="F138" s="50"/>
      <c r="G138" s="50"/>
      <c r="H138" s="50"/>
      <c r="I138" s="50"/>
      <c r="J138" s="50"/>
      <c r="K138" s="50"/>
      <c r="L138" s="50"/>
      <c r="M138" s="50"/>
      <c r="N138" s="44"/>
      <c r="O138" s="44"/>
      <c r="P138" s="44"/>
      <c r="Q138" s="44"/>
      <c r="R138" s="50"/>
      <c r="S138" s="50"/>
      <c r="T138" s="50"/>
      <c r="U138" s="50"/>
      <c r="V138" s="50"/>
      <c r="W138" s="50"/>
      <c r="X138" s="50"/>
      <c r="Y138" s="50"/>
      <c r="Z138" s="50"/>
      <c r="AA138" s="50"/>
      <c r="AB138" s="50"/>
      <c r="AC138" s="50"/>
      <c r="AD138" s="50"/>
      <c r="AE138" s="50"/>
      <c r="AF138" s="50"/>
      <c r="AG138" s="50"/>
      <c r="AH138" s="44"/>
      <c r="AI138" s="35"/>
      <c r="AJ138" s="26"/>
    </row>
    <row r="139" spans="1:36" ht="30" customHeight="1" x14ac:dyDescent="0.25">
      <c r="A139" s="190"/>
      <c r="B139" s="72" t="s">
        <v>591</v>
      </c>
      <c r="C139" s="50"/>
      <c r="D139" s="50"/>
      <c r="E139" s="50"/>
      <c r="F139" s="50"/>
      <c r="G139" s="50"/>
      <c r="H139" s="50"/>
      <c r="I139" s="50"/>
      <c r="J139" s="50"/>
      <c r="K139" s="50"/>
      <c r="L139" s="50"/>
      <c r="M139" s="50"/>
      <c r="N139" s="44"/>
      <c r="O139" s="44"/>
      <c r="P139" s="44"/>
      <c r="Q139" s="44"/>
      <c r="R139" s="50"/>
      <c r="S139" s="50"/>
      <c r="T139" s="50"/>
      <c r="U139" s="50"/>
      <c r="V139" s="50"/>
      <c r="W139" s="50"/>
      <c r="X139" s="50"/>
      <c r="Y139" s="50"/>
      <c r="Z139" s="50"/>
      <c r="AA139" s="50"/>
      <c r="AB139" s="50"/>
      <c r="AC139" s="50"/>
      <c r="AD139" s="50"/>
      <c r="AE139" s="50"/>
      <c r="AF139" s="50"/>
      <c r="AG139" s="50"/>
      <c r="AH139" s="44"/>
      <c r="AI139" s="35"/>
      <c r="AJ139" s="26"/>
    </row>
    <row r="140" spans="1:36" ht="30" customHeight="1" x14ac:dyDescent="0.25">
      <c r="A140" s="190"/>
      <c r="B140" s="72" t="s">
        <v>592</v>
      </c>
      <c r="C140" s="50"/>
      <c r="D140" s="50"/>
      <c r="E140" s="50"/>
      <c r="F140" s="50"/>
      <c r="G140" s="50"/>
      <c r="H140" s="50"/>
      <c r="I140" s="50"/>
      <c r="J140" s="50"/>
      <c r="K140" s="50"/>
      <c r="L140" s="50"/>
      <c r="M140" s="50"/>
      <c r="N140" s="44"/>
      <c r="O140" s="44"/>
      <c r="P140" s="44"/>
      <c r="Q140" s="44"/>
      <c r="R140" s="50"/>
      <c r="S140" s="50"/>
      <c r="T140" s="50"/>
      <c r="U140" s="50"/>
      <c r="V140" s="50"/>
      <c r="W140" s="50"/>
      <c r="X140" s="50"/>
      <c r="Y140" s="50"/>
      <c r="Z140" s="50"/>
      <c r="AA140" s="50"/>
      <c r="AB140" s="50"/>
      <c r="AC140" s="50"/>
      <c r="AD140" s="50"/>
      <c r="AE140" s="50"/>
      <c r="AF140" s="50"/>
      <c r="AG140" s="50"/>
      <c r="AH140" s="44"/>
      <c r="AI140" s="35"/>
      <c r="AJ140" s="26"/>
    </row>
    <row r="141" spans="1:36" ht="30" customHeight="1" x14ac:dyDescent="0.25">
      <c r="A141" s="190"/>
      <c r="B141" s="72" t="s">
        <v>593</v>
      </c>
      <c r="C141" s="50"/>
      <c r="D141" s="50"/>
      <c r="E141" s="50"/>
      <c r="F141" s="50"/>
      <c r="G141" s="50"/>
      <c r="H141" s="50"/>
      <c r="I141" s="50"/>
      <c r="J141" s="50"/>
      <c r="K141" s="50"/>
      <c r="L141" s="50"/>
      <c r="M141" s="50"/>
      <c r="N141" s="44"/>
      <c r="O141" s="44"/>
      <c r="P141" s="44"/>
      <c r="Q141" s="44"/>
      <c r="R141" s="50"/>
      <c r="S141" s="50"/>
      <c r="T141" s="50"/>
      <c r="U141" s="50"/>
      <c r="V141" s="50"/>
      <c r="W141" s="50"/>
      <c r="X141" s="50"/>
      <c r="Y141" s="50"/>
      <c r="Z141" s="50"/>
      <c r="AA141" s="50"/>
      <c r="AB141" s="50"/>
      <c r="AC141" s="50"/>
      <c r="AD141" s="50"/>
      <c r="AE141" s="50"/>
      <c r="AF141" s="50"/>
      <c r="AG141" s="50"/>
      <c r="AH141" s="44"/>
      <c r="AI141" s="35"/>
      <c r="AJ141" s="26"/>
    </row>
    <row r="142" spans="1:36" ht="30" customHeight="1" x14ac:dyDescent="0.25">
      <c r="A142" s="190"/>
      <c r="B142" s="72" t="s">
        <v>594</v>
      </c>
      <c r="C142" s="50"/>
      <c r="D142" s="50"/>
      <c r="E142" s="50"/>
      <c r="F142" s="50"/>
      <c r="G142" s="50"/>
      <c r="H142" s="50"/>
      <c r="I142" s="50"/>
      <c r="J142" s="50"/>
      <c r="K142" s="50"/>
      <c r="L142" s="50"/>
      <c r="M142" s="50"/>
      <c r="N142" s="44"/>
      <c r="O142" s="44"/>
      <c r="P142" s="44"/>
      <c r="Q142" s="44"/>
      <c r="R142" s="50"/>
      <c r="S142" s="50"/>
      <c r="T142" s="50"/>
      <c r="U142" s="50"/>
      <c r="V142" s="50"/>
      <c r="W142" s="50"/>
      <c r="X142" s="50"/>
      <c r="Y142" s="50"/>
      <c r="Z142" s="50"/>
      <c r="AA142" s="50"/>
      <c r="AB142" s="50"/>
      <c r="AC142" s="50"/>
      <c r="AD142" s="50"/>
      <c r="AE142" s="50"/>
      <c r="AF142" s="50"/>
      <c r="AG142" s="50"/>
      <c r="AH142" s="44"/>
      <c r="AI142" s="35"/>
      <c r="AJ142" s="26"/>
    </row>
    <row r="143" spans="1:36" ht="30" customHeight="1" x14ac:dyDescent="0.25">
      <c r="A143" s="190"/>
      <c r="B143" s="72" t="s">
        <v>595</v>
      </c>
      <c r="C143" s="50"/>
      <c r="D143" s="50"/>
      <c r="E143" s="50"/>
      <c r="F143" s="50"/>
      <c r="G143" s="50"/>
      <c r="H143" s="50"/>
      <c r="I143" s="50"/>
      <c r="J143" s="50"/>
      <c r="K143" s="50"/>
      <c r="L143" s="50"/>
      <c r="M143" s="50"/>
      <c r="N143" s="44"/>
      <c r="O143" s="44"/>
      <c r="P143" s="44"/>
      <c r="Q143" s="44"/>
      <c r="R143" s="50"/>
      <c r="S143" s="50"/>
      <c r="T143" s="50"/>
      <c r="U143" s="50"/>
      <c r="V143" s="50"/>
      <c r="W143" s="50"/>
      <c r="X143" s="50"/>
      <c r="Y143" s="50"/>
      <c r="Z143" s="50"/>
      <c r="AA143" s="50"/>
      <c r="AB143" s="50"/>
      <c r="AC143" s="50"/>
      <c r="AD143" s="50"/>
      <c r="AE143" s="50"/>
      <c r="AF143" s="50"/>
      <c r="AG143" s="50"/>
      <c r="AH143" s="44"/>
      <c r="AI143" s="35"/>
      <c r="AJ143" s="26"/>
    </row>
    <row r="144" spans="1:36" ht="30" customHeight="1" x14ac:dyDescent="0.25">
      <c r="A144" s="190"/>
      <c r="B144" s="72" t="s">
        <v>596</v>
      </c>
      <c r="C144" s="50"/>
      <c r="D144" s="50"/>
      <c r="E144" s="50"/>
      <c r="F144" s="50"/>
      <c r="G144" s="50"/>
      <c r="H144" s="50"/>
      <c r="I144" s="50"/>
      <c r="J144" s="50"/>
      <c r="K144" s="50"/>
      <c r="L144" s="50"/>
      <c r="M144" s="50"/>
      <c r="N144" s="44"/>
      <c r="O144" s="44"/>
      <c r="P144" s="44"/>
      <c r="Q144" s="44"/>
      <c r="R144" s="50"/>
      <c r="S144" s="50"/>
      <c r="T144" s="50"/>
      <c r="U144" s="50"/>
      <c r="V144" s="50"/>
      <c r="W144" s="50"/>
      <c r="X144" s="50"/>
      <c r="Y144" s="50"/>
      <c r="Z144" s="50"/>
      <c r="AA144" s="50"/>
      <c r="AB144" s="50"/>
      <c r="AC144" s="50"/>
      <c r="AD144" s="50"/>
      <c r="AE144" s="50"/>
      <c r="AF144" s="50"/>
      <c r="AG144" s="50"/>
      <c r="AH144" s="44"/>
      <c r="AI144" s="35"/>
      <c r="AJ144" s="26"/>
    </row>
    <row r="145" spans="1:36" ht="30" customHeight="1" x14ac:dyDescent="0.25">
      <c r="A145" s="190"/>
      <c r="B145" s="72" t="s">
        <v>597</v>
      </c>
      <c r="C145" s="50"/>
      <c r="D145" s="50"/>
      <c r="E145" s="50"/>
      <c r="F145" s="50"/>
      <c r="G145" s="50"/>
      <c r="H145" s="50"/>
      <c r="I145" s="50"/>
      <c r="J145" s="50"/>
      <c r="K145" s="50"/>
      <c r="L145" s="50"/>
      <c r="M145" s="50"/>
      <c r="N145" s="44"/>
      <c r="O145" s="44"/>
      <c r="P145" s="44"/>
      <c r="Q145" s="44"/>
      <c r="R145" s="50"/>
      <c r="S145" s="50"/>
      <c r="T145" s="50"/>
      <c r="U145" s="50"/>
      <c r="V145" s="50"/>
      <c r="W145" s="50"/>
      <c r="X145" s="50"/>
      <c r="Y145" s="50"/>
      <c r="Z145" s="50"/>
      <c r="AA145" s="50"/>
      <c r="AB145" s="50"/>
      <c r="AC145" s="50"/>
      <c r="AD145" s="50"/>
      <c r="AE145" s="50"/>
      <c r="AF145" s="50"/>
      <c r="AG145" s="50"/>
      <c r="AH145" s="44"/>
      <c r="AI145" s="35"/>
      <c r="AJ145" s="26"/>
    </row>
    <row r="146" spans="1:36" ht="30" customHeight="1" x14ac:dyDescent="0.25">
      <c r="A146" s="190" t="s">
        <v>598</v>
      </c>
      <c r="B146" s="72" t="s">
        <v>599</v>
      </c>
      <c r="C146" s="50" t="s">
        <v>600</v>
      </c>
      <c r="D146" s="50"/>
      <c r="E146" s="50"/>
      <c r="F146" s="50"/>
      <c r="G146" s="50"/>
      <c r="H146" s="50"/>
      <c r="I146" s="50"/>
      <c r="J146" s="50"/>
      <c r="K146" s="50"/>
      <c r="L146" s="50"/>
      <c r="M146" s="50"/>
      <c r="N146" s="44"/>
      <c r="O146" s="44"/>
      <c r="P146" s="44"/>
      <c r="Q146" s="44"/>
      <c r="R146" s="50"/>
      <c r="S146" s="50"/>
      <c r="T146" s="50"/>
      <c r="U146" s="50"/>
      <c r="V146" s="50"/>
      <c r="W146" s="50"/>
      <c r="X146" s="50"/>
      <c r="Y146" s="50"/>
      <c r="Z146" s="50"/>
      <c r="AA146" s="50"/>
      <c r="AB146" s="50"/>
      <c r="AC146" s="50"/>
      <c r="AD146" s="50"/>
      <c r="AE146" s="50"/>
      <c r="AF146" s="50"/>
      <c r="AG146" s="50"/>
      <c r="AH146" s="44"/>
      <c r="AI146" s="35"/>
      <c r="AJ146" s="26"/>
    </row>
    <row r="147" spans="1:36" ht="30" customHeight="1" x14ac:dyDescent="0.25">
      <c r="A147" s="190"/>
      <c r="B147" s="72" t="s">
        <v>601</v>
      </c>
      <c r="C147" s="50" t="s">
        <v>600</v>
      </c>
      <c r="D147" s="50"/>
      <c r="E147" s="50"/>
      <c r="F147" s="50"/>
      <c r="G147" s="50"/>
      <c r="H147" s="50"/>
      <c r="I147" s="50"/>
      <c r="J147" s="50"/>
      <c r="K147" s="50"/>
      <c r="L147" s="50"/>
      <c r="M147" s="50"/>
      <c r="N147" s="44"/>
      <c r="O147" s="44"/>
      <c r="P147" s="44"/>
      <c r="Q147" s="44"/>
      <c r="R147" s="50"/>
      <c r="S147" s="50"/>
      <c r="T147" s="50"/>
      <c r="U147" s="50"/>
      <c r="V147" s="50"/>
      <c r="W147" s="50"/>
      <c r="X147" s="50"/>
      <c r="Y147" s="50"/>
      <c r="Z147" s="50"/>
      <c r="AA147" s="50"/>
      <c r="AB147" s="50"/>
      <c r="AC147" s="50"/>
      <c r="AD147" s="50"/>
      <c r="AE147" s="50"/>
      <c r="AF147" s="50"/>
      <c r="AG147" s="50"/>
      <c r="AH147" s="44"/>
      <c r="AI147" s="35"/>
      <c r="AJ147" s="26"/>
    </row>
    <row r="148" spans="1:36" ht="30" customHeight="1" x14ac:dyDescent="0.25">
      <c r="A148" s="190"/>
      <c r="B148" s="72" t="s">
        <v>602</v>
      </c>
      <c r="C148" s="50" t="s">
        <v>600</v>
      </c>
      <c r="D148" s="50"/>
      <c r="E148" s="50"/>
      <c r="F148" s="50"/>
      <c r="G148" s="50"/>
      <c r="H148" s="50"/>
      <c r="I148" s="50"/>
      <c r="J148" s="50"/>
      <c r="K148" s="50"/>
      <c r="L148" s="50"/>
      <c r="M148" s="50"/>
      <c r="N148" s="44"/>
      <c r="O148" s="44"/>
      <c r="P148" s="44"/>
      <c r="Q148" s="44"/>
      <c r="R148" s="50"/>
      <c r="S148" s="50"/>
      <c r="T148" s="50"/>
      <c r="U148" s="50"/>
      <c r="V148" s="50"/>
      <c r="W148" s="50"/>
      <c r="X148" s="50"/>
      <c r="Y148" s="50"/>
      <c r="Z148" s="50"/>
      <c r="AA148" s="50"/>
      <c r="AB148" s="50"/>
      <c r="AC148" s="50"/>
      <c r="AD148" s="50"/>
      <c r="AE148" s="50"/>
      <c r="AF148" s="50"/>
      <c r="AG148" s="50"/>
      <c r="AH148" s="44"/>
      <c r="AI148" s="35"/>
      <c r="AJ148" s="26"/>
    </row>
    <row r="149" spans="1:36" ht="30" customHeight="1" x14ac:dyDescent="0.25">
      <c r="A149" s="190"/>
      <c r="B149" s="72" t="s">
        <v>603</v>
      </c>
      <c r="C149" s="50"/>
      <c r="D149" s="50"/>
      <c r="E149" s="50"/>
      <c r="F149" s="50"/>
      <c r="G149" s="50"/>
      <c r="H149" s="50"/>
      <c r="I149" s="50"/>
      <c r="J149" s="50"/>
      <c r="K149" s="50"/>
      <c r="L149" s="50"/>
      <c r="M149" s="50"/>
      <c r="N149" s="44"/>
      <c r="O149" s="44"/>
      <c r="P149" s="44"/>
      <c r="Q149" s="44"/>
      <c r="R149" s="50"/>
      <c r="S149" s="50"/>
      <c r="T149" s="50"/>
      <c r="U149" s="50"/>
      <c r="V149" s="50"/>
      <c r="W149" s="50"/>
      <c r="X149" s="50"/>
      <c r="Y149" s="50"/>
      <c r="Z149" s="50"/>
      <c r="AA149" s="50"/>
      <c r="AB149" s="50"/>
      <c r="AC149" s="50"/>
      <c r="AD149" s="50"/>
      <c r="AE149" s="50"/>
      <c r="AF149" s="50"/>
      <c r="AG149" s="50"/>
      <c r="AH149" s="44"/>
      <c r="AI149" s="35"/>
      <c r="AJ149" s="26"/>
    </row>
    <row r="150" spans="1:36" ht="30" customHeight="1" x14ac:dyDescent="0.25">
      <c r="A150" s="190"/>
      <c r="B150" s="72" t="s">
        <v>604</v>
      </c>
      <c r="C150" s="50"/>
      <c r="D150" s="50"/>
      <c r="E150" s="50"/>
      <c r="F150" s="50"/>
      <c r="G150" s="50"/>
      <c r="H150" s="50"/>
      <c r="I150" s="50"/>
      <c r="J150" s="50"/>
      <c r="K150" s="50"/>
      <c r="L150" s="50"/>
      <c r="M150" s="50"/>
      <c r="N150" s="44"/>
      <c r="O150" s="44"/>
      <c r="P150" s="44"/>
      <c r="Q150" s="44"/>
      <c r="R150" s="50"/>
      <c r="S150" s="50"/>
      <c r="T150" s="50"/>
      <c r="U150" s="50"/>
      <c r="V150" s="50"/>
      <c r="W150" s="50"/>
      <c r="X150" s="50"/>
      <c r="Y150" s="50"/>
      <c r="Z150" s="50"/>
      <c r="AA150" s="50"/>
      <c r="AB150" s="50"/>
      <c r="AC150" s="50"/>
      <c r="AD150" s="50"/>
      <c r="AE150" s="50"/>
      <c r="AF150" s="50"/>
      <c r="AG150" s="50"/>
      <c r="AH150" s="44"/>
      <c r="AI150" s="35"/>
      <c r="AJ150" s="26"/>
    </row>
    <row r="151" spans="1:36" ht="30" customHeight="1" x14ac:dyDescent="0.25">
      <c r="A151" s="190"/>
      <c r="B151" s="72" t="s">
        <v>605</v>
      </c>
      <c r="C151" s="50"/>
      <c r="D151" s="50"/>
      <c r="E151" s="50"/>
      <c r="F151" s="50"/>
      <c r="G151" s="50"/>
      <c r="H151" s="50"/>
      <c r="I151" s="50"/>
      <c r="J151" s="50"/>
      <c r="K151" s="50"/>
      <c r="L151" s="50"/>
      <c r="M151" s="50"/>
      <c r="N151" s="44"/>
      <c r="O151" s="44"/>
      <c r="P151" s="44"/>
      <c r="Q151" s="44"/>
      <c r="R151" s="50"/>
      <c r="S151" s="50"/>
      <c r="T151" s="50"/>
      <c r="U151" s="50"/>
      <c r="V151" s="50"/>
      <c r="W151" s="50"/>
      <c r="X151" s="50"/>
      <c r="Y151" s="50"/>
      <c r="Z151" s="50"/>
      <c r="AA151" s="50"/>
      <c r="AB151" s="50"/>
      <c r="AC151" s="50"/>
      <c r="AD151" s="50"/>
      <c r="AE151" s="50"/>
      <c r="AF151" s="50"/>
      <c r="AG151" s="50"/>
      <c r="AH151" s="44"/>
      <c r="AI151" s="35"/>
      <c r="AJ151" s="26"/>
    </row>
    <row r="152" spans="1:36" ht="30" customHeight="1" x14ac:dyDescent="0.25">
      <c r="A152" s="190"/>
      <c r="B152" s="72" t="s">
        <v>606</v>
      </c>
      <c r="C152" s="50"/>
      <c r="D152" s="50"/>
      <c r="E152" s="50"/>
      <c r="F152" s="50"/>
      <c r="G152" s="50"/>
      <c r="H152" s="50"/>
      <c r="I152" s="50"/>
      <c r="J152" s="50"/>
      <c r="K152" s="50"/>
      <c r="L152" s="50"/>
      <c r="M152" s="50"/>
      <c r="N152" s="44"/>
      <c r="O152" s="44"/>
      <c r="P152" s="44"/>
      <c r="Q152" s="44"/>
      <c r="R152" s="50"/>
      <c r="S152" s="50"/>
      <c r="T152" s="50"/>
      <c r="U152" s="50"/>
      <c r="V152" s="50"/>
      <c r="W152" s="50"/>
      <c r="X152" s="50"/>
      <c r="Y152" s="50"/>
      <c r="Z152" s="50"/>
      <c r="AA152" s="50"/>
      <c r="AB152" s="50"/>
      <c r="AC152" s="50"/>
      <c r="AD152" s="50"/>
      <c r="AE152" s="50"/>
      <c r="AF152" s="50"/>
      <c r="AG152" s="50"/>
      <c r="AH152" s="44"/>
      <c r="AI152" s="35"/>
      <c r="AJ152" s="26"/>
    </row>
    <row r="153" spans="1:36" ht="30" customHeight="1" x14ac:dyDescent="0.25">
      <c r="A153" s="190"/>
      <c r="B153" s="72" t="s">
        <v>607</v>
      </c>
      <c r="C153" s="50"/>
      <c r="D153" s="50"/>
      <c r="E153" s="50"/>
      <c r="F153" s="50"/>
      <c r="G153" s="50"/>
      <c r="H153" s="50"/>
      <c r="I153" s="50"/>
      <c r="J153" s="50"/>
      <c r="K153" s="50"/>
      <c r="L153" s="50"/>
      <c r="M153" s="50"/>
      <c r="N153" s="44"/>
      <c r="O153" s="44"/>
      <c r="P153" s="44"/>
      <c r="Q153" s="44"/>
      <c r="R153" s="50"/>
      <c r="S153" s="50"/>
      <c r="T153" s="50"/>
      <c r="U153" s="50"/>
      <c r="V153" s="50"/>
      <c r="W153" s="50"/>
      <c r="X153" s="50"/>
      <c r="Y153" s="50"/>
      <c r="Z153" s="50"/>
      <c r="AA153" s="50"/>
      <c r="AB153" s="50"/>
      <c r="AC153" s="50"/>
      <c r="AD153" s="50"/>
      <c r="AE153" s="50"/>
      <c r="AF153" s="50"/>
      <c r="AG153" s="50"/>
      <c r="AH153" s="44"/>
      <c r="AI153" s="35"/>
      <c r="AJ153" s="26"/>
    </row>
    <row r="154" spans="1:36" ht="30" customHeight="1" x14ac:dyDescent="0.25">
      <c r="A154" s="190"/>
      <c r="B154" s="72" t="s">
        <v>608</v>
      </c>
      <c r="C154" s="50"/>
      <c r="D154" s="50"/>
      <c r="E154" s="50"/>
      <c r="F154" s="50"/>
      <c r="G154" s="50"/>
      <c r="H154" s="50"/>
      <c r="I154" s="50"/>
      <c r="J154" s="50"/>
      <c r="K154" s="50"/>
      <c r="L154" s="50"/>
      <c r="M154" s="50"/>
      <c r="N154" s="44"/>
      <c r="O154" s="44"/>
      <c r="P154" s="44"/>
      <c r="Q154" s="44"/>
      <c r="R154" s="50"/>
      <c r="S154" s="50"/>
      <c r="T154" s="50"/>
      <c r="U154" s="50"/>
      <c r="V154" s="50"/>
      <c r="W154" s="50"/>
      <c r="X154" s="50"/>
      <c r="Y154" s="50"/>
      <c r="Z154" s="50"/>
      <c r="AA154" s="50"/>
      <c r="AB154" s="50"/>
      <c r="AC154" s="50"/>
      <c r="AD154" s="50"/>
      <c r="AE154" s="50"/>
      <c r="AF154" s="50"/>
      <c r="AG154" s="50"/>
      <c r="AH154" s="44"/>
      <c r="AI154" s="35"/>
      <c r="AJ154" s="26"/>
    </row>
    <row r="155" spans="1:36" ht="30" customHeight="1" x14ac:dyDescent="0.25">
      <c r="A155" s="190"/>
      <c r="B155" s="72" t="s">
        <v>609</v>
      </c>
      <c r="C155" s="50"/>
      <c r="D155" s="50"/>
      <c r="E155" s="50"/>
      <c r="F155" s="50"/>
      <c r="G155" s="50"/>
      <c r="H155" s="50"/>
      <c r="I155" s="50"/>
      <c r="J155" s="50"/>
      <c r="K155" s="50"/>
      <c r="L155" s="50"/>
      <c r="M155" s="50"/>
      <c r="N155" s="44"/>
      <c r="O155" s="44"/>
      <c r="P155" s="44"/>
      <c r="Q155" s="44"/>
      <c r="R155" s="50"/>
      <c r="S155" s="50"/>
      <c r="T155" s="50"/>
      <c r="U155" s="50"/>
      <c r="V155" s="50"/>
      <c r="W155" s="50"/>
      <c r="X155" s="50"/>
      <c r="Y155" s="50"/>
      <c r="Z155" s="50"/>
      <c r="AA155" s="50"/>
      <c r="AB155" s="50"/>
      <c r="AC155" s="50"/>
      <c r="AD155" s="50"/>
      <c r="AE155" s="50"/>
      <c r="AF155" s="50"/>
      <c r="AG155" s="50"/>
      <c r="AH155" s="44"/>
      <c r="AI155" s="35"/>
      <c r="AJ155" s="26"/>
    </row>
    <row r="156" spans="1:36" ht="30" customHeight="1" x14ac:dyDescent="0.25">
      <c r="A156" s="190"/>
      <c r="B156" s="72" t="s">
        <v>610</v>
      </c>
      <c r="C156" s="50"/>
      <c r="D156" s="50"/>
      <c r="E156" s="50"/>
      <c r="F156" s="50"/>
      <c r="G156" s="50"/>
      <c r="H156" s="50"/>
      <c r="I156" s="50"/>
      <c r="J156" s="50"/>
      <c r="K156" s="50"/>
      <c r="L156" s="50"/>
      <c r="M156" s="50"/>
      <c r="N156" s="44"/>
      <c r="O156" s="44"/>
      <c r="P156" s="44"/>
      <c r="Q156" s="44"/>
      <c r="R156" s="50"/>
      <c r="S156" s="50"/>
      <c r="T156" s="50"/>
      <c r="U156" s="50"/>
      <c r="V156" s="50"/>
      <c r="W156" s="50"/>
      <c r="X156" s="50"/>
      <c r="Y156" s="50"/>
      <c r="Z156" s="50"/>
      <c r="AA156" s="50"/>
      <c r="AB156" s="50"/>
      <c r="AC156" s="50"/>
      <c r="AD156" s="50"/>
      <c r="AE156" s="50"/>
      <c r="AF156" s="50"/>
      <c r="AG156" s="50"/>
      <c r="AH156" s="44"/>
      <c r="AI156" s="35"/>
      <c r="AJ156" s="26"/>
    </row>
    <row r="157" spans="1:36" ht="30" customHeight="1" x14ac:dyDescent="0.25">
      <c r="A157" s="190"/>
      <c r="B157" s="72" t="s">
        <v>611</v>
      </c>
      <c r="C157" s="50"/>
      <c r="D157" s="50"/>
      <c r="E157" s="50"/>
      <c r="F157" s="50"/>
      <c r="G157" s="50"/>
      <c r="H157" s="50"/>
      <c r="I157" s="50"/>
      <c r="J157" s="50"/>
      <c r="K157" s="50"/>
      <c r="L157" s="50"/>
      <c r="M157" s="50"/>
      <c r="N157" s="44"/>
      <c r="O157" s="44"/>
      <c r="P157" s="44"/>
      <c r="Q157" s="44"/>
      <c r="R157" s="50"/>
      <c r="S157" s="50"/>
      <c r="T157" s="50"/>
      <c r="U157" s="50"/>
      <c r="V157" s="50"/>
      <c r="W157" s="50"/>
      <c r="X157" s="50"/>
      <c r="Y157" s="50"/>
      <c r="Z157" s="50"/>
      <c r="AA157" s="50"/>
      <c r="AB157" s="50"/>
      <c r="AC157" s="50"/>
      <c r="AD157" s="50"/>
      <c r="AE157" s="50"/>
      <c r="AF157" s="50"/>
      <c r="AG157" s="50"/>
      <c r="AH157" s="44"/>
      <c r="AI157" s="35"/>
      <c r="AJ157" s="26"/>
    </row>
    <row r="158" spans="1:36" ht="30" customHeight="1" x14ac:dyDescent="0.25">
      <c r="A158" s="190"/>
      <c r="B158" s="72" t="s">
        <v>612</v>
      </c>
      <c r="C158" s="50"/>
      <c r="D158" s="50"/>
      <c r="E158" s="50"/>
      <c r="F158" s="50"/>
      <c r="G158" s="50"/>
      <c r="H158" s="50"/>
      <c r="I158" s="50"/>
      <c r="J158" s="50"/>
      <c r="K158" s="50"/>
      <c r="L158" s="50"/>
      <c r="M158" s="50"/>
      <c r="N158" s="44"/>
      <c r="O158" s="44"/>
      <c r="P158" s="44"/>
      <c r="Q158" s="44"/>
      <c r="R158" s="50"/>
      <c r="S158" s="50"/>
      <c r="T158" s="50"/>
      <c r="U158" s="50"/>
      <c r="V158" s="50"/>
      <c r="W158" s="50"/>
      <c r="X158" s="50"/>
      <c r="Y158" s="50"/>
      <c r="Z158" s="50"/>
      <c r="AA158" s="50"/>
      <c r="AB158" s="50"/>
      <c r="AC158" s="50"/>
      <c r="AD158" s="50"/>
      <c r="AE158" s="50"/>
      <c r="AF158" s="50"/>
      <c r="AG158" s="50"/>
      <c r="AH158" s="44"/>
      <c r="AI158" s="35"/>
      <c r="AJ158" s="26"/>
    </row>
    <row r="159" spans="1:36" ht="30" customHeight="1" x14ac:dyDescent="0.25">
      <c r="A159" s="190"/>
      <c r="B159" s="72" t="s">
        <v>613</v>
      </c>
      <c r="C159" s="50"/>
      <c r="D159" s="50"/>
      <c r="E159" s="50"/>
      <c r="F159" s="50"/>
      <c r="G159" s="50"/>
      <c r="H159" s="50"/>
      <c r="I159" s="50"/>
      <c r="J159" s="50"/>
      <c r="K159" s="50"/>
      <c r="L159" s="50"/>
      <c r="M159" s="50"/>
      <c r="N159" s="44"/>
      <c r="O159" s="44"/>
      <c r="P159" s="44"/>
      <c r="Q159" s="44"/>
      <c r="R159" s="50"/>
      <c r="S159" s="50"/>
      <c r="T159" s="50"/>
      <c r="U159" s="50"/>
      <c r="V159" s="50"/>
      <c r="W159" s="50"/>
      <c r="X159" s="50"/>
      <c r="Y159" s="50"/>
      <c r="Z159" s="50"/>
      <c r="AA159" s="50"/>
      <c r="AB159" s="50"/>
      <c r="AC159" s="50"/>
      <c r="AD159" s="50"/>
      <c r="AE159" s="50"/>
      <c r="AF159" s="50"/>
      <c r="AG159" s="50"/>
      <c r="AH159" s="44"/>
      <c r="AI159" s="35"/>
      <c r="AJ159" s="26"/>
    </row>
    <row r="160" spans="1:36" ht="30" customHeight="1" x14ac:dyDescent="0.25">
      <c r="A160" s="190"/>
      <c r="B160" s="72" t="s">
        <v>614</v>
      </c>
      <c r="C160" s="50"/>
      <c r="D160" s="50"/>
      <c r="E160" s="50"/>
      <c r="F160" s="50"/>
      <c r="G160" s="50"/>
      <c r="H160" s="50"/>
      <c r="I160" s="50"/>
      <c r="J160" s="50"/>
      <c r="K160" s="50"/>
      <c r="L160" s="50"/>
      <c r="M160" s="50"/>
      <c r="N160" s="44"/>
      <c r="O160" s="44"/>
      <c r="P160" s="44"/>
      <c r="Q160" s="44"/>
      <c r="R160" s="50"/>
      <c r="S160" s="50"/>
      <c r="T160" s="50"/>
      <c r="U160" s="50"/>
      <c r="V160" s="50"/>
      <c r="W160" s="50"/>
      <c r="X160" s="50"/>
      <c r="Y160" s="50"/>
      <c r="Z160" s="50"/>
      <c r="AA160" s="50"/>
      <c r="AB160" s="50"/>
      <c r="AC160" s="50"/>
      <c r="AD160" s="50"/>
      <c r="AE160" s="50"/>
      <c r="AF160" s="50"/>
      <c r="AG160" s="50"/>
      <c r="AH160" s="44"/>
      <c r="AI160" s="35"/>
      <c r="AJ160" s="26"/>
    </row>
    <row r="161" spans="1:36" x14ac:dyDescent="0.25">
      <c r="AJ161" s="26"/>
    </row>
    <row r="162" spans="1:36" x14ac:dyDescent="0.25">
      <c r="A162" s="26"/>
      <c r="B162" s="26"/>
      <c r="C162" s="26"/>
      <c r="D162" s="26"/>
      <c r="E162" s="26"/>
      <c r="F162" s="26"/>
      <c r="G162" s="26"/>
      <c r="H162" s="26"/>
      <c r="I162" s="26"/>
      <c r="J162" s="26"/>
      <c r="K162" s="26"/>
      <c r="L162" s="26"/>
      <c r="M162" s="26"/>
      <c r="N162" s="26"/>
      <c r="O162" s="73"/>
      <c r="P162" s="73"/>
      <c r="Q162" s="73"/>
      <c r="R162" s="73"/>
      <c r="S162" s="73"/>
      <c r="T162" s="73"/>
      <c r="U162" s="73"/>
      <c r="V162" s="73"/>
      <c r="W162" s="73"/>
      <c r="X162" s="73"/>
      <c r="Y162" s="73"/>
      <c r="Z162" s="73"/>
      <c r="AA162" s="73"/>
      <c r="AB162" s="73"/>
      <c r="AC162" s="73"/>
      <c r="AD162" s="73"/>
      <c r="AE162" s="73"/>
      <c r="AF162" s="73"/>
      <c r="AG162" s="73"/>
      <c r="AH162" s="73"/>
      <c r="AI162" s="73"/>
      <c r="AJ162" s="26"/>
    </row>
    <row r="163" spans="1:36" x14ac:dyDescent="0.25">
      <c r="A163" s="26"/>
      <c r="B163" s="26"/>
      <c r="C163" s="26"/>
      <c r="D163" s="26"/>
      <c r="E163" s="26"/>
      <c r="F163" s="26"/>
      <c r="G163" s="26"/>
      <c r="H163" s="26"/>
      <c r="I163" s="26"/>
      <c r="J163" s="26"/>
      <c r="K163" s="26"/>
      <c r="L163" s="26"/>
      <c r="M163" s="26"/>
      <c r="N163" s="26"/>
      <c r="O163" s="73"/>
      <c r="P163" s="73"/>
      <c r="Q163" s="73"/>
      <c r="R163" s="73"/>
      <c r="S163" s="73"/>
      <c r="T163" s="73"/>
      <c r="U163" s="73"/>
      <c r="V163" s="73"/>
      <c r="W163" s="73"/>
      <c r="X163" s="73"/>
      <c r="Y163" s="73"/>
      <c r="Z163" s="73"/>
      <c r="AA163" s="73"/>
      <c r="AB163" s="73"/>
      <c r="AC163" s="73"/>
      <c r="AD163" s="73"/>
      <c r="AE163" s="73"/>
      <c r="AF163" s="73"/>
      <c r="AG163" s="73"/>
      <c r="AH163" s="73"/>
      <c r="AI163" s="73"/>
      <c r="AJ163" s="26"/>
    </row>
  </sheetData>
  <mergeCells count="49">
    <mergeCell ref="A1:AG1"/>
    <mergeCell ref="A2:AH2"/>
    <mergeCell ref="B4:G4"/>
    <mergeCell ref="B6:C6"/>
    <mergeCell ref="A8:M8"/>
    <mergeCell ref="O8:V8"/>
    <mergeCell ref="W8:AH8"/>
    <mergeCell ref="A9:A10"/>
    <mergeCell ref="B9:B10"/>
    <mergeCell ref="C9:C10"/>
    <mergeCell ref="D9:D10"/>
    <mergeCell ref="E9:E10"/>
    <mergeCell ref="F9:G9"/>
    <mergeCell ref="H9:H10"/>
    <mergeCell ref="I9:I10"/>
    <mergeCell ref="J9:J10"/>
    <mergeCell ref="K9:L9"/>
    <mergeCell ref="S9:S10"/>
    <mergeCell ref="T9:T10"/>
    <mergeCell ref="U9:U10"/>
    <mergeCell ref="V9:V10"/>
    <mergeCell ref="M9:M10"/>
    <mergeCell ref="N9:N10"/>
    <mergeCell ref="O9:O10"/>
    <mergeCell ref="P9:P10"/>
    <mergeCell ref="Q9:Q10"/>
    <mergeCell ref="AG9:AG10"/>
    <mergeCell ref="AH9:AH10"/>
    <mergeCell ref="A11:A25"/>
    <mergeCell ref="A26:A40"/>
    <mergeCell ref="A41:A55"/>
    <mergeCell ref="AB9:AB10"/>
    <mergeCell ref="AC9:AC10"/>
    <mergeCell ref="AD9:AD10"/>
    <mergeCell ref="AE9:AE10"/>
    <mergeCell ref="AF9:AF10"/>
    <mergeCell ref="W9:W10"/>
    <mergeCell ref="X9:X10"/>
    <mergeCell ref="Y9:Y10"/>
    <mergeCell ref="Z9:Z10"/>
    <mergeCell ref="AA9:AA10"/>
    <mergeCell ref="R9:R10"/>
    <mergeCell ref="A131:A145"/>
    <mergeCell ref="A146:A160"/>
    <mergeCell ref="A56:A70"/>
    <mergeCell ref="A71:A85"/>
    <mergeCell ref="A86:A100"/>
    <mergeCell ref="A101:A115"/>
    <mergeCell ref="A116:A130"/>
  </mergeCells>
  <conditionalFormatting sqref="O11:O160">
    <cfRule type="cellIs" dxfId="4" priority="4" operator="equal">
      <formula>"x"</formula>
    </cfRule>
  </conditionalFormatting>
  <conditionalFormatting sqref="P11:P160">
    <cfRule type="cellIs" dxfId="3" priority="2" operator="equal">
      <formula>"x"</formula>
    </cfRule>
  </conditionalFormatting>
  <conditionalFormatting sqref="Q11:Q160">
    <cfRule type="cellIs" dxfId="2" priority="3" operator="equal">
      <formula>"x"</formula>
    </cfRule>
  </conditionalFormatting>
  <conditionalFormatting sqref="AN6:AN7">
    <cfRule type="cellIs" dxfId="1" priority="5" operator="equal">
      <formula>$AN$6</formula>
    </cfRule>
  </conditionalFormatting>
  <pageMargins left="0.51180555555555596" right="0.51180555555555596" top="0.78749999999999998" bottom="0.78749999999999998" header="0.511811023622047" footer="0.511811023622047"/>
  <pageSetup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LEGENDA!$A$46:$A$61</xm:f>
          </x14:formula1>
          <x14:formula2>
            <xm:f>0</xm:f>
          </x14:formula2>
          <xm:sqref>N11:N160 AH11:AH160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R36"/>
  <sheetViews>
    <sheetView showGridLines="0" zoomScale="75" zoomScaleNormal="75" workbookViewId="0">
      <selection activeCell="C13" sqref="C13"/>
    </sheetView>
  </sheetViews>
  <sheetFormatPr defaultColWidth="8.85546875" defaultRowHeight="15" customHeight="1" x14ac:dyDescent="0.25"/>
  <cols>
    <col min="1" max="1" width="2.85546875" customWidth="1"/>
    <col min="2" max="2" width="3.85546875" customWidth="1"/>
    <col min="3" max="3" width="49.42578125" customWidth="1"/>
    <col min="4" max="4" width="14.28515625" customWidth="1"/>
    <col min="5" max="7" width="9.42578125" customWidth="1"/>
    <col min="18" max="18" width="2.85546875" customWidth="1"/>
  </cols>
  <sheetData>
    <row r="1" spans="1:18" x14ac:dyDescent="0.25">
      <c r="A1" s="74"/>
      <c r="B1" s="74"/>
      <c r="C1" s="74"/>
      <c r="D1" s="74"/>
      <c r="E1" s="74"/>
      <c r="F1" s="74"/>
      <c r="G1" s="74"/>
      <c r="H1" s="74"/>
      <c r="I1" s="74"/>
      <c r="J1" s="74"/>
      <c r="K1" s="74"/>
      <c r="L1" s="74"/>
      <c r="M1" s="74"/>
      <c r="N1" s="74"/>
      <c r="O1" s="74"/>
      <c r="P1" s="74"/>
      <c r="Q1" s="74"/>
      <c r="R1" s="74"/>
    </row>
    <row r="2" spans="1:18" s="76" customFormat="1" ht="33.75" customHeight="1" x14ac:dyDescent="0.25">
      <c r="A2" s="75"/>
      <c r="B2" s="184" t="s">
        <v>97</v>
      </c>
      <c r="C2" s="184"/>
      <c r="D2" s="184"/>
      <c r="E2" s="184"/>
      <c r="F2" s="184"/>
      <c r="G2" s="184"/>
      <c r="H2" s="184"/>
      <c r="I2" s="184"/>
      <c r="J2" s="184"/>
      <c r="K2" s="184"/>
      <c r="L2" s="184"/>
      <c r="M2" s="184"/>
      <c r="N2" s="184"/>
      <c r="O2" s="184"/>
      <c r="P2" s="184"/>
      <c r="Q2" s="184"/>
      <c r="R2" s="75"/>
    </row>
    <row r="3" spans="1:18" ht="33.75" customHeight="1" x14ac:dyDescent="0.35">
      <c r="A3" s="74"/>
      <c r="B3" s="188" t="str">
        <f>'Monitoria Anual - 1'!A2</f>
        <v>Plano de Ação Nacional para Conservação das Espécies Aquáticas Ameaçadas de Extinção da Bacia do Rio Paraíba do Sul - PAN Paraíba do Sul</v>
      </c>
      <c r="C3" s="188"/>
      <c r="D3" s="188"/>
      <c r="E3" s="188"/>
      <c r="F3" s="188"/>
      <c r="G3" s="188"/>
      <c r="H3" s="188"/>
      <c r="I3" s="188"/>
      <c r="J3" s="188"/>
      <c r="K3" s="188"/>
      <c r="L3" s="188"/>
      <c r="M3" s="188"/>
      <c r="N3" s="188"/>
      <c r="O3" s="188"/>
      <c r="P3" s="188"/>
      <c r="Q3" s="188"/>
      <c r="R3" s="74"/>
    </row>
    <row r="4" spans="1:18" x14ac:dyDescent="0.25">
      <c r="A4" s="74"/>
      <c r="H4" s="77"/>
      <c r="I4" s="77"/>
      <c r="J4" s="77"/>
      <c r="K4" s="77"/>
      <c r="R4" s="74"/>
    </row>
    <row r="5" spans="1:18" s="23" customFormat="1" ht="45" customHeight="1" x14ac:dyDescent="0.25">
      <c r="A5" s="26"/>
      <c r="B5" s="189" t="s">
        <v>452</v>
      </c>
      <c r="C5" s="189"/>
      <c r="D5" s="177" t="str">
        <f>'Monitoria Anual - 1'!B4</f>
        <v>Recuperar e manter as espécies aquáticas ameaçadas de extinção da bacia do rio Paraíba do Sul e bacias adjacentes, nos próximos 5 anos (2024 -2028).</v>
      </c>
      <c r="E5" s="177"/>
      <c r="F5" s="177"/>
      <c r="G5" s="177"/>
      <c r="H5" s="177"/>
      <c r="I5" s="177"/>
      <c r="J5" s="31"/>
      <c r="K5" s="31"/>
      <c r="L5" s="31"/>
      <c r="M5" s="31"/>
      <c r="N5" s="31"/>
      <c r="R5" s="26"/>
    </row>
    <row r="6" spans="1:18" x14ac:dyDescent="0.25">
      <c r="A6" s="74"/>
      <c r="H6" s="77"/>
      <c r="I6" s="77"/>
      <c r="J6" s="77"/>
      <c r="K6" s="77"/>
      <c r="R6" s="74"/>
    </row>
    <row r="7" spans="1:18" ht="26.25" customHeight="1" x14ac:dyDescent="0.25">
      <c r="A7" s="74"/>
      <c r="B7" s="189" t="s">
        <v>101</v>
      </c>
      <c r="C7" s="189"/>
      <c r="D7" s="196" t="str">
        <f>'Monitoria Anual - 1'!B6</f>
        <v>01/126 a 28/05/2025(virtual)</v>
      </c>
      <c r="E7" s="196"/>
      <c r="F7" s="196"/>
      <c r="G7" s="196"/>
      <c r="H7" s="196"/>
      <c r="I7" s="196"/>
      <c r="J7" s="80"/>
      <c r="K7" s="80"/>
      <c r="L7" s="80"/>
      <c r="M7" s="80"/>
      <c r="N7" s="80"/>
      <c r="O7" s="80"/>
      <c r="P7" s="80"/>
      <c r="Q7" s="80"/>
      <c r="R7" s="74"/>
    </row>
    <row r="8" spans="1:18" x14ac:dyDescent="0.25">
      <c r="A8" s="74"/>
      <c r="R8" s="74"/>
    </row>
    <row r="9" spans="1:18" ht="31.5" customHeight="1" x14ac:dyDescent="0.25">
      <c r="A9" s="74"/>
      <c r="B9" s="184" t="s">
        <v>453</v>
      </c>
      <c r="C9" s="184"/>
      <c r="D9" s="184"/>
      <c r="E9" s="184"/>
      <c r="F9" s="184"/>
      <c r="G9" s="184"/>
      <c r="H9" s="184"/>
      <c r="I9" s="184"/>
      <c r="J9" s="184"/>
      <c r="K9" s="184"/>
      <c r="L9" s="184"/>
      <c r="M9" s="184"/>
      <c r="N9" s="184"/>
      <c r="O9" s="184"/>
      <c r="P9" s="184"/>
      <c r="Q9" s="184"/>
      <c r="R9" s="74"/>
    </row>
    <row r="10" spans="1:18" x14ac:dyDescent="0.25">
      <c r="A10" s="74"/>
      <c r="F10" s="79"/>
      <c r="G10" s="79"/>
      <c r="R10" s="74"/>
    </row>
    <row r="11" spans="1:18" ht="18" customHeight="1" x14ac:dyDescent="0.25">
      <c r="A11" s="74"/>
      <c r="B11" s="183" t="s">
        <v>454</v>
      </c>
      <c r="C11" s="183"/>
      <c r="D11" s="80"/>
      <c r="E11" s="80"/>
      <c r="F11" s="80"/>
      <c r="G11" s="80"/>
      <c r="H11" s="80"/>
      <c r="I11" s="80"/>
      <c r="J11" s="80"/>
      <c r="K11" s="80"/>
      <c r="L11" s="80"/>
      <c r="M11" s="80"/>
      <c r="N11" s="80"/>
      <c r="O11" s="80"/>
      <c r="P11" s="80"/>
      <c r="Q11" s="80"/>
      <c r="R11" s="74"/>
    </row>
    <row r="12" spans="1:18" x14ac:dyDescent="0.25">
      <c r="A12" s="74"/>
      <c r="F12" s="81"/>
      <c r="R12" s="74"/>
    </row>
    <row r="13" spans="1:18" ht="60.75" customHeight="1" x14ac:dyDescent="0.25">
      <c r="A13" s="74"/>
      <c r="C13" s="186" t="s">
        <v>623</v>
      </c>
      <c r="D13" s="186"/>
      <c r="E13" s="186"/>
      <c r="F13" s="82"/>
      <c r="R13" s="74"/>
    </row>
    <row r="14" spans="1:18" s="23" customFormat="1" ht="31.5" customHeight="1" x14ac:dyDescent="0.25">
      <c r="A14" s="26"/>
      <c r="C14" s="83" t="s">
        <v>456</v>
      </c>
      <c r="D14" s="86" t="s">
        <v>457</v>
      </c>
      <c r="E14" s="87" t="s">
        <v>458</v>
      </c>
      <c r="F14" s="88"/>
      <c r="R14" s="26"/>
    </row>
    <row r="15" spans="1:18" ht="15.75" x14ac:dyDescent="0.25">
      <c r="A15" s="74"/>
      <c r="C15" s="140" t="s">
        <v>624</v>
      </c>
      <c r="D15" s="90">
        <f>COUNTA('Monitoria Final'!N11:N160)</f>
        <v>0</v>
      </c>
      <c r="E15" s="91" t="e">
        <f>D15/$D$18</f>
        <v>#DIV/0!</v>
      </c>
      <c r="F15" s="92"/>
      <c r="R15" s="74"/>
    </row>
    <row r="16" spans="1:18" ht="15.75" x14ac:dyDescent="0.25">
      <c r="A16" s="74"/>
      <c r="C16" s="141" t="s">
        <v>625</v>
      </c>
      <c r="D16" s="94">
        <f>COUNTA('Monitoria Final'!O11:O160)</f>
        <v>0</v>
      </c>
      <c r="E16" s="95" t="e">
        <f>D16/$D$18</f>
        <v>#DIV/0!</v>
      </c>
      <c r="F16" s="92"/>
      <c r="R16" s="74"/>
    </row>
    <row r="17" spans="1:18" ht="15.75" x14ac:dyDescent="0.25">
      <c r="A17" s="74"/>
      <c r="C17" s="99" t="s">
        <v>626</v>
      </c>
      <c r="D17" s="101">
        <f>COUNTA('Monitoria Final'!P11:P160)</f>
        <v>0</v>
      </c>
      <c r="E17" s="102" t="e">
        <f>D17/$D$18</f>
        <v>#DIV/0!</v>
      </c>
      <c r="F17" s="92"/>
      <c r="R17" s="74"/>
    </row>
    <row r="18" spans="1:18" x14ac:dyDescent="0.25">
      <c r="A18" s="74"/>
      <c r="C18" s="142" t="s">
        <v>627</v>
      </c>
      <c r="D18" s="143">
        <f>SUM(D15:D17)</f>
        <v>0</v>
      </c>
      <c r="E18" s="144" t="e">
        <f>SUM(E15:E17)</f>
        <v>#DIV/0!</v>
      </c>
      <c r="F18" s="109"/>
      <c r="R18" s="74"/>
    </row>
    <row r="19" spans="1:18" x14ac:dyDescent="0.25">
      <c r="A19" s="74"/>
      <c r="R19" s="74"/>
    </row>
    <row r="20" spans="1:18" ht="15.75" x14ac:dyDescent="0.25">
      <c r="A20" s="74"/>
      <c r="B20" s="145" t="s">
        <v>470</v>
      </c>
      <c r="C20" s="146"/>
      <c r="D20" s="80"/>
      <c r="E20" s="80"/>
      <c r="F20" s="80"/>
      <c r="G20" s="80"/>
      <c r="H20" s="80"/>
      <c r="I20" s="80"/>
      <c r="J20" s="80"/>
      <c r="K20" s="80"/>
      <c r="L20" s="80"/>
      <c r="M20" s="80"/>
      <c r="N20" s="80"/>
      <c r="O20" s="80"/>
      <c r="P20" s="80"/>
      <c r="Q20" s="80"/>
      <c r="R20" s="74"/>
    </row>
    <row r="21" spans="1:18" ht="15.75" x14ac:dyDescent="0.25">
      <c r="A21" s="74"/>
      <c r="B21" s="111"/>
      <c r="C21" s="111"/>
      <c r="D21" s="111"/>
      <c r="E21" s="111"/>
      <c r="F21" s="111"/>
      <c r="G21" s="111"/>
      <c r="H21" s="111"/>
      <c r="I21" s="111"/>
      <c r="J21" s="111"/>
      <c r="K21" s="111"/>
      <c r="L21" s="111"/>
      <c r="M21" s="111"/>
      <c r="N21" s="111"/>
      <c r="O21" s="111"/>
      <c r="P21" s="111"/>
      <c r="Q21" s="111"/>
      <c r="R21" s="74"/>
    </row>
    <row r="22" spans="1:18" ht="36" customHeight="1" x14ac:dyDescent="0.25">
      <c r="A22" s="74"/>
      <c r="C22" s="112" t="s">
        <v>471</v>
      </c>
      <c r="D22" s="113">
        <f>COUNTA('Monitoria Final'!A11:A160)</f>
        <v>10</v>
      </c>
      <c r="R22" s="74"/>
    </row>
    <row r="23" spans="1:18" x14ac:dyDescent="0.25">
      <c r="A23" s="74"/>
      <c r="R23" s="74"/>
    </row>
    <row r="24" spans="1:18" x14ac:dyDescent="0.25">
      <c r="A24" s="74"/>
      <c r="C24" s="114" t="s">
        <v>472</v>
      </c>
      <c r="D24" s="114" t="s">
        <v>473</v>
      </c>
      <c r="E24" s="117"/>
      <c r="F24" s="147"/>
      <c r="G24" s="120"/>
      <c r="R24" s="74"/>
    </row>
    <row r="25" spans="1:18" x14ac:dyDescent="0.25">
      <c r="A25" s="74"/>
      <c r="C25" s="121" t="s">
        <v>474</v>
      </c>
      <c r="D25" s="122">
        <f t="shared" ref="D25:D34" si="0">SUM(E25:G25)</f>
        <v>0</v>
      </c>
      <c r="E25" s="123">
        <f>COUNTA('Monitoria Final'!N11:N25)</f>
        <v>0</v>
      </c>
      <c r="F25" s="124">
        <f>COUNTA('Monitoria Final'!O11:O25)</f>
        <v>0</v>
      </c>
      <c r="G25" s="125">
        <f>COUNTA('Monitoria Final'!P11:P25)</f>
        <v>0</v>
      </c>
      <c r="R25" s="74"/>
    </row>
    <row r="26" spans="1:18" x14ac:dyDescent="0.25">
      <c r="A26" s="74"/>
      <c r="C26" s="126" t="s">
        <v>475</v>
      </c>
      <c r="D26" s="121">
        <f t="shared" si="0"/>
        <v>0</v>
      </c>
      <c r="E26" s="127">
        <f>COUNTA('Monitoria Final'!N26:N40)</f>
        <v>0</v>
      </c>
      <c r="F26" s="128">
        <f>COUNTA('Monitoria Final'!O26:O40)</f>
        <v>0</v>
      </c>
      <c r="G26" s="129">
        <f>COUNTA('Monitoria Final'!P26:P40)</f>
        <v>0</v>
      </c>
      <c r="R26" s="74"/>
    </row>
    <row r="27" spans="1:18" x14ac:dyDescent="0.25">
      <c r="A27" s="74"/>
      <c r="C27" s="126" t="s">
        <v>476</v>
      </c>
      <c r="D27" s="121">
        <f t="shared" si="0"/>
        <v>0</v>
      </c>
      <c r="E27" s="127">
        <f>COUNTA('Monitoria Final'!N41:N55)</f>
        <v>0</v>
      </c>
      <c r="F27" s="128">
        <f>COUNTA('Monitoria Final'!O41:O55)</f>
        <v>0</v>
      </c>
      <c r="G27" s="129">
        <f>COUNTA('Monitoria Final'!P41:P55)</f>
        <v>0</v>
      </c>
      <c r="R27" s="74"/>
    </row>
    <row r="28" spans="1:18" x14ac:dyDescent="0.25">
      <c r="A28" s="74"/>
      <c r="C28" s="126" t="s">
        <v>477</v>
      </c>
      <c r="D28" s="121">
        <f t="shared" si="0"/>
        <v>0</v>
      </c>
      <c r="E28" s="127">
        <f>COUNTA('Monitoria Final'!N56:N70)</f>
        <v>0</v>
      </c>
      <c r="F28" s="128">
        <f>COUNTA('Monitoria Final'!O56:O70)</f>
        <v>0</v>
      </c>
      <c r="G28" s="129">
        <f>COUNTA('Monitoria Final'!P56:P70)</f>
        <v>0</v>
      </c>
      <c r="R28" s="74"/>
    </row>
    <row r="29" spans="1:18" x14ac:dyDescent="0.25">
      <c r="A29" s="74"/>
      <c r="C29" s="126" t="s">
        <v>478</v>
      </c>
      <c r="D29" s="121">
        <f t="shared" si="0"/>
        <v>0</v>
      </c>
      <c r="E29" s="127">
        <f>COUNTA('Monitoria Final'!N71:N85)</f>
        <v>0</v>
      </c>
      <c r="F29" s="128">
        <f>COUNTA('Monitoria Final'!O71:O85)</f>
        <v>0</v>
      </c>
      <c r="G29" s="129">
        <f>COUNTA('Monitoria Final'!P71:P85)</f>
        <v>0</v>
      </c>
      <c r="R29" s="74"/>
    </row>
    <row r="30" spans="1:18" x14ac:dyDescent="0.25">
      <c r="A30" s="74"/>
      <c r="C30" s="126" t="s">
        <v>616</v>
      </c>
      <c r="D30" s="121">
        <f t="shared" si="0"/>
        <v>0</v>
      </c>
      <c r="E30" s="127">
        <f>COUNTA('Monitoria Final'!N86:N100)</f>
        <v>0</v>
      </c>
      <c r="F30" s="128">
        <f>COUNTA('Monitoria Final'!O86:O100)</f>
        <v>0</v>
      </c>
      <c r="G30" s="129">
        <f>COUNTA('Monitoria Final'!P86:P100)</f>
        <v>0</v>
      </c>
      <c r="R30" s="74"/>
    </row>
    <row r="31" spans="1:18" x14ac:dyDescent="0.25">
      <c r="A31" s="74"/>
      <c r="C31" s="126" t="s">
        <v>617</v>
      </c>
      <c r="D31" s="121">
        <f t="shared" si="0"/>
        <v>0</v>
      </c>
      <c r="E31" s="127">
        <f>COUNTA('Monitoria Final'!N101:N115)</f>
        <v>0</v>
      </c>
      <c r="F31" s="128">
        <f>COUNTA('Monitoria Final'!O101:O115)</f>
        <v>0</v>
      </c>
      <c r="G31" s="129">
        <f>COUNTA('Monitoria Final'!P101:P115)</f>
        <v>0</v>
      </c>
      <c r="R31" s="74"/>
    </row>
    <row r="32" spans="1:18" x14ac:dyDescent="0.25">
      <c r="A32" s="74"/>
      <c r="C32" s="126" t="s">
        <v>618</v>
      </c>
      <c r="D32" s="121">
        <f t="shared" si="0"/>
        <v>0</v>
      </c>
      <c r="E32" s="127">
        <f>COUNTA('Monitoria Final'!N116:N130)</f>
        <v>0</v>
      </c>
      <c r="F32" s="128">
        <f>COUNTA('Monitoria Final'!O116:O130)</f>
        <v>0</v>
      </c>
      <c r="G32" s="129">
        <f>COUNTA('Monitoria Final'!P116:P130)</f>
        <v>0</v>
      </c>
      <c r="R32" s="74"/>
    </row>
    <row r="33" spans="1:18" x14ac:dyDescent="0.25">
      <c r="A33" s="74"/>
      <c r="C33" s="126" t="s">
        <v>619</v>
      </c>
      <c r="D33" s="121">
        <f t="shared" si="0"/>
        <v>0</v>
      </c>
      <c r="E33" s="127">
        <f>COUNTA('Monitoria Final'!N131:N145)</f>
        <v>0</v>
      </c>
      <c r="F33" s="128">
        <f>COUNTA('Monitoria Final'!O131:O145)</f>
        <v>0</v>
      </c>
      <c r="G33" s="129">
        <f>COUNTA('Monitoria Final'!P131:P145)</f>
        <v>0</v>
      </c>
      <c r="R33" s="74"/>
    </row>
    <row r="34" spans="1:18" x14ac:dyDescent="0.25">
      <c r="A34" s="74"/>
      <c r="C34" s="135" t="s">
        <v>620</v>
      </c>
      <c r="D34" s="136">
        <f t="shared" si="0"/>
        <v>0</v>
      </c>
      <c r="E34" s="137">
        <f>COUNTA('Monitoria Final'!N146:N160)</f>
        <v>0</v>
      </c>
      <c r="F34" s="138">
        <f>COUNTA('Monitoria Final'!O146:O160)</f>
        <v>0</v>
      </c>
      <c r="G34" s="139">
        <f>COUNTA('Monitoria Final'!P146:P160)</f>
        <v>0</v>
      </c>
      <c r="R34" s="74"/>
    </row>
    <row r="35" spans="1:18" x14ac:dyDescent="0.25">
      <c r="A35" s="74"/>
      <c r="R35" s="74"/>
    </row>
    <row r="36" spans="1:18" x14ac:dyDescent="0.25">
      <c r="A36" s="74"/>
      <c r="B36" s="74"/>
      <c r="C36" s="74"/>
      <c r="D36" s="74"/>
      <c r="E36" s="74"/>
      <c r="F36" s="74"/>
      <c r="G36" s="74"/>
      <c r="H36" s="74"/>
      <c r="I36" s="74"/>
      <c r="J36" s="74"/>
      <c r="K36" s="74"/>
      <c r="L36" s="74"/>
      <c r="M36" s="74"/>
      <c r="N36" s="74"/>
      <c r="O36" s="74"/>
      <c r="P36" s="74"/>
      <c r="Q36" s="74"/>
      <c r="R36" s="74"/>
    </row>
  </sheetData>
  <sheetProtection algorithmName="SHA-512" hashValue="jkoqtrzjbSgDI3aHsnfTPYl4jkNUlUJI/aIJvrXNJpmLav2d/L5feNvGY2k1r6k4gfWzKP7voRhtDWhpP679aw==" saltValue="VKdpSJGkhquT65XqvvDf9Q==" spinCount="100000" sheet="1" objects="1" scenarios="1"/>
  <mergeCells count="9">
    <mergeCell ref="B9:Q9"/>
    <mergeCell ref="B11:C11"/>
    <mergeCell ref="C13:E13"/>
    <mergeCell ref="B2:Q2"/>
    <mergeCell ref="B3:Q3"/>
    <mergeCell ref="B5:C5"/>
    <mergeCell ref="D5:I5"/>
    <mergeCell ref="B7:C7"/>
    <mergeCell ref="D7:I7"/>
  </mergeCells>
  <conditionalFormatting sqref="E25:G25 F25:G34">
    <cfRule type="cellIs" dxfId="0" priority="2" operator="equal">
      <formula>0</formula>
    </cfRule>
  </conditionalFormatting>
  <pageMargins left="0.25" right="0.25" top="0.75" bottom="0.75" header="0.511811023622047" footer="0.511811023622047"/>
  <pageSetup paperSize="9" fitToHeight="0" orientation="landscape" horizontalDpi="300" verticalDpi="300"/>
  <colBreaks count="1" manualBreakCount="1">
    <brk id="7" max="1048575" man="1"/>
  </colBreaks>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Q99"/>
  <sheetViews>
    <sheetView showGridLines="0" topLeftCell="A2" zoomScale="75" zoomScaleNormal="75" workbookViewId="0">
      <selection activeCell="C12" sqref="C12"/>
    </sheetView>
  </sheetViews>
  <sheetFormatPr defaultColWidth="8.85546875" defaultRowHeight="15" customHeight="1" x14ac:dyDescent="0.25"/>
  <cols>
    <col min="1" max="1" width="26.7109375" style="23" customWidth="1"/>
    <col min="2" max="2" width="7.28515625" style="23" customWidth="1"/>
    <col min="3" max="3" width="51.42578125" style="23" customWidth="1"/>
    <col min="4" max="4" width="18.7109375" style="23" customWidth="1"/>
    <col min="5" max="5" width="19.42578125" style="23" customWidth="1"/>
    <col min="6" max="7" width="19.28515625" style="23" customWidth="1"/>
    <col min="8" max="8" width="25.140625" style="23" customWidth="1"/>
    <col min="9" max="9" width="16.85546875" style="23" customWidth="1"/>
    <col min="10" max="10" width="41.140625" style="23" customWidth="1"/>
    <col min="11" max="12" width="20" style="23" customWidth="1"/>
    <col min="13" max="14" width="27.7109375" style="23" customWidth="1"/>
    <col min="15" max="20" width="14.7109375" style="24" customWidth="1"/>
    <col min="21" max="21" width="88" style="23" customWidth="1"/>
    <col min="22" max="22" width="34.28515625" style="23" customWidth="1"/>
    <col min="23" max="23" width="40" style="23" customWidth="1"/>
    <col min="24" max="24" width="40.28515625" style="23" customWidth="1"/>
    <col min="25" max="25" width="54.7109375" style="23" customWidth="1"/>
    <col min="26" max="28" width="28.85546875" style="23" customWidth="1"/>
    <col min="29" max="33" width="18.7109375" style="23" customWidth="1"/>
    <col min="34" max="34" width="23" style="23" customWidth="1"/>
    <col min="35" max="35" width="18.7109375" style="23" customWidth="1"/>
    <col min="36" max="37" width="22.7109375" style="23" customWidth="1"/>
    <col min="38" max="38" width="2.7109375" style="23" customWidth="1"/>
    <col min="39" max="39" width="7" style="23" customWidth="1"/>
    <col min="40" max="42" width="8.85546875" style="23"/>
    <col min="43" max="43" width="8.85546875" style="23" hidden="1"/>
    <col min="44" max="16384" width="8.85546875" style="23"/>
  </cols>
  <sheetData>
    <row r="1" spans="1:43" ht="33.75" customHeight="1" x14ac:dyDescent="0.25">
      <c r="A1" s="175" t="s">
        <v>97</v>
      </c>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
      <c r="AL1" s="25"/>
      <c r="AM1" s="26"/>
    </row>
    <row r="2" spans="1:43" ht="33.75" customHeight="1" x14ac:dyDescent="0.25">
      <c r="A2" s="176" t="s">
        <v>98</v>
      </c>
      <c r="B2" s="176"/>
      <c r="C2" s="176"/>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176"/>
      <c r="AJ2" s="27"/>
      <c r="AK2" s="27"/>
      <c r="AL2" s="28"/>
      <c r="AM2" s="26"/>
    </row>
    <row r="3" spans="1:43" x14ac:dyDescent="0.25">
      <c r="AL3" s="29"/>
      <c r="AM3" s="26"/>
    </row>
    <row r="4" spans="1:43" ht="45" customHeight="1" x14ac:dyDescent="0.25">
      <c r="A4" s="30" t="s">
        <v>99</v>
      </c>
      <c r="B4" s="177" t="s">
        <v>100</v>
      </c>
      <c r="C4" s="177"/>
      <c r="D4" s="177"/>
      <c r="E4" s="177"/>
      <c r="F4" s="177"/>
      <c r="G4" s="177"/>
      <c r="H4" s="31"/>
      <c r="I4" s="31"/>
      <c r="J4" s="31"/>
      <c r="K4" s="31"/>
      <c r="L4" s="31"/>
      <c r="M4" s="31"/>
      <c r="N4" s="31"/>
      <c r="O4" s="31"/>
      <c r="P4" s="31"/>
      <c r="Q4" s="31"/>
      <c r="R4" s="31"/>
      <c r="S4" s="31"/>
      <c r="T4" s="23"/>
      <c r="AL4" s="29"/>
      <c r="AM4" s="26"/>
    </row>
    <row r="5" spans="1:43" ht="9.9499999999999993" customHeight="1" x14ac:dyDescent="0.25">
      <c r="AL5" s="29"/>
      <c r="AM5" s="26"/>
    </row>
    <row r="6" spans="1:43" ht="27" customHeight="1" x14ac:dyDescent="0.25">
      <c r="A6" s="30" t="s">
        <v>101</v>
      </c>
      <c r="B6" s="178" t="s">
        <v>102</v>
      </c>
      <c r="C6" s="178"/>
      <c r="M6" s="24"/>
      <c r="N6" s="24"/>
      <c r="AL6" s="29"/>
      <c r="AM6" s="26"/>
      <c r="AQ6" s="23" t="s">
        <v>103</v>
      </c>
    </row>
    <row r="7" spans="1:43" x14ac:dyDescent="0.25">
      <c r="AL7" s="29"/>
      <c r="AM7" s="26"/>
      <c r="AQ7" s="32" t="s">
        <v>104</v>
      </c>
    </row>
    <row r="8" spans="1:43" ht="27" customHeight="1" x14ac:dyDescent="0.25">
      <c r="A8" s="179" t="s">
        <v>105</v>
      </c>
      <c r="B8" s="179"/>
      <c r="C8" s="179"/>
      <c r="D8" s="179"/>
      <c r="E8" s="179"/>
      <c r="F8" s="179"/>
      <c r="G8" s="179"/>
      <c r="H8" s="179"/>
      <c r="I8" s="179"/>
      <c r="J8" s="179"/>
      <c r="K8" s="179"/>
      <c r="L8" s="179"/>
      <c r="M8" s="179"/>
      <c r="N8" s="33"/>
      <c r="O8" s="180" t="s">
        <v>106</v>
      </c>
      <c r="P8" s="180"/>
      <c r="Q8" s="180"/>
      <c r="R8" s="180"/>
      <c r="S8" s="180"/>
      <c r="T8" s="180"/>
      <c r="U8" s="180"/>
      <c r="V8" s="180"/>
      <c r="W8" s="180"/>
      <c r="X8" s="180"/>
      <c r="Y8" s="180"/>
      <c r="Z8" s="181" t="s">
        <v>107</v>
      </c>
      <c r="AA8" s="181"/>
      <c r="AB8" s="181"/>
      <c r="AC8" s="181"/>
      <c r="AD8" s="181"/>
      <c r="AE8" s="181"/>
      <c r="AF8" s="181"/>
      <c r="AG8" s="181"/>
      <c r="AH8" s="181"/>
      <c r="AI8" s="181"/>
      <c r="AJ8" s="181"/>
      <c r="AK8" s="181"/>
      <c r="AL8" s="34"/>
      <c r="AM8" s="26"/>
    </row>
    <row r="9" spans="1:43" ht="64.5" customHeight="1" x14ac:dyDescent="0.25">
      <c r="A9" s="174" t="s">
        <v>108</v>
      </c>
      <c r="B9" s="167" t="s">
        <v>109</v>
      </c>
      <c r="C9" s="167" t="s">
        <v>2</v>
      </c>
      <c r="D9" s="167" t="s">
        <v>4</v>
      </c>
      <c r="E9" s="172" t="s">
        <v>6</v>
      </c>
      <c r="F9" s="171" t="s">
        <v>8</v>
      </c>
      <c r="G9" s="171"/>
      <c r="H9" s="167" t="s">
        <v>10</v>
      </c>
      <c r="I9" s="172" t="s">
        <v>14</v>
      </c>
      <c r="J9" s="167" t="s">
        <v>12</v>
      </c>
      <c r="K9" s="173" t="s">
        <v>110</v>
      </c>
      <c r="L9" s="173"/>
      <c r="M9" s="167" t="s">
        <v>20</v>
      </c>
      <c r="N9" s="167" t="s">
        <v>22</v>
      </c>
      <c r="O9" s="168" t="s">
        <v>25</v>
      </c>
      <c r="P9" s="169" t="s">
        <v>27</v>
      </c>
      <c r="Q9" s="170" t="s">
        <v>29</v>
      </c>
      <c r="R9" s="164" t="s">
        <v>31</v>
      </c>
      <c r="S9" s="165" t="s">
        <v>33</v>
      </c>
      <c r="T9" s="166" t="s">
        <v>35</v>
      </c>
      <c r="U9" s="161" t="s">
        <v>41</v>
      </c>
      <c r="V9" s="161" t="s">
        <v>43</v>
      </c>
      <c r="W9" s="161" t="s">
        <v>45</v>
      </c>
      <c r="X9" s="161" t="s">
        <v>47</v>
      </c>
      <c r="Y9" s="162" t="s">
        <v>49</v>
      </c>
      <c r="Z9" s="163" t="s">
        <v>52</v>
      </c>
      <c r="AA9" s="160" t="s">
        <v>54</v>
      </c>
      <c r="AB9" s="160" t="s">
        <v>56</v>
      </c>
      <c r="AC9" s="160" t="s">
        <v>58</v>
      </c>
      <c r="AD9" s="160" t="s">
        <v>60</v>
      </c>
      <c r="AE9" s="160" t="s">
        <v>62</v>
      </c>
      <c r="AF9" s="160" t="s">
        <v>64</v>
      </c>
      <c r="AG9" s="160" t="s">
        <v>66</v>
      </c>
      <c r="AH9" s="160" t="s">
        <v>68</v>
      </c>
      <c r="AI9" s="160" t="s">
        <v>70</v>
      </c>
      <c r="AJ9" s="160" t="s">
        <v>111</v>
      </c>
      <c r="AK9" s="160" t="s">
        <v>74</v>
      </c>
      <c r="AL9" s="35"/>
      <c r="AM9" s="26"/>
    </row>
    <row r="10" spans="1:43" ht="45.75" customHeight="1" x14ac:dyDescent="0.25">
      <c r="A10" s="174"/>
      <c r="B10" s="167"/>
      <c r="C10" s="167"/>
      <c r="D10" s="167"/>
      <c r="E10" s="172"/>
      <c r="F10" s="36" t="s">
        <v>112</v>
      </c>
      <c r="G10" s="36" t="s">
        <v>113</v>
      </c>
      <c r="H10" s="167"/>
      <c r="I10" s="167"/>
      <c r="J10" s="167"/>
      <c r="K10" s="37" t="s">
        <v>114</v>
      </c>
      <c r="L10" s="37" t="s">
        <v>115</v>
      </c>
      <c r="M10" s="167"/>
      <c r="N10" s="167"/>
      <c r="O10" s="168"/>
      <c r="P10" s="169"/>
      <c r="Q10" s="170"/>
      <c r="R10" s="164"/>
      <c r="S10" s="165"/>
      <c r="T10" s="166"/>
      <c r="U10" s="161"/>
      <c r="V10" s="161"/>
      <c r="W10" s="161"/>
      <c r="X10" s="161"/>
      <c r="Y10" s="162"/>
      <c r="Z10" s="163"/>
      <c r="AA10" s="160"/>
      <c r="AB10" s="160"/>
      <c r="AC10" s="160"/>
      <c r="AD10" s="160"/>
      <c r="AE10" s="160"/>
      <c r="AF10" s="160"/>
      <c r="AG10" s="160"/>
      <c r="AH10" s="160"/>
      <c r="AI10" s="160"/>
      <c r="AJ10" s="160"/>
      <c r="AK10" s="160"/>
      <c r="AL10" s="35"/>
      <c r="AM10" s="26"/>
    </row>
    <row r="11" spans="1:43" ht="135.75" customHeight="1" x14ac:dyDescent="0.25">
      <c r="A11" s="158" t="s">
        <v>116</v>
      </c>
      <c r="B11" s="38" t="s">
        <v>117</v>
      </c>
      <c r="C11" s="39" t="s">
        <v>118</v>
      </c>
      <c r="D11" s="38" t="s">
        <v>119</v>
      </c>
      <c r="E11" s="38" t="s">
        <v>120</v>
      </c>
      <c r="F11" s="40">
        <v>45413</v>
      </c>
      <c r="G11" s="40">
        <v>46296</v>
      </c>
      <c r="H11" s="41" t="s">
        <v>121</v>
      </c>
      <c r="I11" s="42" t="s">
        <v>122</v>
      </c>
      <c r="J11" s="38" t="s">
        <v>123</v>
      </c>
      <c r="K11" s="43" t="s">
        <v>124</v>
      </c>
      <c r="L11" s="41" t="s">
        <v>125</v>
      </c>
      <c r="M11" s="38"/>
      <c r="N11" s="44"/>
      <c r="O11" s="44"/>
      <c r="P11" s="45" t="s">
        <v>126</v>
      </c>
      <c r="Q11" s="44"/>
      <c r="R11" s="44"/>
      <c r="S11" s="44"/>
      <c r="T11" s="44"/>
      <c r="U11" s="46" t="s">
        <v>127</v>
      </c>
      <c r="V11" s="44"/>
      <c r="W11" s="47" t="s">
        <v>128</v>
      </c>
      <c r="X11" s="47" t="s">
        <v>129</v>
      </c>
      <c r="Y11" s="47" t="s">
        <v>130</v>
      </c>
      <c r="Z11" s="44"/>
      <c r="AA11" s="44"/>
      <c r="AB11" s="44"/>
      <c r="AC11" s="44"/>
      <c r="AD11" s="44"/>
      <c r="AE11" s="44"/>
      <c r="AF11" s="44"/>
      <c r="AG11" s="44"/>
      <c r="AH11" s="44"/>
      <c r="AI11" s="44"/>
      <c r="AJ11" s="44"/>
      <c r="AK11" s="44"/>
      <c r="AL11" s="35"/>
      <c r="AM11" s="26"/>
    </row>
    <row r="12" spans="1:43" ht="141.75" customHeight="1" x14ac:dyDescent="0.25">
      <c r="A12" s="158"/>
      <c r="B12" s="38" t="s">
        <v>131</v>
      </c>
      <c r="C12" s="39" t="s">
        <v>132</v>
      </c>
      <c r="D12" s="38" t="s">
        <v>133</v>
      </c>
      <c r="E12" s="38" t="s">
        <v>134</v>
      </c>
      <c r="F12" s="40">
        <v>45413</v>
      </c>
      <c r="G12" s="40">
        <v>47150</v>
      </c>
      <c r="H12" s="41" t="s">
        <v>121</v>
      </c>
      <c r="I12" s="48">
        <v>0</v>
      </c>
      <c r="J12" s="38" t="s">
        <v>135</v>
      </c>
      <c r="K12" s="38" t="s">
        <v>136</v>
      </c>
      <c r="L12" s="41" t="s">
        <v>125</v>
      </c>
      <c r="M12" s="38"/>
      <c r="N12" s="44"/>
      <c r="O12" s="44"/>
      <c r="P12" s="44" t="s">
        <v>126</v>
      </c>
      <c r="Q12" s="44"/>
      <c r="R12" s="44"/>
      <c r="S12" s="44"/>
      <c r="T12" s="44"/>
      <c r="U12" s="49" t="s">
        <v>137</v>
      </c>
      <c r="V12" s="50"/>
      <c r="W12" s="49" t="s">
        <v>138</v>
      </c>
      <c r="X12" s="49" t="s">
        <v>139</v>
      </c>
      <c r="Y12" s="49" t="s">
        <v>140</v>
      </c>
      <c r="Z12" s="50"/>
      <c r="AA12" s="49" t="s">
        <v>141</v>
      </c>
      <c r="AB12" s="50"/>
      <c r="AC12" s="50"/>
      <c r="AD12" s="51">
        <v>47239</v>
      </c>
      <c r="AE12" s="50"/>
      <c r="AF12" s="50"/>
      <c r="AG12" s="50"/>
      <c r="AH12" s="50"/>
      <c r="AI12" s="50"/>
      <c r="AJ12" s="50"/>
      <c r="AK12" s="44"/>
      <c r="AL12" s="35"/>
      <c r="AM12" s="26"/>
    </row>
    <row r="13" spans="1:43" ht="150.75" customHeight="1" x14ac:dyDescent="0.25">
      <c r="A13" s="158"/>
      <c r="B13" s="38" t="s">
        <v>142</v>
      </c>
      <c r="C13" s="52" t="s">
        <v>143</v>
      </c>
      <c r="D13" s="38" t="s">
        <v>144</v>
      </c>
      <c r="E13" s="38" t="s">
        <v>145</v>
      </c>
      <c r="F13" s="40">
        <v>45413</v>
      </c>
      <c r="G13" s="40">
        <v>45566</v>
      </c>
      <c r="H13" s="38" t="s">
        <v>146</v>
      </c>
      <c r="I13" s="48">
        <v>0</v>
      </c>
      <c r="J13" s="41" t="s">
        <v>147</v>
      </c>
      <c r="K13" s="41" t="s">
        <v>148</v>
      </c>
      <c r="L13" s="41" t="s">
        <v>125</v>
      </c>
      <c r="M13" s="38"/>
      <c r="N13" s="44"/>
      <c r="O13" s="44"/>
      <c r="P13" s="44" t="s">
        <v>126</v>
      </c>
      <c r="Q13" s="44"/>
      <c r="R13" s="44"/>
      <c r="S13" s="44"/>
      <c r="T13" s="44"/>
      <c r="U13" s="49" t="s">
        <v>149</v>
      </c>
      <c r="V13" s="49" t="s">
        <v>150</v>
      </c>
      <c r="W13" s="49" t="s">
        <v>151</v>
      </c>
      <c r="X13" s="50" t="s">
        <v>146</v>
      </c>
      <c r="Y13" s="49" t="s">
        <v>152</v>
      </c>
      <c r="Z13" s="50"/>
      <c r="AA13" s="50"/>
      <c r="AB13" s="50"/>
      <c r="AC13" s="50"/>
      <c r="AD13" s="51">
        <v>46143</v>
      </c>
      <c r="AE13" s="50"/>
      <c r="AF13" s="50"/>
      <c r="AG13" s="50"/>
      <c r="AH13" s="50"/>
      <c r="AI13" s="50"/>
      <c r="AJ13" s="50"/>
      <c r="AK13" s="44"/>
      <c r="AL13" s="35"/>
      <c r="AM13" s="26"/>
    </row>
    <row r="14" spans="1:43" ht="130.5" customHeight="1" x14ac:dyDescent="0.25">
      <c r="A14" s="159" t="s">
        <v>153</v>
      </c>
      <c r="B14" s="38" t="s">
        <v>154</v>
      </c>
      <c r="C14" s="52" t="s">
        <v>155</v>
      </c>
      <c r="D14" s="38" t="s">
        <v>156</v>
      </c>
      <c r="E14" s="38" t="s">
        <v>157</v>
      </c>
      <c r="F14" s="40">
        <v>45413</v>
      </c>
      <c r="G14" s="40">
        <v>45931</v>
      </c>
      <c r="H14" s="41" t="s">
        <v>158</v>
      </c>
      <c r="I14" s="42" t="s">
        <v>159</v>
      </c>
      <c r="J14" s="38" t="s">
        <v>160</v>
      </c>
      <c r="K14" s="41"/>
      <c r="L14" s="43" t="s">
        <v>161</v>
      </c>
      <c r="M14" s="38"/>
      <c r="N14" s="44"/>
      <c r="O14" s="44"/>
      <c r="P14" s="44" t="s">
        <v>126</v>
      </c>
      <c r="Q14" s="44"/>
      <c r="R14" s="44"/>
      <c r="S14" s="44"/>
      <c r="T14" s="44"/>
      <c r="U14" s="49" t="s">
        <v>162</v>
      </c>
      <c r="V14" s="50" t="s">
        <v>163</v>
      </c>
      <c r="W14" s="50" t="s">
        <v>164</v>
      </c>
      <c r="X14" s="49" t="s">
        <v>165</v>
      </c>
      <c r="Y14" s="49" t="s">
        <v>166</v>
      </c>
      <c r="Z14" s="50"/>
      <c r="AA14" s="50"/>
      <c r="AB14" s="50"/>
      <c r="AC14" s="50"/>
      <c r="AD14" s="51">
        <v>46327</v>
      </c>
      <c r="AE14" s="50"/>
      <c r="AF14" s="50"/>
      <c r="AG14" s="50"/>
      <c r="AH14" s="50"/>
      <c r="AI14" s="50"/>
      <c r="AJ14" s="50"/>
      <c r="AK14" s="44"/>
      <c r="AL14" s="35"/>
      <c r="AM14" s="26"/>
    </row>
    <row r="15" spans="1:43" ht="123" customHeight="1" x14ac:dyDescent="0.25">
      <c r="A15" s="159"/>
      <c r="B15" s="38" t="s">
        <v>167</v>
      </c>
      <c r="C15" s="39" t="s">
        <v>168</v>
      </c>
      <c r="D15" s="38" t="s">
        <v>169</v>
      </c>
      <c r="E15" s="38" t="s">
        <v>170</v>
      </c>
      <c r="F15" s="40">
        <v>45413</v>
      </c>
      <c r="G15" s="40">
        <v>46419</v>
      </c>
      <c r="H15" s="38" t="s">
        <v>171</v>
      </c>
      <c r="I15" s="42" t="s">
        <v>172</v>
      </c>
      <c r="J15" s="38" t="s">
        <v>173</v>
      </c>
      <c r="K15" s="38"/>
      <c r="L15" s="43" t="s">
        <v>161</v>
      </c>
      <c r="M15" s="38"/>
      <c r="N15" s="44"/>
      <c r="O15" s="44"/>
      <c r="P15" s="44" t="s">
        <v>126</v>
      </c>
      <c r="Q15" s="44"/>
      <c r="R15" s="44"/>
      <c r="S15" s="44"/>
      <c r="T15" s="44"/>
      <c r="U15" s="49" t="s">
        <v>174</v>
      </c>
      <c r="V15" s="49" t="s">
        <v>175</v>
      </c>
      <c r="W15" s="49" t="s">
        <v>176</v>
      </c>
      <c r="X15" s="50" t="s">
        <v>146</v>
      </c>
      <c r="Y15" s="49" t="s">
        <v>177</v>
      </c>
      <c r="Z15" s="50"/>
      <c r="AA15" s="50"/>
      <c r="AB15" s="50"/>
      <c r="AC15" s="50"/>
      <c r="AD15" s="50"/>
      <c r="AE15" s="50"/>
      <c r="AF15" s="50"/>
      <c r="AG15" s="49" t="s">
        <v>178</v>
      </c>
      <c r="AH15" s="50"/>
      <c r="AI15" s="50"/>
      <c r="AJ15" s="50"/>
      <c r="AK15" s="44"/>
      <c r="AL15" s="35"/>
      <c r="AM15" s="26"/>
    </row>
    <row r="16" spans="1:43" ht="138" customHeight="1" x14ac:dyDescent="0.25">
      <c r="A16" s="159"/>
      <c r="B16" s="38" t="s">
        <v>179</v>
      </c>
      <c r="C16" s="39" t="s">
        <v>180</v>
      </c>
      <c r="D16" s="53" t="s">
        <v>181</v>
      </c>
      <c r="E16" s="38" t="s">
        <v>182</v>
      </c>
      <c r="F16" s="40">
        <v>45413</v>
      </c>
      <c r="G16" s="40">
        <v>47150</v>
      </c>
      <c r="H16" s="38" t="s">
        <v>183</v>
      </c>
      <c r="I16" s="42" t="s">
        <v>172</v>
      </c>
      <c r="J16" s="38" t="s">
        <v>184</v>
      </c>
      <c r="K16" s="43" t="s">
        <v>185</v>
      </c>
      <c r="L16" s="43" t="s">
        <v>161</v>
      </c>
      <c r="M16" s="38" t="s">
        <v>186</v>
      </c>
      <c r="N16" s="44"/>
      <c r="O16" s="44"/>
      <c r="P16" s="44" t="s">
        <v>126</v>
      </c>
      <c r="Q16" s="44"/>
      <c r="R16" s="44"/>
      <c r="S16" s="44"/>
      <c r="T16" s="44"/>
      <c r="U16" s="47" t="s">
        <v>187</v>
      </c>
      <c r="V16" s="44"/>
      <c r="W16" s="54" t="s">
        <v>188</v>
      </c>
      <c r="X16" s="44" t="s">
        <v>183</v>
      </c>
      <c r="Y16" s="47" t="s">
        <v>189</v>
      </c>
      <c r="Z16" s="44"/>
      <c r="AA16" s="44"/>
      <c r="AB16" s="44"/>
      <c r="AC16" s="44"/>
      <c r="AD16" s="55">
        <v>47239</v>
      </c>
      <c r="AE16" s="44"/>
      <c r="AF16" s="44"/>
      <c r="AG16" s="44"/>
      <c r="AH16" s="44"/>
      <c r="AI16" s="44"/>
      <c r="AJ16" s="44"/>
      <c r="AK16" s="44"/>
      <c r="AL16" s="35"/>
      <c r="AM16" s="26"/>
    </row>
    <row r="17" spans="1:39" ht="132" customHeight="1" x14ac:dyDescent="0.25">
      <c r="A17" s="159"/>
      <c r="B17" s="38" t="s">
        <v>190</v>
      </c>
      <c r="C17" s="39" t="s">
        <v>191</v>
      </c>
      <c r="D17" s="38" t="s">
        <v>192</v>
      </c>
      <c r="E17" s="38" t="s">
        <v>193</v>
      </c>
      <c r="F17" s="40">
        <v>45413</v>
      </c>
      <c r="G17" s="40">
        <v>47150</v>
      </c>
      <c r="H17" s="38" t="s">
        <v>194</v>
      </c>
      <c r="I17" s="42">
        <v>500000</v>
      </c>
      <c r="J17" s="38" t="s">
        <v>195</v>
      </c>
      <c r="K17" s="43" t="s">
        <v>124</v>
      </c>
      <c r="M17" s="38" t="s">
        <v>196</v>
      </c>
      <c r="N17" s="44"/>
      <c r="O17" s="44"/>
      <c r="P17" s="44"/>
      <c r="Q17" s="44" t="s">
        <v>126</v>
      </c>
      <c r="R17" s="44"/>
      <c r="S17" s="44"/>
      <c r="T17" s="44"/>
      <c r="U17" s="47" t="s">
        <v>197</v>
      </c>
      <c r="V17" s="47" t="s">
        <v>198</v>
      </c>
      <c r="W17" s="44" t="s">
        <v>199</v>
      </c>
      <c r="X17" s="47" t="s">
        <v>200</v>
      </c>
      <c r="Y17" s="47" t="s">
        <v>201</v>
      </c>
      <c r="Z17" s="44"/>
      <c r="AA17" s="44"/>
      <c r="AB17" s="44"/>
      <c r="AC17" s="44"/>
      <c r="AD17" s="55">
        <v>47239</v>
      </c>
      <c r="AE17" s="44"/>
      <c r="AF17" s="44"/>
      <c r="AG17" s="44"/>
      <c r="AH17" s="44"/>
      <c r="AI17" s="44"/>
      <c r="AJ17" s="44"/>
      <c r="AK17" s="44"/>
      <c r="AL17" s="35"/>
      <c r="AM17" s="26"/>
    </row>
    <row r="18" spans="1:39" ht="103.5" customHeight="1" x14ac:dyDescent="0.25">
      <c r="A18" s="159"/>
      <c r="B18" s="38" t="s">
        <v>202</v>
      </c>
      <c r="C18" s="52" t="s">
        <v>203</v>
      </c>
      <c r="D18" s="38" t="s">
        <v>204</v>
      </c>
      <c r="E18" s="38" t="s">
        <v>205</v>
      </c>
      <c r="F18" s="40">
        <v>45413</v>
      </c>
      <c r="G18" s="40">
        <v>47150</v>
      </c>
      <c r="H18" s="38" t="s">
        <v>206</v>
      </c>
      <c r="I18" s="42">
        <v>150000</v>
      </c>
      <c r="J18" s="38" t="s">
        <v>207</v>
      </c>
      <c r="K18" s="41" t="s">
        <v>208</v>
      </c>
      <c r="L18" s="41"/>
      <c r="M18" s="38"/>
      <c r="N18" s="44"/>
      <c r="O18" s="44"/>
      <c r="P18" s="44"/>
      <c r="Q18" s="44" t="s">
        <v>126</v>
      </c>
      <c r="R18" s="44"/>
      <c r="S18" s="44"/>
      <c r="T18" s="44"/>
      <c r="U18" s="47" t="s">
        <v>209</v>
      </c>
      <c r="V18" s="44"/>
      <c r="W18" s="44" t="s">
        <v>210</v>
      </c>
      <c r="X18" s="47" t="s">
        <v>211</v>
      </c>
      <c r="Y18" s="44"/>
      <c r="Z18" s="44"/>
      <c r="AA18" s="44"/>
      <c r="AB18" s="44"/>
      <c r="AC18" s="44"/>
      <c r="AD18" s="55">
        <v>47239</v>
      </c>
      <c r="AE18" s="44"/>
      <c r="AF18" s="44"/>
      <c r="AG18" s="44"/>
      <c r="AH18" s="44"/>
      <c r="AI18" s="44"/>
      <c r="AJ18" s="44"/>
      <c r="AK18" s="44"/>
      <c r="AL18" s="35"/>
      <c r="AM18" s="26"/>
    </row>
    <row r="19" spans="1:39" ht="106.5" customHeight="1" x14ac:dyDescent="0.25">
      <c r="A19" s="159"/>
      <c r="B19" s="38" t="s">
        <v>212</v>
      </c>
      <c r="C19" s="39" t="s">
        <v>213</v>
      </c>
      <c r="D19" s="53" t="s">
        <v>214</v>
      </c>
      <c r="E19" s="38" t="s">
        <v>215</v>
      </c>
      <c r="F19" s="40">
        <v>45413</v>
      </c>
      <c r="G19" s="40">
        <v>47150</v>
      </c>
      <c r="H19" s="38" t="s">
        <v>206</v>
      </c>
      <c r="I19" s="42">
        <v>200000</v>
      </c>
      <c r="J19" s="38" t="s">
        <v>216</v>
      </c>
      <c r="K19" s="41"/>
      <c r="L19" s="41" t="s">
        <v>161</v>
      </c>
      <c r="M19" s="38"/>
      <c r="N19" s="44"/>
      <c r="O19" s="44"/>
      <c r="P19" s="44"/>
      <c r="Q19" s="44" t="s">
        <v>126</v>
      </c>
      <c r="R19" s="44"/>
      <c r="S19" s="44"/>
      <c r="T19" s="44"/>
      <c r="U19" s="47" t="s">
        <v>217</v>
      </c>
      <c r="V19" s="44"/>
      <c r="W19" s="44" t="s">
        <v>210</v>
      </c>
      <c r="X19" s="47" t="s">
        <v>211</v>
      </c>
      <c r="Y19" s="47" t="s">
        <v>218</v>
      </c>
      <c r="Z19" s="44"/>
      <c r="AA19" s="44"/>
      <c r="AB19" s="44"/>
      <c r="AC19" s="44"/>
      <c r="AD19" s="55">
        <v>47239</v>
      </c>
      <c r="AE19" s="44"/>
      <c r="AF19" s="44"/>
      <c r="AG19" s="44"/>
      <c r="AH19" s="44"/>
      <c r="AI19" s="44"/>
      <c r="AJ19" s="44"/>
      <c r="AK19" s="44"/>
      <c r="AL19" s="35"/>
      <c r="AM19" s="26"/>
    </row>
    <row r="20" spans="1:39" ht="96.75" customHeight="1" x14ac:dyDescent="0.25">
      <c r="A20" s="159"/>
      <c r="B20" s="38" t="s">
        <v>219</v>
      </c>
      <c r="C20" s="49" t="s">
        <v>220</v>
      </c>
      <c r="D20" s="38" t="s">
        <v>221</v>
      </c>
      <c r="E20" s="38" t="s">
        <v>222</v>
      </c>
      <c r="F20" s="40">
        <v>45413</v>
      </c>
      <c r="G20" s="40">
        <v>47150</v>
      </c>
      <c r="H20" s="38" t="s">
        <v>206</v>
      </c>
      <c r="I20" s="42">
        <v>100000</v>
      </c>
      <c r="J20" s="38" t="s">
        <v>223</v>
      </c>
      <c r="K20" s="41"/>
      <c r="L20" s="41"/>
      <c r="M20" s="38" t="s">
        <v>224</v>
      </c>
      <c r="N20" s="44"/>
      <c r="O20" s="44"/>
      <c r="P20" s="44" t="s">
        <v>126</v>
      </c>
      <c r="Q20" s="44"/>
      <c r="R20" s="44"/>
      <c r="S20" s="44"/>
      <c r="T20" s="44"/>
      <c r="U20" s="47" t="s">
        <v>225</v>
      </c>
      <c r="V20" s="44"/>
      <c r="W20" s="44" t="s">
        <v>226</v>
      </c>
      <c r="X20" s="47" t="s">
        <v>211</v>
      </c>
      <c r="Y20" s="44"/>
      <c r="Z20" s="44"/>
      <c r="AA20" s="44"/>
      <c r="AB20" s="44"/>
      <c r="AC20" s="44"/>
      <c r="AD20" s="55">
        <v>47239</v>
      </c>
      <c r="AE20" s="44"/>
      <c r="AF20" s="44"/>
      <c r="AG20" s="44"/>
      <c r="AH20" s="44"/>
      <c r="AI20" s="44"/>
      <c r="AJ20" s="44"/>
      <c r="AK20" s="44"/>
      <c r="AL20" s="35"/>
      <c r="AM20" s="26"/>
    </row>
    <row r="21" spans="1:39" ht="128.44999999999999" customHeight="1" x14ac:dyDescent="0.25">
      <c r="A21" s="159"/>
      <c r="B21" s="38" t="s">
        <v>227</v>
      </c>
      <c r="C21" s="39" t="s">
        <v>228</v>
      </c>
      <c r="D21" s="38" t="s">
        <v>229</v>
      </c>
      <c r="E21" s="38" t="s">
        <v>230</v>
      </c>
      <c r="F21" s="40">
        <v>45413</v>
      </c>
      <c r="G21" s="40">
        <v>47150</v>
      </c>
      <c r="H21" s="38" t="s">
        <v>231</v>
      </c>
      <c r="I21" s="42" t="s">
        <v>232</v>
      </c>
      <c r="J21" s="41" t="s">
        <v>233</v>
      </c>
      <c r="K21" s="41"/>
      <c r="L21" s="41"/>
      <c r="M21" s="38"/>
      <c r="N21" s="44"/>
      <c r="O21" s="44"/>
      <c r="P21" s="44"/>
      <c r="Q21" s="44" t="s">
        <v>126</v>
      </c>
      <c r="R21" s="44"/>
      <c r="S21" s="44"/>
      <c r="T21" s="44"/>
      <c r="U21" s="47" t="s">
        <v>234</v>
      </c>
      <c r="V21" s="47" t="s">
        <v>235</v>
      </c>
      <c r="W21" s="44" t="s">
        <v>236</v>
      </c>
      <c r="X21" s="44" t="s">
        <v>231</v>
      </c>
      <c r="Y21" s="47" t="s">
        <v>237</v>
      </c>
      <c r="Z21" s="44"/>
      <c r="AA21" s="44"/>
      <c r="AB21" s="44"/>
      <c r="AC21" s="44"/>
      <c r="AD21" s="55">
        <v>47239</v>
      </c>
      <c r="AE21" s="44"/>
      <c r="AF21" s="44"/>
      <c r="AG21" s="44"/>
      <c r="AH21" s="44"/>
      <c r="AI21" s="44"/>
      <c r="AJ21" s="44"/>
      <c r="AK21" s="44"/>
      <c r="AL21" s="35"/>
      <c r="AM21" s="26"/>
    </row>
    <row r="22" spans="1:39" ht="124.35" customHeight="1" x14ac:dyDescent="0.25">
      <c r="A22" s="159"/>
      <c r="B22" s="38" t="s">
        <v>238</v>
      </c>
      <c r="C22" s="39" t="s">
        <v>239</v>
      </c>
      <c r="D22" s="38" t="s">
        <v>240</v>
      </c>
      <c r="E22" s="38" t="s">
        <v>241</v>
      </c>
      <c r="F22" s="40">
        <v>45413</v>
      </c>
      <c r="G22" s="40">
        <v>47150</v>
      </c>
      <c r="H22" s="38" t="s">
        <v>231</v>
      </c>
      <c r="I22" s="42" t="s">
        <v>172</v>
      </c>
      <c r="J22" s="41" t="s">
        <v>242</v>
      </c>
      <c r="K22" s="43" t="s">
        <v>124</v>
      </c>
      <c r="L22" s="41" t="s">
        <v>161</v>
      </c>
      <c r="M22" s="38"/>
      <c r="N22" s="44"/>
      <c r="O22" s="44"/>
      <c r="P22" s="44"/>
      <c r="Q22" s="44" t="s">
        <v>126</v>
      </c>
      <c r="R22" s="44"/>
      <c r="S22" s="44"/>
      <c r="T22" s="44"/>
      <c r="U22" s="47" t="s">
        <v>243</v>
      </c>
      <c r="V22" s="47" t="s">
        <v>235</v>
      </c>
      <c r="W22" s="44" t="s">
        <v>236</v>
      </c>
      <c r="X22" s="44" t="s">
        <v>231</v>
      </c>
      <c r="Y22" s="47" t="s">
        <v>237</v>
      </c>
      <c r="Z22" s="44"/>
      <c r="AA22" s="44"/>
      <c r="AB22" s="44"/>
      <c r="AC22" s="44"/>
      <c r="AD22" s="55">
        <v>47239</v>
      </c>
      <c r="AE22" s="44"/>
      <c r="AF22" s="44"/>
      <c r="AG22" s="44"/>
      <c r="AH22" s="44"/>
      <c r="AI22" s="44"/>
      <c r="AJ22" s="44"/>
      <c r="AK22" s="44"/>
      <c r="AL22" s="35"/>
      <c r="AM22" s="26"/>
    </row>
    <row r="23" spans="1:39" ht="88.5" customHeight="1" x14ac:dyDescent="0.25">
      <c r="A23" s="159"/>
      <c r="B23" s="38" t="s">
        <v>244</v>
      </c>
      <c r="C23" s="49" t="s">
        <v>245</v>
      </c>
      <c r="D23" s="38" t="s">
        <v>246</v>
      </c>
      <c r="E23" s="38" t="s">
        <v>247</v>
      </c>
      <c r="F23" s="40">
        <v>45413</v>
      </c>
      <c r="G23" s="40">
        <v>47150</v>
      </c>
      <c r="H23" s="38" t="s">
        <v>121</v>
      </c>
      <c r="I23" s="48">
        <v>70000</v>
      </c>
      <c r="J23" s="41" t="s">
        <v>248</v>
      </c>
      <c r="K23" s="41" t="s">
        <v>249</v>
      </c>
      <c r="L23" s="41" t="s">
        <v>161</v>
      </c>
      <c r="M23" s="38" t="s">
        <v>250</v>
      </c>
      <c r="N23" s="44"/>
      <c r="O23" s="44"/>
      <c r="P23" s="44" t="s">
        <v>126</v>
      </c>
      <c r="Q23" s="44"/>
      <c r="R23" s="44"/>
      <c r="S23" s="44"/>
      <c r="T23" s="44"/>
      <c r="U23" s="47" t="s">
        <v>251</v>
      </c>
      <c r="V23" s="44"/>
      <c r="W23" s="44" t="s">
        <v>252</v>
      </c>
      <c r="X23" s="44"/>
      <c r="Y23" s="44"/>
      <c r="Z23" s="44"/>
      <c r="AA23" s="44"/>
      <c r="AB23" s="44"/>
      <c r="AC23" s="44"/>
      <c r="AD23" s="55">
        <v>47239</v>
      </c>
      <c r="AE23" s="44"/>
      <c r="AF23" s="44"/>
      <c r="AG23" s="44"/>
      <c r="AH23" s="44"/>
      <c r="AI23" s="44"/>
      <c r="AJ23" s="44"/>
      <c r="AK23" s="44"/>
      <c r="AL23" s="35"/>
      <c r="AM23" s="26"/>
    </row>
    <row r="24" spans="1:39" ht="102.75" customHeight="1" x14ac:dyDescent="0.25">
      <c r="A24" s="159"/>
      <c r="B24" s="38" t="s">
        <v>253</v>
      </c>
      <c r="C24" s="39" t="s">
        <v>254</v>
      </c>
      <c r="D24" s="38" t="s">
        <v>255</v>
      </c>
      <c r="E24" s="38" t="s">
        <v>256</v>
      </c>
      <c r="F24" s="40">
        <v>45413</v>
      </c>
      <c r="G24" s="40">
        <v>47150</v>
      </c>
      <c r="H24" s="38" t="s">
        <v>158</v>
      </c>
      <c r="I24" s="48">
        <v>1250000</v>
      </c>
      <c r="J24" s="41" t="s">
        <v>257</v>
      </c>
      <c r="K24" s="41"/>
      <c r="L24" s="41"/>
      <c r="M24" s="53" t="s">
        <v>258</v>
      </c>
      <c r="N24" s="44"/>
      <c r="O24" s="44"/>
      <c r="P24" s="44" t="s">
        <v>126</v>
      </c>
      <c r="Q24" s="44"/>
      <c r="R24" s="44"/>
      <c r="S24" s="44"/>
      <c r="T24" s="44"/>
      <c r="U24" s="47" t="s">
        <v>259</v>
      </c>
      <c r="V24" s="44"/>
      <c r="W24" s="44" t="s">
        <v>164</v>
      </c>
      <c r="X24" s="44" t="s">
        <v>158</v>
      </c>
      <c r="Y24" s="47" t="s">
        <v>260</v>
      </c>
      <c r="Z24" s="44"/>
      <c r="AA24" s="44"/>
      <c r="AB24" s="44"/>
      <c r="AC24" s="44"/>
      <c r="AD24" s="55">
        <v>47239</v>
      </c>
      <c r="AE24" s="44"/>
      <c r="AF24" s="44"/>
      <c r="AG24" s="44"/>
      <c r="AH24" s="44"/>
      <c r="AI24" s="44"/>
      <c r="AJ24" s="44"/>
      <c r="AK24" s="44"/>
      <c r="AL24" s="35"/>
      <c r="AM24" s="26"/>
    </row>
    <row r="25" spans="1:39" ht="120" customHeight="1" x14ac:dyDescent="0.25">
      <c r="A25" s="159"/>
      <c r="B25" s="38" t="s">
        <v>261</v>
      </c>
      <c r="C25" s="39" t="s">
        <v>262</v>
      </c>
      <c r="D25" s="38" t="s">
        <v>263</v>
      </c>
      <c r="E25" s="38" t="s">
        <v>264</v>
      </c>
      <c r="F25" s="40">
        <v>45413</v>
      </c>
      <c r="G25" s="40">
        <v>45931</v>
      </c>
      <c r="H25" s="38" t="s">
        <v>265</v>
      </c>
      <c r="I25" s="48">
        <v>0</v>
      </c>
      <c r="J25" s="38" t="s">
        <v>266</v>
      </c>
      <c r="K25" s="38" t="s">
        <v>267</v>
      </c>
      <c r="L25" s="41" t="s">
        <v>161</v>
      </c>
      <c r="M25" s="38" t="s">
        <v>268</v>
      </c>
      <c r="N25" s="44"/>
      <c r="O25" s="44"/>
      <c r="P25" s="44"/>
      <c r="Q25" s="44" t="s">
        <v>126</v>
      </c>
      <c r="R25" s="44"/>
      <c r="S25" s="44"/>
      <c r="T25" s="44"/>
      <c r="U25" s="47" t="s">
        <v>269</v>
      </c>
      <c r="V25" s="44"/>
      <c r="W25" s="47" t="s">
        <v>270</v>
      </c>
      <c r="X25" s="47" t="s">
        <v>271</v>
      </c>
      <c r="Y25" s="47" t="s">
        <v>272</v>
      </c>
      <c r="Z25" s="44"/>
      <c r="AA25" s="44"/>
      <c r="AB25" s="44"/>
      <c r="AC25" s="44"/>
      <c r="AD25" s="55">
        <v>46327</v>
      </c>
      <c r="AE25" s="44"/>
      <c r="AF25" s="44"/>
      <c r="AG25" s="44"/>
      <c r="AH25" s="44"/>
      <c r="AI25" s="44"/>
      <c r="AJ25" s="44"/>
      <c r="AK25" s="44"/>
      <c r="AL25" s="35"/>
      <c r="AM25" s="26"/>
    </row>
    <row r="26" spans="1:39" ht="132" customHeight="1" x14ac:dyDescent="0.25">
      <c r="A26" s="159"/>
      <c r="B26" s="38" t="s">
        <v>273</v>
      </c>
      <c r="C26" s="39" t="s">
        <v>274</v>
      </c>
      <c r="D26" s="38" t="s">
        <v>275</v>
      </c>
      <c r="E26" s="38" t="s">
        <v>276</v>
      </c>
      <c r="F26" s="40">
        <v>45413</v>
      </c>
      <c r="G26" s="40">
        <v>47150</v>
      </c>
      <c r="H26" s="38" t="s">
        <v>277</v>
      </c>
      <c r="I26" s="42" t="s">
        <v>159</v>
      </c>
      <c r="J26" s="38" t="s">
        <v>278</v>
      </c>
      <c r="K26" s="41" t="s">
        <v>279</v>
      </c>
      <c r="L26" s="41"/>
      <c r="M26" s="38"/>
      <c r="N26" s="44"/>
      <c r="O26" s="44"/>
      <c r="P26" s="44" t="s">
        <v>126</v>
      </c>
      <c r="Q26" s="44"/>
      <c r="R26" s="44"/>
      <c r="S26" s="44"/>
      <c r="T26" s="44"/>
      <c r="U26" s="47" t="s">
        <v>280</v>
      </c>
      <c r="V26" s="44"/>
      <c r="W26" s="47" t="s">
        <v>281</v>
      </c>
      <c r="X26" s="44" t="s">
        <v>282</v>
      </c>
      <c r="Y26" s="44"/>
      <c r="Z26" s="44"/>
      <c r="AA26" s="44"/>
      <c r="AB26" s="44"/>
      <c r="AC26" s="44"/>
      <c r="AD26" s="55">
        <v>47239</v>
      </c>
      <c r="AE26" s="44"/>
      <c r="AF26" s="44"/>
      <c r="AG26" s="44"/>
      <c r="AH26" s="44"/>
      <c r="AI26" s="44"/>
      <c r="AJ26" s="44"/>
      <c r="AK26" s="44"/>
      <c r="AL26" s="35"/>
      <c r="AM26" s="26"/>
    </row>
    <row r="27" spans="1:39" ht="133.5" customHeight="1" x14ac:dyDescent="0.25">
      <c r="A27" s="159" t="s">
        <v>283</v>
      </c>
      <c r="B27" s="38" t="s">
        <v>284</v>
      </c>
      <c r="C27" s="39" t="s">
        <v>285</v>
      </c>
      <c r="D27" s="38" t="s">
        <v>286</v>
      </c>
      <c r="E27" s="38" t="s">
        <v>287</v>
      </c>
      <c r="F27" s="40">
        <v>45413</v>
      </c>
      <c r="G27" s="40">
        <v>47150</v>
      </c>
      <c r="H27" s="41" t="s">
        <v>288</v>
      </c>
      <c r="I27" s="42" t="s">
        <v>122</v>
      </c>
      <c r="J27" s="38" t="s">
        <v>289</v>
      </c>
      <c r="K27" s="41"/>
      <c r="L27" s="41"/>
      <c r="M27" s="38" t="s">
        <v>290</v>
      </c>
      <c r="N27" s="44"/>
      <c r="O27" s="44"/>
      <c r="P27" s="44"/>
      <c r="Q27" s="44" t="s">
        <v>291</v>
      </c>
      <c r="R27" s="44"/>
      <c r="S27" s="44"/>
      <c r="T27" s="44"/>
      <c r="U27" s="49" t="s">
        <v>292</v>
      </c>
      <c r="V27" s="50"/>
      <c r="W27" s="50" t="s">
        <v>293</v>
      </c>
      <c r="X27" s="50" t="s">
        <v>294</v>
      </c>
      <c r="Y27" s="49" t="s">
        <v>295</v>
      </c>
      <c r="Z27" s="50"/>
      <c r="AA27" s="50"/>
      <c r="AB27" s="50"/>
      <c r="AC27" s="50"/>
      <c r="AD27" s="55">
        <v>47239</v>
      </c>
      <c r="AE27" s="50"/>
      <c r="AF27" s="50"/>
      <c r="AG27" s="50"/>
      <c r="AH27" s="50"/>
      <c r="AI27" s="50"/>
      <c r="AJ27" s="50"/>
      <c r="AK27" s="44"/>
      <c r="AL27" s="35"/>
      <c r="AM27" s="26"/>
    </row>
    <row r="28" spans="1:39" ht="88.5" customHeight="1" x14ac:dyDescent="0.25">
      <c r="A28" s="159"/>
      <c r="B28" s="38" t="s">
        <v>296</v>
      </c>
      <c r="C28" s="39" t="s">
        <v>297</v>
      </c>
      <c r="D28" s="38" t="s">
        <v>298</v>
      </c>
      <c r="E28" s="38" t="s">
        <v>299</v>
      </c>
      <c r="F28" s="40">
        <v>45413</v>
      </c>
      <c r="G28" s="40">
        <v>47150</v>
      </c>
      <c r="H28" s="38" t="s">
        <v>300</v>
      </c>
      <c r="I28" s="42" t="s">
        <v>122</v>
      </c>
      <c r="J28" s="38" t="s">
        <v>301</v>
      </c>
      <c r="K28" s="38"/>
      <c r="L28" s="38"/>
      <c r="M28" s="56"/>
      <c r="N28" s="44"/>
      <c r="O28" s="44"/>
      <c r="P28" s="44"/>
      <c r="Q28" s="44" t="s">
        <v>126</v>
      </c>
      <c r="R28" s="44"/>
      <c r="S28" s="44"/>
      <c r="T28" s="44"/>
      <c r="U28" s="49" t="s">
        <v>302</v>
      </c>
      <c r="V28" s="50"/>
      <c r="W28" s="49" t="s">
        <v>303</v>
      </c>
      <c r="X28" s="50" t="s">
        <v>300</v>
      </c>
      <c r="Y28" s="49" t="s">
        <v>304</v>
      </c>
      <c r="Z28" s="50"/>
      <c r="AA28" s="50"/>
      <c r="AB28" s="50"/>
      <c r="AC28" s="50"/>
      <c r="AD28" s="55">
        <v>47239</v>
      </c>
      <c r="AE28" s="50"/>
      <c r="AF28" s="50"/>
      <c r="AG28" s="49" t="s">
        <v>305</v>
      </c>
      <c r="AH28" s="50"/>
      <c r="AI28" s="50"/>
      <c r="AJ28" s="50"/>
      <c r="AK28" s="44"/>
      <c r="AL28" s="35"/>
      <c r="AM28" s="26"/>
    </row>
    <row r="29" spans="1:39" ht="85.5" customHeight="1" x14ac:dyDescent="0.25">
      <c r="A29" s="159"/>
      <c r="B29" s="38" t="s">
        <v>306</v>
      </c>
      <c r="C29" s="52" t="s">
        <v>307</v>
      </c>
      <c r="D29" s="38" t="s">
        <v>308</v>
      </c>
      <c r="E29" s="38" t="s">
        <v>309</v>
      </c>
      <c r="F29" s="40">
        <v>45413</v>
      </c>
      <c r="G29" s="40">
        <v>47150</v>
      </c>
      <c r="H29" s="38" t="s">
        <v>194</v>
      </c>
      <c r="I29" s="42" t="s">
        <v>310</v>
      </c>
      <c r="J29" s="38" t="s">
        <v>311</v>
      </c>
      <c r="K29" s="41"/>
      <c r="L29" s="57"/>
      <c r="M29" s="58" t="s">
        <v>312</v>
      </c>
      <c r="N29" s="44"/>
      <c r="O29" s="44"/>
      <c r="P29" s="44"/>
      <c r="Q29" s="44" t="s">
        <v>126</v>
      </c>
      <c r="R29" s="44"/>
      <c r="S29" s="47"/>
      <c r="T29" s="47"/>
      <c r="U29" s="49" t="s">
        <v>313</v>
      </c>
      <c r="V29" s="49" t="s">
        <v>314</v>
      </c>
      <c r="W29" s="50" t="s">
        <v>315</v>
      </c>
      <c r="X29" s="47" t="s">
        <v>316</v>
      </c>
      <c r="Y29" s="50"/>
      <c r="Z29" s="50"/>
      <c r="AA29" s="50"/>
      <c r="AB29" s="50"/>
      <c r="AC29" s="50"/>
      <c r="AD29" s="55">
        <v>47239</v>
      </c>
      <c r="AE29" s="50"/>
      <c r="AF29" s="50"/>
      <c r="AG29" s="49" t="s">
        <v>305</v>
      </c>
      <c r="AH29" s="50"/>
      <c r="AI29" s="50"/>
      <c r="AJ29" s="50"/>
      <c r="AK29" s="44"/>
      <c r="AL29" s="35"/>
      <c r="AM29" s="26"/>
    </row>
    <row r="30" spans="1:39" ht="198.95" customHeight="1" x14ac:dyDescent="0.25">
      <c r="A30" s="159"/>
      <c r="B30" s="38" t="s">
        <v>317</v>
      </c>
      <c r="C30" s="39" t="s">
        <v>318</v>
      </c>
      <c r="D30" s="38" t="s">
        <v>319</v>
      </c>
      <c r="E30" s="53" t="s">
        <v>320</v>
      </c>
      <c r="F30" s="40">
        <v>45413</v>
      </c>
      <c r="G30" s="40">
        <v>47150</v>
      </c>
      <c r="H30" s="38" t="s">
        <v>194</v>
      </c>
      <c r="I30" s="42">
        <v>4000000</v>
      </c>
      <c r="J30" s="38" t="s">
        <v>321</v>
      </c>
      <c r="K30" s="41"/>
      <c r="L30" s="41"/>
      <c r="M30" s="59"/>
      <c r="N30" s="44"/>
      <c r="O30" s="44"/>
      <c r="P30" s="44"/>
      <c r="Q30" s="44" t="s">
        <v>126</v>
      </c>
      <c r="R30" s="47"/>
      <c r="S30" s="44"/>
      <c r="T30" s="44"/>
      <c r="U30" s="47" t="s">
        <v>322</v>
      </c>
      <c r="V30" s="44"/>
      <c r="W30" s="44" t="s">
        <v>323</v>
      </c>
      <c r="X30" s="47" t="s">
        <v>316</v>
      </c>
      <c r="Y30" s="47" t="s">
        <v>324</v>
      </c>
      <c r="Z30" s="44"/>
      <c r="AA30" s="44"/>
      <c r="AB30" s="44"/>
      <c r="AC30" s="44"/>
      <c r="AD30" s="55">
        <v>47239</v>
      </c>
      <c r="AE30" s="44"/>
      <c r="AF30" s="44"/>
      <c r="AG30" s="47" t="s">
        <v>305</v>
      </c>
      <c r="AH30" s="44"/>
      <c r="AI30" s="44"/>
      <c r="AJ30" s="44"/>
      <c r="AK30" s="44"/>
      <c r="AL30" s="35"/>
      <c r="AM30" s="26"/>
    </row>
    <row r="31" spans="1:39" ht="141.75" customHeight="1" x14ac:dyDescent="0.25">
      <c r="A31" s="159"/>
      <c r="B31" s="38" t="s">
        <v>325</v>
      </c>
      <c r="C31" s="39" t="s">
        <v>326</v>
      </c>
      <c r="D31" s="38" t="s">
        <v>327</v>
      </c>
      <c r="E31" s="38" t="s">
        <v>328</v>
      </c>
      <c r="F31" s="40">
        <v>45413</v>
      </c>
      <c r="G31" s="40">
        <v>46296</v>
      </c>
      <c r="H31" s="38" t="s">
        <v>158</v>
      </c>
      <c r="I31" s="48">
        <v>0</v>
      </c>
      <c r="J31" s="38" t="s">
        <v>329</v>
      </c>
      <c r="K31" s="41"/>
      <c r="L31" s="41"/>
      <c r="M31" s="38"/>
      <c r="N31" s="44"/>
      <c r="O31" s="44"/>
      <c r="P31" s="44"/>
      <c r="Q31" s="44" t="s">
        <v>126</v>
      </c>
      <c r="R31" s="44"/>
      <c r="S31" s="44"/>
      <c r="T31" s="44"/>
      <c r="U31" s="47" t="s">
        <v>330</v>
      </c>
      <c r="V31" s="44"/>
      <c r="W31" s="47" t="s">
        <v>331</v>
      </c>
      <c r="X31" s="44"/>
      <c r="Y31" s="47" t="s">
        <v>332</v>
      </c>
      <c r="Z31" s="44"/>
      <c r="AA31" s="44"/>
      <c r="AB31" s="44"/>
      <c r="AC31" s="44"/>
      <c r="AD31" s="44"/>
      <c r="AE31" s="44"/>
      <c r="AF31" s="44"/>
      <c r="AG31" s="44"/>
      <c r="AH31" s="44"/>
      <c r="AI31" s="44"/>
      <c r="AJ31" s="44"/>
      <c r="AK31" s="44"/>
      <c r="AL31" s="35"/>
      <c r="AM31" s="26"/>
    </row>
    <row r="32" spans="1:39" ht="123" customHeight="1" x14ac:dyDescent="0.25">
      <c r="A32" s="159"/>
      <c r="B32" s="38" t="s">
        <v>333</v>
      </c>
      <c r="C32" s="49" t="s">
        <v>334</v>
      </c>
      <c r="D32" s="38" t="s">
        <v>335</v>
      </c>
      <c r="E32" s="38" t="s">
        <v>336</v>
      </c>
      <c r="F32" s="40">
        <v>45413</v>
      </c>
      <c r="G32" s="40">
        <v>46296</v>
      </c>
      <c r="H32" s="38" t="s">
        <v>146</v>
      </c>
      <c r="I32" s="48">
        <v>0</v>
      </c>
      <c r="J32" s="41" t="s">
        <v>337</v>
      </c>
      <c r="K32" s="41"/>
      <c r="L32" s="41"/>
      <c r="M32" s="38"/>
      <c r="N32" s="44"/>
      <c r="O32" s="44"/>
      <c r="P32" s="44"/>
      <c r="Q32" s="44" t="s">
        <v>126</v>
      </c>
      <c r="R32" s="44"/>
      <c r="S32" s="44"/>
      <c r="T32" s="44"/>
      <c r="U32" s="47" t="s">
        <v>338</v>
      </c>
      <c r="V32" s="44"/>
      <c r="W32" s="47" t="s">
        <v>339</v>
      </c>
      <c r="X32" s="47" t="s">
        <v>340</v>
      </c>
      <c r="Y32" s="47" t="s">
        <v>341</v>
      </c>
      <c r="Z32" s="44"/>
      <c r="AA32" s="44"/>
      <c r="AB32" s="44"/>
      <c r="AC32" s="44"/>
      <c r="AD32" s="44"/>
      <c r="AE32" s="44"/>
      <c r="AF32" s="44"/>
      <c r="AG32" s="44"/>
      <c r="AH32" s="44"/>
      <c r="AI32" s="44"/>
      <c r="AJ32" s="44"/>
      <c r="AK32" s="44"/>
      <c r="AL32" s="35"/>
      <c r="AM32" s="26"/>
    </row>
    <row r="33" spans="1:39" ht="129.75" customHeight="1" x14ac:dyDescent="0.25">
      <c r="A33" s="159" t="s">
        <v>342</v>
      </c>
      <c r="B33" s="38" t="s">
        <v>343</v>
      </c>
      <c r="C33" s="52" t="s">
        <v>344</v>
      </c>
      <c r="D33" s="38" t="s">
        <v>345</v>
      </c>
      <c r="E33" s="38" t="s">
        <v>346</v>
      </c>
      <c r="F33" s="40">
        <v>45413</v>
      </c>
      <c r="G33" s="40">
        <v>46296</v>
      </c>
      <c r="H33" s="41" t="s">
        <v>146</v>
      </c>
      <c r="I33" s="48">
        <v>0</v>
      </c>
      <c r="J33" s="41" t="s">
        <v>347</v>
      </c>
      <c r="K33" s="41"/>
      <c r="L33" s="41"/>
      <c r="M33" s="53" t="s">
        <v>348</v>
      </c>
      <c r="N33" s="44"/>
      <c r="O33" s="44"/>
      <c r="P33" s="44"/>
      <c r="Q33" s="44"/>
      <c r="R33" s="44" t="s">
        <v>126</v>
      </c>
      <c r="S33" s="44"/>
      <c r="T33" s="44"/>
      <c r="U33" s="49" t="s">
        <v>349</v>
      </c>
      <c r="V33" s="49" t="s">
        <v>350</v>
      </c>
      <c r="W33" s="50"/>
      <c r="X33" s="49" t="s">
        <v>351</v>
      </c>
      <c r="Y33" s="49" t="s">
        <v>352</v>
      </c>
      <c r="Z33" s="50"/>
      <c r="AA33" s="50"/>
      <c r="AB33" s="50"/>
      <c r="AC33" s="50"/>
      <c r="AD33" s="50"/>
      <c r="AE33" s="50"/>
      <c r="AF33" s="50"/>
      <c r="AG33" s="50"/>
      <c r="AH33" s="50"/>
      <c r="AI33" s="50"/>
      <c r="AJ33" s="50"/>
      <c r="AK33" s="44"/>
      <c r="AL33" s="35"/>
      <c r="AM33" s="26"/>
    </row>
    <row r="34" spans="1:39" ht="145.5" customHeight="1" x14ac:dyDescent="0.25">
      <c r="A34" s="159"/>
      <c r="B34" s="38" t="s">
        <v>353</v>
      </c>
      <c r="C34" s="39" t="s">
        <v>354</v>
      </c>
      <c r="D34" s="38" t="s">
        <v>355</v>
      </c>
      <c r="E34" s="38" t="s">
        <v>356</v>
      </c>
      <c r="F34" s="40">
        <v>45413</v>
      </c>
      <c r="G34" s="40">
        <v>47150</v>
      </c>
      <c r="H34" s="41" t="s">
        <v>146</v>
      </c>
      <c r="I34" s="48">
        <v>0</v>
      </c>
      <c r="J34" s="38" t="s">
        <v>357</v>
      </c>
      <c r="K34" s="38"/>
      <c r="L34" s="38"/>
      <c r="M34" s="38" t="s">
        <v>358</v>
      </c>
      <c r="N34" s="44"/>
      <c r="O34" s="44"/>
      <c r="P34" s="44"/>
      <c r="Q34" s="44" t="s">
        <v>126</v>
      </c>
      <c r="R34" s="44"/>
      <c r="S34" s="44"/>
      <c r="T34" s="44"/>
      <c r="U34" s="49" t="s">
        <v>359</v>
      </c>
      <c r="V34" s="50"/>
      <c r="W34" s="49" t="s">
        <v>360</v>
      </c>
      <c r="X34" s="50" t="s">
        <v>146</v>
      </c>
      <c r="Y34" s="49" t="s">
        <v>361</v>
      </c>
      <c r="Z34" s="50"/>
      <c r="AA34" s="50"/>
      <c r="AB34" s="50"/>
      <c r="AC34" s="50"/>
      <c r="AD34" s="55">
        <v>47239</v>
      </c>
      <c r="AE34" s="50"/>
      <c r="AF34" s="50"/>
      <c r="AG34" s="50"/>
      <c r="AH34" s="50"/>
      <c r="AI34" s="50"/>
      <c r="AJ34" s="50"/>
      <c r="AK34" s="44"/>
      <c r="AL34" s="35"/>
      <c r="AM34" s="26"/>
    </row>
    <row r="35" spans="1:39" ht="138" customHeight="1" x14ac:dyDescent="0.25">
      <c r="A35" s="159"/>
      <c r="B35" s="38" t="s">
        <v>362</v>
      </c>
      <c r="C35" s="39" t="s">
        <v>363</v>
      </c>
      <c r="D35" s="38" t="s">
        <v>364</v>
      </c>
      <c r="E35" s="38" t="s">
        <v>365</v>
      </c>
      <c r="F35" s="40">
        <v>45413</v>
      </c>
      <c r="G35" s="40">
        <v>47150</v>
      </c>
      <c r="H35" s="38" t="s">
        <v>206</v>
      </c>
      <c r="I35" s="48">
        <v>0</v>
      </c>
      <c r="J35" s="38" t="s">
        <v>366</v>
      </c>
      <c r="K35" s="41"/>
      <c r="L35" s="41"/>
      <c r="M35" s="38"/>
      <c r="N35" s="44"/>
      <c r="O35" s="44"/>
      <c r="P35" s="44"/>
      <c r="Q35" s="44"/>
      <c r="R35" s="44" t="s">
        <v>126</v>
      </c>
      <c r="S35" s="44"/>
      <c r="T35" s="44"/>
      <c r="U35" s="49" t="s">
        <v>367</v>
      </c>
      <c r="V35" s="49" t="s">
        <v>368</v>
      </c>
      <c r="W35" s="50"/>
      <c r="X35" s="49" t="s">
        <v>369</v>
      </c>
      <c r="Y35" s="49" t="s">
        <v>370</v>
      </c>
      <c r="Z35" s="50"/>
      <c r="AA35" s="50"/>
      <c r="AB35" s="50"/>
      <c r="AC35" s="50"/>
      <c r="AD35" s="55">
        <v>47239</v>
      </c>
      <c r="AE35" s="50"/>
      <c r="AF35" s="50"/>
      <c r="AG35" s="50"/>
      <c r="AH35" s="50"/>
      <c r="AI35" s="50"/>
      <c r="AJ35" s="50"/>
      <c r="AK35" s="44"/>
      <c r="AL35" s="35"/>
      <c r="AM35" s="26"/>
    </row>
    <row r="36" spans="1:39" ht="156.75" customHeight="1" x14ac:dyDescent="0.25">
      <c r="A36" s="159"/>
      <c r="B36" s="38" t="s">
        <v>371</v>
      </c>
      <c r="C36" s="39" t="s">
        <v>372</v>
      </c>
      <c r="D36" s="38" t="s">
        <v>373</v>
      </c>
      <c r="E36" s="38" t="s">
        <v>374</v>
      </c>
      <c r="F36" s="40">
        <v>45413</v>
      </c>
      <c r="G36" s="40">
        <v>47150</v>
      </c>
      <c r="H36" s="38" t="s">
        <v>146</v>
      </c>
      <c r="I36" s="48">
        <v>0</v>
      </c>
      <c r="J36" s="38" t="s">
        <v>375</v>
      </c>
      <c r="K36" s="41"/>
      <c r="L36" s="41"/>
      <c r="M36" s="38" t="s">
        <v>376</v>
      </c>
      <c r="N36" s="44"/>
      <c r="O36" s="44"/>
      <c r="P36" s="44" t="s">
        <v>126</v>
      </c>
      <c r="Q36" s="44"/>
      <c r="R36" s="44"/>
      <c r="S36" s="44"/>
      <c r="T36" s="44"/>
      <c r="U36" s="49" t="s">
        <v>377</v>
      </c>
      <c r="V36" s="50"/>
      <c r="W36" s="50" t="s">
        <v>378</v>
      </c>
      <c r="X36" s="50" t="s">
        <v>146</v>
      </c>
      <c r="Y36" s="49" t="s">
        <v>379</v>
      </c>
      <c r="Z36" s="50"/>
      <c r="AA36" s="50"/>
      <c r="AB36" s="50"/>
      <c r="AC36" s="50"/>
      <c r="AD36" s="55">
        <v>47239</v>
      </c>
      <c r="AE36" s="50"/>
      <c r="AF36" s="50"/>
      <c r="AG36" s="49" t="s">
        <v>380</v>
      </c>
      <c r="AH36" s="50"/>
      <c r="AI36" s="50"/>
      <c r="AJ36" s="50"/>
      <c r="AK36" s="44"/>
      <c r="AL36" s="35"/>
      <c r="AM36" s="26"/>
    </row>
    <row r="37" spans="1:39" ht="139.5" customHeight="1" x14ac:dyDescent="0.25">
      <c r="A37" s="159"/>
      <c r="B37" s="38" t="s">
        <v>381</v>
      </c>
      <c r="C37" s="52" t="s">
        <v>382</v>
      </c>
      <c r="D37" s="38" t="s">
        <v>383</v>
      </c>
      <c r="E37" s="38" t="s">
        <v>384</v>
      </c>
      <c r="F37" s="40">
        <v>45413</v>
      </c>
      <c r="G37" s="40">
        <v>46296</v>
      </c>
      <c r="H37" s="38" t="s">
        <v>385</v>
      </c>
      <c r="I37" s="48">
        <v>0</v>
      </c>
      <c r="J37" s="41" t="s">
        <v>386</v>
      </c>
      <c r="K37" s="41"/>
      <c r="L37" s="41"/>
      <c r="M37" s="38"/>
      <c r="N37" s="44"/>
      <c r="O37" s="44"/>
      <c r="P37" s="44"/>
      <c r="Q37" s="44" t="s">
        <v>126</v>
      </c>
      <c r="R37" s="44"/>
      <c r="S37" s="44"/>
      <c r="T37" s="44"/>
      <c r="U37" s="49" t="s">
        <v>387</v>
      </c>
      <c r="V37" s="50"/>
      <c r="W37" s="49" t="s">
        <v>388</v>
      </c>
      <c r="X37" s="50" t="s">
        <v>146</v>
      </c>
      <c r="Y37" s="49" t="s">
        <v>389</v>
      </c>
      <c r="Z37" s="50"/>
      <c r="AA37" s="50"/>
      <c r="AB37" s="50"/>
      <c r="AC37" s="50"/>
      <c r="AD37" s="50"/>
      <c r="AE37" s="50"/>
      <c r="AF37" s="50"/>
      <c r="AG37" s="50"/>
      <c r="AH37" s="50"/>
      <c r="AI37" s="50"/>
      <c r="AJ37" s="50"/>
      <c r="AK37" s="44"/>
      <c r="AL37" s="35"/>
      <c r="AM37" s="26"/>
    </row>
    <row r="38" spans="1:39" ht="183" customHeight="1" x14ac:dyDescent="0.25">
      <c r="A38" s="159" t="s">
        <v>390</v>
      </c>
      <c r="B38" s="38" t="s">
        <v>391</v>
      </c>
      <c r="C38" s="39" t="s">
        <v>392</v>
      </c>
      <c r="D38" s="38" t="s">
        <v>393</v>
      </c>
      <c r="E38" s="38" t="s">
        <v>394</v>
      </c>
      <c r="F38" s="40">
        <v>45413</v>
      </c>
      <c r="G38" s="40" t="s">
        <v>395</v>
      </c>
      <c r="H38" s="41" t="s">
        <v>396</v>
      </c>
      <c r="I38" s="48">
        <v>0</v>
      </c>
      <c r="J38" s="38" t="s">
        <v>397</v>
      </c>
      <c r="K38" s="41"/>
      <c r="L38" s="41"/>
      <c r="M38" s="38"/>
      <c r="N38" s="44"/>
      <c r="O38" s="44"/>
      <c r="P38" s="44" t="s">
        <v>126</v>
      </c>
      <c r="Q38" s="44"/>
      <c r="R38" s="44"/>
      <c r="S38" s="44"/>
      <c r="T38" s="44"/>
      <c r="U38" s="49" t="s">
        <v>398</v>
      </c>
      <c r="V38" s="49" t="s">
        <v>399</v>
      </c>
      <c r="W38" s="50" t="s">
        <v>400</v>
      </c>
      <c r="X38" s="50" t="s">
        <v>401</v>
      </c>
      <c r="Y38" s="50" t="s">
        <v>402</v>
      </c>
      <c r="Z38" s="50"/>
      <c r="AA38" s="50"/>
      <c r="AB38" s="50"/>
      <c r="AC38" s="50"/>
      <c r="AD38" s="51">
        <v>46327</v>
      </c>
      <c r="AE38" s="50"/>
      <c r="AF38" s="50"/>
      <c r="AG38" s="50"/>
      <c r="AH38" s="50"/>
      <c r="AI38" s="50"/>
      <c r="AJ38" s="50"/>
      <c r="AK38" s="44"/>
      <c r="AL38" s="35"/>
      <c r="AM38" s="26"/>
    </row>
    <row r="39" spans="1:39" ht="138.75" customHeight="1" x14ac:dyDescent="0.25">
      <c r="A39" s="159"/>
      <c r="B39" s="38" t="s">
        <v>403</v>
      </c>
      <c r="C39" s="39" t="s">
        <v>404</v>
      </c>
      <c r="D39" s="38" t="s">
        <v>405</v>
      </c>
      <c r="E39" s="38" t="s">
        <v>406</v>
      </c>
      <c r="F39" s="40">
        <v>45413</v>
      </c>
      <c r="G39" s="40">
        <v>46296</v>
      </c>
      <c r="H39" s="38" t="s">
        <v>146</v>
      </c>
      <c r="I39" s="42" t="s">
        <v>407</v>
      </c>
      <c r="J39" s="38" t="s">
        <v>408</v>
      </c>
      <c r="K39" s="38"/>
      <c r="L39" s="38"/>
      <c r="M39" s="38" t="s">
        <v>409</v>
      </c>
      <c r="N39" s="44"/>
      <c r="O39" s="44"/>
      <c r="P39" s="44" t="s">
        <v>126</v>
      </c>
      <c r="Q39" s="44"/>
      <c r="R39" s="44"/>
      <c r="S39" s="44"/>
      <c r="T39" s="44"/>
      <c r="U39" s="49" t="s">
        <v>410</v>
      </c>
      <c r="V39" s="50"/>
      <c r="W39" s="50" t="s">
        <v>378</v>
      </c>
      <c r="X39" s="50" t="s">
        <v>146</v>
      </c>
      <c r="Y39" s="49" t="s">
        <v>411</v>
      </c>
      <c r="Z39" s="50"/>
      <c r="AA39" s="50"/>
      <c r="AB39" s="50"/>
      <c r="AC39" s="50"/>
      <c r="AD39" s="50"/>
      <c r="AE39" s="50"/>
      <c r="AF39" s="50"/>
      <c r="AG39" s="50"/>
      <c r="AH39" s="50"/>
      <c r="AI39" s="50"/>
      <c r="AJ39" s="50"/>
      <c r="AK39" s="44"/>
      <c r="AL39" s="35"/>
      <c r="AM39" s="26"/>
    </row>
    <row r="40" spans="1:39" ht="117" customHeight="1" x14ac:dyDescent="0.25">
      <c r="A40" s="159"/>
      <c r="B40" s="38" t="s">
        <v>412</v>
      </c>
      <c r="C40" s="39" t="s">
        <v>413</v>
      </c>
      <c r="D40" s="38" t="s">
        <v>414</v>
      </c>
      <c r="E40" s="38" t="s">
        <v>415</v>
      </c>
      <c r="F40" s="40">
        <v>45413</v>
      </c>
      <c r="G40" s="40">
        <v>47150</v>
      </c>
      <c r="H40" s="38" t="s">
        <v>146</v>
      </c>
      <c r="I40" s="48">
        <v>0</v>
      </c>
      <c r="J40" s="38" t="s">
        <v>416</v>
      </c>
      <c r="K40" s="41"/>
      <c r="L40" s="41"/>
      <c r="M40" s="38" t="s">
        <v>417</v>
      </c>
      <c r="N40" s="44"/>
      <c r="O40" s="44"/>
      <c r="P40" s="44"/>
      <c r="Q40" s="44" t="s">
        <v>126</v>
      </c>
      <c r="R40" s="44"/>
      <c r="S40" s="44"/>
      <c r="T40" s="44"/>
      <c r="U40" s="49" t="s">
        <v>418</v>
      </c>
      <c r="V40" s="49" t="s">
        <v>419</v>
      </c>
      <c r="W40" s="49" t="s">
        <v>420</v>
      </c>
      <c r="X40" s="50" t="s">
        <v>146</v>
      </c>
      <c r="Y40" s="50"/>
      <c r="Z40" s="50"/>
      <c r="AA40" s="50"/>
      <c r="AB40" s="50"/>
      <c r="AC40" s="50"/>
      <c r="AD40" s="55">
        <v>47239</v>
      </c>
      <c r="AE40" s="50"/>
      <c r="AF40" s="50"/>
      <c r="AG40" s="50"/>
      <c r="AH40" s="50"/>
      <c r="AI40" s="50"/>
      <c r="AJ40" s="50"/>
      <c r="AK40" s="44"/>
      <c r="AL40" s="35"/>
      <c r="AM40" s="26"/>
    </row>
    <row r="41" spans="1:39" ht="123.75" customHeight="1" x14ac:dyDescent="0.25">
      <c r="A41" s="159"/>
      <c r="B41" s="38" t="s">
        <v>421</v>
      </c>
      <c r="C41" s="39" t="s">
        <v>422</v>
      </c>
      <c r="D41" s="38" t="s">
        <v>423</v>
      </c>
      <c r="E41" s="38" t="s">
        <v>424</v>
      </c>
      <c r="F41" s="40">
        <v>45413</v>
      </c>
      <c r="G41" s="40">
        <v>47150</v>
      </c>
      <c r="H41" s="38" t="s">
        <v>357</v>
      </c>
      <c r="I41" s="48">
        <v>0</v>
      </c>
      <c r="J41" s="41" t="s">
        <v>425</v>
      </c>
      <c r="K41" s="41"/>
      <c r="L41" s="41"/>
      <c r="M41" s="38"/>
      <c r="N41" s="44"/>
      <c r="O41" s="44"/>
      <c r="P41" s="44" t="s">
        <v>126</v>
      </c>
      <c r="Q41" s="44"/>
      <c r="R41" s="44"/>
      <c r="S41" s="44"/>
      <c r="T41" s="44"/>
      <c r="U41" s="49" t="s">
        <v>426</v>
      </c>
      <c r="V41" s="50"/>
      <c r="W41" s="49" t="s">
        <v>226</v>
      </c>
      <c r="X41" s="50" t="s">
        <v>427</v>
      </c>
      <c r="Y41" s="49" t="s">
        <v>428</v>
      </c>
      <c r="Z41" s="50"/>
      <c r="AA41" s="50"/>
      <c r="AB41" s="50"/>
      <c r="AC41" s="50"/>
      <c r="AD41" s="55">
        <v>47239</v>
      </c>
      <c r="AE41" s="50"/>
      <c r="AF41" s="50"/>
      <c r="AG41" s="50"/>
      <c r="AH41" s="50"/>
      <c r="AI41" s="50"/>
      <c r="AJ41" s="50"/>
      <c r="AK41" s="44"/>
      <c r="AL41" s="35"/>
      <c r="AM41" s="26"/>
    </row>
    <row r="42" spans="1:39" ht="163.5" customHeight="1" x14ac:dyDescent="0.25">
      <c r="A42" s="159"/>
      <c r="B42" s="38" t="s">
        <v>429</v>
      </c>
      <c r="C42" s="39" t="s">
        <v>430</v>
      </c>
      <c r="D42" s="38" t="s">
        <v>431</v>
      </c>
      <c r="E42" s="38" t="s">
        <v>432</v>
      </c>
      <c r="F42" s="40">
        <v>45413</v>
      </c>
      <c r="G42" s="40">
        <v>45566</v>
      </c>
      <c r="H42" s="38" t="s">
        <v>146</v>
      </c>
      <c r="I42" s="48">
        <v>0</v>
      </c>
      <c r="J42" s="38" t="s">
        <v>433</v>
      </c>
      <c r="K42" s="41"/>
      <c r="L42" s="41"/>
      <c r="M42" s="38" t="s">
        <v>434</v>
      </c>
      <c r="N42" s="44"/>
      <c r="O42" s="44"/>
      <c r="P42" s="44" t="s">
        <v>126</v>
      </c>
      <c r="Q42" s="44"/>
      <c r="R42" s="44"/>
      <c r="S42" s="44"/>
      <c r="T42" s="44"/>
      <c r="U42" s="50" t="s">
        <v>435</v>
      </c>
      <c r="V42" s="50"/>
      <c r="W42" s="49" t="s">
        <v>436</v>
      </c>
      <c r="X42" s="50" t="s">
        <v>146</v>
      </c>
      <c r="Y42" s="49" t="s">
        <v>437</v>
      </c>
      <c r="Z42" s="60" t="s">
        <v>438</v>
      </c>
      <c r="AA42" s="50"/>
      <c r="AB42" s="50"/>
      <c r="AC42" s="50"/>
      <c r="AD42" s="51">
        <v>46327</v>
      </c>
      <c r="AE42" s="50"/>
      <c r="AF42" s="50"/>
      <c r="AG42" s="50"/>
      <c r="AH42" s="50"/>
      <c r="AI42" s="50"/>
      <c r="AJ42" s="50"/>
      <c r="AK42" s="44"/>
      <c r="AL42" s="35"/>
      <c r="AM42" s="26"/>
    </row>
    <row r="43" spans="1:39" x14ac:dyDescent="0.25">
      <c r="AM43" s="26"/>
    </row>
    <row r="44" spans="1:39" x14ac:dyDescent="0.25">
      <c r="B44" s="61"/>
      <c r="AL44" s="62"/>
      <c r="AM44" s="26"/>
    </row>
    <row r="45" spans="1:39" x14ac:dyDescent="0.25">
      <c r="AL45" s="62"/>
      <c r="AM45" s="26"/>
    </row>
    <row r="46" spans="1:39" ht="26.25" customHeight="1" x14ac:dyDescent="0.25">
      <c r="A46" s="157" t="s">
        <v>439</v>
      </c>
      <c r="B46" s="157"/>
      <c r="C46" s="157"/>
      <c r="D46" s="157"/>
      <c r="E46" s="157"/>
      <c r="F46" s="157"/>
      <c r="G46" s="157"/>
      <c r="H46" s="157"/>
      <c r="I46" s="157"/>
      <c r="J46" s="157"/>
      <c r="K46" s="157"/>
      <c r="L46" s="157"/>
      <c r="M46" s="157"/>
      <c r="N46" s="157"/>
      <c r="AM46" s="26"/>
    </row>
    <row r="47" spans="1:39" ht="26.25" customHeight="1" x14ac:dyDescent="0.25">
      <c r="A47" s="63"/>
      <c r="B47" s="64"/>
      <c r="C47" s="64"/>
      <c r="D47" s="65"/>
      <c r="E47" s="65"/>
      <c r="F47" s="65"/>
      <c r="G47" s="65"/>
      <c r="H47" s="65"/>
      <c r="I47" s="65"/>
      <c r="J47" s="65"/>
      <c r="K47" s="65"/>
      <c r="L47" s="65"/>
      <c r="M47" s="65"/>
      <c r="N47" s="65"/>
      <c r="O47" s="65"/>
      <c r="AM47" s="26"/>
    </row>
    <row r="48" spans="1:39" ht="43.5" customHeight="1" x14ac:dyDescent="0.25">
      <c r="A48" s="66" t="s">
        <v>440</v>
      </c>
      <c r="B48" s="67"/>
      <c r="C48" s="68">
        <v>1</v>
      </c>
      <c r="AM48" s="26"/>
    </row>
    <row r="49" spans="1:39" x14ac:dyDescent="0.25">
      <c r="AM49" s="26"/>
    </row>
    <row r="50" spans="1:39" ht="15.75" customHeight="1" x14ac:dyDescent="0.25">
      <c r="A50" s="155" t="s">
        <v>441</v>
      </c>
      <c r="B50" s="153" t="s">
        <v>109</v>
      </c>
      <c r="C50" s="153" t="s">
        <v>2</v>
      </c>
      <c r="D50" s="153" t="s">
        <v>4</v>
      </c>
      <c r="E50" s="156" t="s">
        <v>6</v>
      </c>
      <c r="F50" s="153" t="s">
        <v>8</v>
      </c>
      <c r="G50" s="153"/>
      <c r="H50" s="153" t="s">
        <v>10</v>
      </c>
      <c r="I50" s="153" t="s">
        <v>14</v>
      </c>
      <c r="J50" s="154" t="s">
        <v>12</v>
      </c>
      <c r="K50" s="154" t="s">
        <v>110</v>
      </c>
      <c r="L50" s="154"/>
      <c r="M50" s="154" t="s">
        <v>20</v>
      </c>
      <c r="N50" s="154" t="s">
        <v>22</v>
      </c>
      <c r="O50" s="69"/>
      <c r="AM50" s="26"/>
    </row>
    <row r="51" spans="1:39" ht="15.75" x14ac:dyDescent="0.25">
      <c r="A51" s="155"/>
      <c r="B51" s="153"/>
      <c r="C51" s="153"/>
      <c r="D51" s="153"/>
      <c r="E51" s="156"/>
      <c r="F51" s="70" t="s">
        <v>112</v>
      </c>
      <c r="G51" s="70" t="s">
        <v>113</v>
      </c>
      <c r="H51" s="153"/>
      <c r="I51" s="153"/>
      <c r="J51" s="154"/>
      <c r="K51" s="71" t="s">
        <v>114</v>
      </c>
      <c r="L51" s="71" t="s">
        <v>442</v>
      </c>
      <c r="M51" s="154"/>
      <c r="N51" s="154"/>
      <c r="O51" s="23"/>
      <c r="AM51" s="26"/>
    </row>
    <row r="52" spans="1:39" ht="90" x14ac:dyDescent="0.25">
      <c r="A52" s="38" t="s">
        <v>283</v>
      </c>
      <c r="B52" s="72">
        <v>3.7</v>
      </c>
      <c r="C52" s="49" t="s">
        <v>443</v>
      </c>
      <c r="D52" s="49" t="s">
        <v>444</v>
      </c>
      <c r="E52" s="49" t="s">
        <v>445</v>
      </c>
      <c r="F52" s="51">
        <v>45809</v>
      </c>
      <c r="G52" s="51">
        <v>47239</v>
      </c>
      <c r="H52" s="50" t="s">
        <v>146</v>
      </c>
      <c r="I52" s="50" t="s">
        <v>446</v>
      </c>
      <c r="J52" s="47" t="s">
        <v>447</v>
      </c>
      <c r="K52" s="47" t="s">
        <v>448</v>
      </c>
      <c r="L52" s="44"/>
      <c r="M52" s="44"/>
      <c r="N52" s="44"/>
      <c r="O52" s="23"/>
      <c r="AM52" s="26"/>
    </row>
    <row r="53" spans="1:39" x14ac:dyDescent="0.25">
      <c r="A53" s="72"/>
      <c r="B53" s="72"/>
      <c r="C53" s="50"/>
      <c r="D53" s="50"/>
      <c r="E53" s="50"/>
      <c r="F53" s="50"/>
      <c r="G53" s="50"/>
      <c r="H53" s="50"/>
      <c r="I53" s="50"/>
      <c r="J53" s="50"/>
      <c r="K53" s="50"/>
      <c r="L53" s="50"/>
      <c r="M53" s="50"/>
      <c r="N53" s="44"/>
      <c r="O53" s="23"/>
      <c r="AM53" s="26"/>
    </row>
    <row r="54" spans="1:39" x14ac:dyDescent="0.25">
      <c r="A54" s="72"/>
      <c r="B54" s="72"/>
      <c r="C54" s="50"/>
      <c r="D54" s="50"/>
      <c r="E54" s="50"/>
      <c r="F54" s="50"/>
      <c r="G54" s="50"/>
      <c r="H54" s="50"/>
      <c r="I54" s="50"/>
      <c r="J54" s="50"/>
      <c r="K54" s="50"/>
      <c r="L54" s="50"/>
      <c r="M54" s="50"/>
      <c r="N54" s="44"/>
      <c r="O54" s="23"/>
      <c r="AM54" s="26"/>
    </row>
    <row r="55" spans="1:39" x14ac:dyDescent="0.25">
      <c r="A55" s="72"/>
      <c r="B55" s="72"/>
      <c r="C55" s="50"/>
      <c r="D55" s="50"/>
      <c r="E55" s="50"/>
      <c r="F55" s="50"/>
      <c r="G55" s="50"/>
      <c r="H55" s="50"/>
      <c r="I55" s="50"/>
      <c r="J55" s="50"/>
      <c r="K55" s="50"/>
      <c r="L55" s="50"/>
      <c r="M55" s="50"/>
      <c r="N55" s="44"/>
      <c r="O55" s="23"/>
      <c r="AM55" s="26"/>
    </row>
    <row r="56" spans="1:39" x14ac:dyDescent="0.25">
      <c r="A56" s="72"/>
      <c r="B56" s="72"/>
      <c r="C56" s="50"/>
      <c r="D56" s="50"/>
      <c r="E56" s="50"/>
      <c r="F56" s="50"/>
      <c r="G56" s="50"/>
      <c r="H56" s="50"/>
      <c r="I56" s="50"/>
      <c r="J56" s="50"/>
      <c r="K56" s="50"/>
      <c r="L56" s="50"/>
      <c r="M56" s="50"/>
      <c r="N56" s="44"/>
      <c r="O56" s="23"/>
      <c r="AM56" s="26"/>
    </row>
    <row r="57" spans="1:39" x14ac:dyDescent="0.25">
      <c r="A57" s="72"/>
      <c r="B57" s="72"/>
      <c r="C57" s="50"/>
      <c r="D57" s="50"/>
      <c r="E57" s="50"/>
      <c r="F57" s="50"/>
      <c r="G57" s="50"/>
      <c r="H57" s="50"/>
      <c r="I57" s="50"/>
      <c r="J57" s="50"/>
      <c r="K57" s="50"/>
      <c r="L57" s="50"/>
      <c r="M57" s="50"/>
      <c r="N57" s="44"/>
      <c r="O57" s="23"/>
      <c r="AM57" s="26"/>
    </row>
    <row r="58" spans="1:39" x14ac:dyDescent="0.25">
      <c r="A58" s="72"/>
      <c r="B58" s="72"/>
      <c r="C58" s="50"/>
      <c r="D58" s="50"/>
      <c r="E58" s="50"/>
      <c r="F58" s="50"/>
      <c r="G58" s="50"/>
      <c r="H58" s="50"/>
      <c r="I58" s="50"/>
      <c r="J58" s="50"/>
      <c r="K58" s="50"/>
      <c r="L58" s="50"/>
      <c r="M58" s="50"/>
      <c r="N58" s="44"/>
      <c r="O58" s="23"/>
      <c r="AM58" s="26"/>
    </row>
    <row r="59" spans="1:39" x14ac:dyDescent="0.25">
      <c r="A59" s="72"/>
      <c r="B59" s="72"/>
      <c r="C59" s="50"/>
      <c r="D59" s="50"/>
      <c r="E59" s="50"/>
      <c r="F59" s="50"/>
      <c r="G59" s="50"/>
      <c r="H59" s="50"/>
      <c r="I59" s="50"/>
      <c r="J59" s="50"/>
      <c r="K59" s="50"/>
      <c r="L59" s="50"/>
      <c r="M59" s="50"/>
      <c r="N59" s="44"/>
      <c r="O59" s="23"/>
      <c r="AM59" s="26"/>
    </row>
    <row r="60" spans="1:39" x14ac:dyDescent="0.25">
      <c r="A60" s="72"/>
      <c r="B60" s="72"/>
      <c r="C60" s="50"/>
      <c r="D60" s="50"/>
      <c r="E60" s="50"/>
      <c r="F60" s="50"/>
      <c r="G60" s="50"/>
      <c r="H60" s="50"/>
      <c r="I60" s="50"/>
      <c r="J60" s="50"/>
      <c r="K60" s="50"/>
      <c r="L60" s="50"/>
      <c r="M60" s="50"/>
      <c r="N60" s="44"/>
      <c r="O60" s="23"/>
      <c r="AM60" s="26"/>
    </row>
    <row r="61" spans="1:39" x14ac:dyDescent="0.25">
      <c r="AM61" s="26"/>
    </row>
    <row r="62" spans="1:39" ht="15.75" customHeight="1" x14ac:dyDescent="0.25">
      <c r="A62" s="155" t="s">
        <v>441</v>
      </c>
      <c r="B62" s="153" t="s">
        <v>109</v>
      </c>
      <c r="C62" s="153" t="s">
        <v>2</v>
      </c>
      <c r="D62" s="153" t="s">
        <v>4</v>
      </c>
      <c r="E62" s="156" t="s">
        <v>6</v>
      </c>
      <c r="F62" s="153" t="s">
        <v>8</v>
      </c>
      <c r="G62" s="153"/>
      <c r="H62" s="153" t="s">
        <v>10</v>
      </c>
      <c r="I62" s="153" t="s">
        <v>14</v>
      </c>
      <c r="J62" s="153" t="s">
        <v>12</v>
      </c>
      <c r="K62" s="154" t="s">
        <v>110</v>
      </c>
      <c r="L62" s="154"/>
      <c r="M62" s="153" t="s">
        <v>20</v>
      </c>
      <c r="N62" s="154" t="s">
        <v>22</v>
      </c>
      <c r="O62" s="69"/>
      <c r="AM62" s="26"/>
    </row>
    <row r="63" spans="1:39" ht="15" customHeight="1" x14ac:dyDescent="0.25">
      <c r="A63" s="155"/>
      <c r="B63" s="153"/>
      <c r="C63" s="153"/>
      <c r="D63" s="153"/>
      <c r="E63" s="156"/>
      <c r="F63" s="70" t="s">
        <v>112</v>
      </c>
      <c r="G63" s="70" t="s">
        <v>113</v>
      </c>
      <c r="H63" s="153"/>
      <c r="I63" s="153"/>
      <c r="J63" s="153"/>
      <c r="K63" s="71" t="s">
        <v>114</v>
      </c>
      <c r="L63" s="71" t="s">
        <v>442</v>
      </c>
      <c r="M63" s="153"/>
      <c r="N63" s="154"/>
      <c r="O63" s="23"/>
      <c r="AM63" s="26"/>
    </row>
    <row r="64" spans="1:39" x14ac:dyDescent="0.25">
      <c r="A64" s="72" t="s">
        <v>449</v>
      </c>
      <c r="B64" s="72"/>
      <c r="C64" s="50" t="s">
        <v>450</v>
      </c>
      <c r="D64" s="50"/>
      <c r="E64" s="50"/>
      <c r="F64" s="50"/>
      <c r="G64" s="50"/>
      <c r="H64" s="50"/>
      <c r="I64" s="50"/>
      <c r="J64" s="44"/>
      <c r="K64" s="44"/>
      <c r="L64" s="44"/>
      <c r="M64" s="44"/>
      <c r="N64" s="44"/>
      <c r="O64" s="23"/>
      <c r="AM64" s="26"/>
    </row>
    <row r="65" spans="1:39" x14ac:dyDescent="0.25">
      <c r="A65" s="72"/>
      <c r="B65" s="72"/>
      <c r="C65" s="50"/>
      <c r="D65" s="50"/>
      <c r="E65" s="50"/>
      <c r="F65" s="50"/>
      <c r="G65" s="50"/>
      <c r="H65" s="50"/>
      <c r="I65" s="50"/>
      <c r="J65" s="50"/>
      <c r="K65" s="50"/>
      <c r="L65" s="50"/>
      <c r="M65" s="50"/>
      <c r="N65" s="44"/>
      <c r="O65" s="23"/>
      <c r="AM65" s="26"/>
    </row>
    <row r="66" spans="1:39" x14ac:dyDescent="0.25">
      <c r="A66" s="72"/>
      <c r="B66" s="72"/>
      <c r="C66" s="50"/>
      <c r="D66" s="50"/>
      <c r="E66" s="50"/>
      <c r="F66" s="50"/>
      <c r="G66" s="50"/>
      <c r="H66" s="50"/>
      <c r="I66" s="50"/>
      <c r="J66" s="50"/>
      <c r="K66" s="50"/>
      <c r="L66" s="50"/>
      <c r="M66" s="50"/>
      <c r="N66" s="44"/>
      <c r="O66" s="23"/>
      <c r="AM66" s="26"/>
    </row>
    <row r="67" spans="1:39" x14ac:dyDescent="0.25">
      <c r="A67" s="72"/>
      <c r="B67" s="72"/>
      <c r="C67" s="50"/>
      <c r="D67" s="50"/>
      <c r="E67" s="50"/>
      <c r="F67" s="50"/>
      <c r="G67" s="50"/>
      <c r="H67" s="50"/>
      <c r="I67" s="50"/>
      <c r="J67" s="50"/>
      <c r="K67" s="50"/>
      <c r="L67" s="50"/>
      <c r="M67" s="50"/>
      <c r="N67" s="44"/>
      <c r="O67" s="23"/>
      <c r="AM67" s="26"/>
    </row>
    <row r="68" spans="1:39" x14ac:dyDescent="0.25">
      <c r="A68" s="72"/>
      <c r="B68" s="72"/>
      <c r="C68" s="50"/>
      <c r="D68" s="50"/>
      <c r="E68" s="50"/>
      <c r="F68" s="50"/>
      <c r="G68" s="50"/>
      <c r="H68" s="50"/>
      <c r="I68" s="50"/>
      <c r="J68" s="50"/>
      <c r="K68" s="50"/>
      <c r="L68" s="50"/>
      <c r="M68" s="50"/>
      <c r="N68" s="44"/>
      <c r="O68" s="23"/>
      <c r="AM68" s="26"/>
    </row>
    <row r="69" spans="1:39" x14ac:dyDescent="0.25">
      <c r="A69" s="72"/>
      <c r="B69" s="72"/>
      <c r="C69" s="50"/>
      <c r="D69" s="50"/>
      <c r="E69" s="50"/>
      <c r="F69" s="50"/>
      <c r="G69" s="50"/>
      <c r="H69" s="50"/>
      <c r="I69" s="50"/>
      <c r="J69" s="50"/>
      <c r="K69" s="50"/>
      <c r="L69" s="50"/>
      <c r="M69" s="50"/>
      <c r="N69" s="44"/>
      <c r="O69" s="23"/>
      <c r="AM69" s="26"/>
    </row>
    <row r="70" spans="1:39" x14ac:dyDescent="0.25">
      <c r="A70" s="72"/>
      <c r="B70" s="72"/>
      <c r="C70" s="50"/>
      <c r="D70" s="50"/>
      <c r="E70" s="50"/>
      <c r="F70" s="50"/>
      <c r="G70" s="50"/>
      <c r="H70" s="50"/>
      <c r="I70" s="50"/>
      <c r="J70" s="50"/>
      <c r="K70" s="50"/>
      <c r="L70" s="50"/>
      <c r="M70" s="50"/>
      <c r="N70" s="44"/>
      <c r="O70" s="23"/>
      <c r="AM70" s="26"/>
    </row>
    <row r="71" spans="1:39" x14ac:dyDescent="0.25">
      <c r="A71" s="72"/>
      <c r="B71" s="72"/>
      <c r="C71" s="50"/>
      <c r="D71" s="50"/>
      <c r="E71" s="50"/>
      <c r="F71" s="50"/>
      <c r="G71" s="50"/>
      <c r="H71" s="50"/>
      <c r="I71" s="50"/>
      <c r="J71" s="50"/>
      <c r="K71" s="50"/>
      <c r="L71" s="50"/>
      <c r="M71" s="50"/>
      <c r="N71" s="44"/>
      <c r="O71" s="23"/>
      <c r="AM71" s="26"/>
    </row>
    <row r="72" spans="1:39" x14ac:dyDescent="0.25">
      <c r="A72" s="72"/>
      <c r="B72" s="72"/>
      <c r="C72" s="50"/>
      <c r="D72" s="50"/>
      <c r="E72" s="50"/>
      <c r="F72" s="50"/>
      <c r="G72" s="50"/>
      <c r="H72" s="50"/>
      <c r="I72" s="50"/>
      <c r="J72" s="50"/>
      <c r="K72" s="50"/>
      <c r="L72" s="50"/>
      <c r="M72" s="50"/>
      <c r="N72" s="44"/>
      <c r="O72" s="23"/>
      <c r="AM72" s="26"/>
    </row>
    <row r="73" spans="1:39" x14ac:dyDescent="0.25">
      <c r="AM73" s="26"/>
    </row>
    <row r="74" spans="1:39" ht="15.75" customHeight="1" x14ac:dyDescent="0.25">
      <c r="A74" s="155" t="s">
        <v>441</v>
      </c>
      <c r="B74" s="153" t="s">
        <v>109</v>
      </c>
      <c r="C74" s="153" t="s">
        <v>2</v>
      </c>
      <c r="D74" s="153" t="s">
        <v>4</v>
      </c>
      <c r="E74" s="156" t="s">
        <v>6</v>
      </c>
      <c r="F74" s="153" t="s">
        <v>8</v>
      </c>
      <c r="G74" s="153"/>
      <c r="H74" s="153" t="s">
        <v>10</v>
      </c>
      <c r="I74" s="153" t="s">
        <v>14</v>
      </c>
      <c r="J74" s="153" t="s">
        <v>12</v>
      </c>
      <c r="K74" s="154" t="s">
        <v>110</v>
      </c>
      <c r="L74" s="154"/>
      <c r="M74" s="153" t="s">
        <v>20</v>
      </c>
      <c r="N74" s="154" t="s">
        <v>22</v>
      </c>
      <c r="O74" s="69"/>
      <c r="AM74" s="26"/>
    </row>
    <row r="75" spans="1:39" ht="15" customHeight="1" x14ac:dyDescent="0.25">
      <c r="A75" s="155"/>
      <c r="B75" s="153"/>
      <c r="C75" s="153"/>
      <c r="D75" s="153"/>
      <c r="E75" s="156"/>
      <c r="F75" s="70" t="s">
        <v>112</v>
      </c>
      <c r="G75" s="70" t="s">
        <v>113</v>
      </c>
      <c r="H75" s="153"/>
      <c r="I75" s="153"/>
      <c r="J75" s="153"/>
      <c r="K75" s="71" t="s">
        <v>114</v>
      </c>
      <c r="L75" s="71" t="s">
        <v>442</v>
      </c>
      <c r="M75" s="153"/>
      <c r="N75" s="154"/>
      <c r="O75" s="23"/>
      <c r="AM75" s="26"/>
    </row>
    <row r="76" spans="1:39" ht="15" customHeight="1" x14ac:dyDescent="0.25">
      <c r="A76" s="72"/>
      <c r="B76" s="72"/>
      <c r="C76" s="50" t="s">
        <v>450</v>
      </c>
      <c r="D76" s="50"/>
      <c r="E76" s="50"/>
      <c r="F76" s="50"/>
      <c r="G76" s="50"/>
      <c r="H76" s="50"/>
      <c r="I76" s="50"/>
      <c r="J76" s="44"/>
      <c r="K76" s="44"/>
      <c r="L76" s="44"/>
      <c r="M76" s="44"/>
      <c r="N76" s="44"/>
      <c r="O76" s="23"/>
      <c r="AM76" s="26"/>
    </row>
    <row r="77" spans="1:39" x14ac:dyDescent="0.25">
      <c r="A77" s="72"/>
      <c r="B77" s="72"/>
      <c r="C77" s="50"/>
      <c r="D77" s="50"/>
      <c r="E77" s="50"/>
      <c r="F77" s="50"/>
      <c r="G77" s="50"/>
      <c r="H77" s="50"/>
      <c r="I77" s="50"/>
      <c r="J77" s="50"/>
      <c r="K77" s="50"/>
      <c r="L77" s="50"/>
      <c r="M77" s="50"/>
      <c r="N77" s="44"/>
      <c r="O77" s="23"/>
      <c r="AM77" s="26"/>
    </row>
    <row r="78" spans="1:39" x14ac:dyDescent="0.25">
      <c r="A78" s="72"/>
      <c r="B78" s="72"/>
      <c r="C78" s="50"/>
      <c r="D78" s="50"/>
      <c r="E78" s="50"/>
      <c r="F78" s="50"/>
      <c r="G78" s="50"/>
      <c r="H78" s="50"/>
      <c r="I78" s="50"/>
      <c r="J78" s="50"/>
      <c r="K78" s="50"/>
      <c r="L78" s="50"/>
      <c r="M78" s="50"/>
      <c r="N78" s="44"/>
      <c r="O78" s="23"/>
      <c r="AM78" s="26"/>
    </row>
    <row r="79" spans="1:39" x14ac:dyDescent="0.25">
      <c r="A79" s="72"/>
      <c r="B79" s="72"/>
      <c r="C79" s="50"/>
      <c r="D79" s="50"/>
      <c r="E79" s="50"/>
      <c r="F79" s="50"/>
      <c r="G79" s="50"/>
      <c r="H79" s="50"/>
      <c r="I79" s="50"/>
      <c r="J79" s="50"/>
      <c r="K79" s="50"/>
      <c r="L79" s="50"/>
      <c r="M79" s="50"/>
      <c r="N79" s="44"/>
      <c r="O79" s="23"/>
      <c r="AM79" s="26"/>
    </row>
    <row r="80" spans="1:39" x14ac:dyDescent="0.25">
      <c r="A80" s="72"/>
      <c r="B80" s="72"/>
      <c r="C80" s="50"/>
      <c r="D80" s="50"/>
      <c r="E80" s="50"/>
      <c r="F80" s="50"/>
      <c r="G80" s="50"/>
      <c r="H80" s="50"/>
      <c r="I80" s="50"/>
      <c r="J80" s="50"/>
      <c r="K80" s="50"/>
      <c r="L80" s="50"/>
      <c r="M80" s="50"/>
      <c r="N80" s="44"/>
      <c r="O80" s="23"/>
      <c r="AM80" s="26"/>
    </row>
    <row r="81" spans="1:39" x14ac:dyDescent="0.25">
      <c r="A81" s="72"/>
      <c r="B81" s="72"/>
      <c r="C81" s="50"/>
      <c r="D81" s="50"/>
      <c r="E81" s="50"/>
      <c r="F81" s="50"/>
      <c r="G81" s="50"/>
      <c r="H81" s="50"/>
      <c r="I81" s="50"/>
      <c r="J81" s="50"/>
      <c r="K81" s="50"/>
      <c r="L81" s="50"/>
      <c r="M81" s="50"/>
      <c r="N81" s="44"/>
      <c r="O81" s="23"/>
      <c r="AM81" s="26"/>
    </row>
    <row r="82" spans="1:39" x14ac:dyDescent="0.25">
      <c r="A82" s="72"/>
      <c r="B82" s="72"/>
      <c r="C82" s="50"/>
      <c r="D82" s="50"/>
      <c r="E82" s="50"/>
      <c r="F82" s="50"/>
      <c r="G82" s="50"/>
      <c r="H82" s="50"/>
      <c r="I82" s="50"/>
      <c r="J82" s="50"/>
      <c r="K82" s="50"/>
      <c r="L82" s="50"/>
      <c r="M82" s="50"/>
      <c r="N82" s="44"/>
      <c r="O82" s="23"/>
      <c r="AM82" s="26"/>
    </row>
    <row r="83" spans="1:39" x14ac:dyDescent="0.25">
      <c r="A83" s="72"/>
      <c r="B83" s="72"/>
      <c r="C83" s="50"/>
      <c r="D83" s="50"/>
      <c r="E83" s="50"/>
      <c r="F83" s="50"/>
      <c r="G83" s="50"/>
      <c r="H83" s="50"/>
      <c r="I83" s="50"/>
      <c r="J83" s="50"/>
      <c r="K83" s="50"/>
      <c r="L83" s="50"/>
      <c r="M83" s="50"/>
      <c r="N83" s="44"/>
      <c r="O83" s="23"/>
      <c r="AM83" s="26"/>
    </row>
    <row r="84" spans="1:39" x14ac:dyDescent="0.25">
      <c r="A84" s="72"/>
      <c r="B84" s="72"/>
      <c r="C84" s="50"/>
      <c r="D84" s="50"/>
      <c r="E84" s="50"/>
      <c r="F84" s="50"/>
      <c r="G84" s="50"/>
      <c r="H84" s="50"/>
      <c r="I84" s="50"/>
      <c r="J84" s="50"/>
      <c r="K84" s="50"/>
      <c r="L84" s="50"/>
      <c r="M84" s="50"/>
      <c r="N84" s="44"/>
      <c r="O84" s="23"/>
      <c r="AM84" s="26"/>
    </row>
    <row r="85" spans="1:39" x14ac:dyDescent="0.25">
      <c r="AM85" s="26"/>
    </row>
    <row r="86" spans="1:39" ht="15.75" customHeight="1" x14ac:dyDescent="0.25">
      <c r="A86" s="155" t="s">
        <v>451</v>
      </c>
      <c r="B86" s="153" t="s">
        <v>109</v>
      </c>
      <c r="C86" s="153" t="s">
        <v>2</v>
      </c>
      <c r="D86" s="153" t="s">
        <v>4</v>
      </c>
      <c r="E86" s="156" t="s">
        <v>6</v>
      </c>
      <c r="F86" s="153" t="s">
        <v>8</v>
      </c>
      <c r="G86" s="153"/>
      <c r="H86" s="153" t="s">
        <v>10</v>
      </c>
      <c r="I86" s="153" t="s">
        <v>14</v>
      </c>
      <c r="J86" s="153" t="s">
        <v>12</v>
      </c>
      <c r="K86" s="154" t="s">
        <v>110</v>
      </c>
      <c r="L86" s="154"/>
      <c r="M86" s="153" t="s">
        <v>20</v>
      </c>
      <c r="N86" s="154" t="s">
        <v>22</v>
      </c>
      <c r="O86" s="69"/>
      <c r="AM86" s="26"/>
    </row>
    <row r="87" spans="1:39" ht="15.75" x14ac:dyDescent="0.25">
      <c r="A87" s="155"/>
      <c r="B87" s="153"/>
      <c r="C87" s="153"/>
      <c r="D87" s="153"/>
      <c r="E87" s="156"/>
      <c r="F87" s="70" t="s">
        <v>112</v>
      </c>
      <c r="G87" s="70" t="s">
        <v>113</v>
      </c>
      <c r="H87" s="153"/>
      <c r="I87" s="153"/>
      <c r="J87" s="153"/>
      <c r="K87" s="71" t="s">
        <v>114</v>
      </c>
      <c r="L87" s="71" t="s">
        <v>442</v>
      </c>
      <c r="M87" s="153"/>
      <c r="N87" s="154"/>
      <c r="O87" s="23"/>
      <c r="AM87" s="26"/>
    </row>
    <row r="88" spans="1:39" x14ac:dyDescent="0.25">
      <c r="A88" s="72"/>
      <c r="B88" s="72"/>
      <c r="C88" s="50"/>
      <c r="D88" s="50"/>
      <c r="E88" s="50"/>
      <c r="F88" s="50"/>
      <c r="G88" s="50"/>
      <c r="H88" s="50"/>
      <c r="I88" s="50"/>
      <c r="J88" s="44"/>
      <c r="K88" s="44"/>
      <c r="L88" s="44"/>
      <c r="M88" s="44"/>
      <c r="N88" s="44"/>
      <c r="O88" s="23"/>
      <c r="AM88" s="26"/>
    </row>
    <row r="89" spans="1:39" x14ac:dyDescent="0.25">
      <c r="A89" s="72"/>
      <c r="B89" s="72"/>
      <c r="C89" s="50"/>
      <c r="D89" s="50"/>
      <c r="E89" s="50"/>
      <c r="F89" s="50"/>
      <c r="G89" s="50"/>
      <c r="H89" s="50"/>
      <c r="I89" s="50"/>
      <c r="J89" s="50"/>
      <c r="K89" s="50"/>
      <c r="L89" s="50"/>
      <c r="M89" s="50"/>
      <c r="N89" s="44"/>
      <c r="O89" s="23"/>
      <c r="AM89" s="26"/>
    </row>
    <row r="90" spans="1:39" x14ac:dyDescent="0.25">
      <c r="A90" s="72"/>
      <c r="B90" s="72"/>
      <c r="C90" s="50"/>
      <c r="D90" s="50"/>
      <c r="E90" s="50"/>
      <c r="F90" s="50"/>
      <c r="G90" s="50"/>
      <c r="H90" s="50"/>
      <c r="I90" s="50"/>
      <c r="J90" s="50"/>
      <c r="K90" s="50"/>
      <c r="L90" s="50"/>
      <c r="M90" s="50"/>
      <c r="N90" s="44"/>
      <c r="O90" s="23"/>
      <c r="AM90" s="26"/>
    </row>
    <row r="91" spans="1:39" x14ac:dyDescent="0.25">
      <c r="A91" s="72"/>
      <c r="B91" s="72"/>
      <c r="C91" s="50"/>
      <c r="D91" s="50"/>
      <c r="E91" s="50"/>
      <c r="F91" s="50"/>
      <c r="G91" s="50"/>
      <c r="H91" s="50"/>
      <c r="I91" s="50"/>
      <c r="J91" s="50"/>
      <c r="K91" s="50"/>
      <c r="L91" s="50"/>
      <c r="M91" s="50"/>
      <c r="N91" s="44"/>
      <c r="O91" s="23"/>
      <c r="AM91" s="26"/>
    </row>
    <row r="92" spans="1:39" x14ac:dyDescent="0.25">
      <c r="A92" s="72"/>
      <c r="B92" s="72"/>
      <c r="C92" s="50"/>
      <c r="D92" s="50"/>
      <c r="E92" s="50"/>
      <c r="F92" s="50"/>
      <c r="G92" s="50"/>
      <c r="H92" s="50"/>
      <c r="I92" s="50"/>
      <c r="J92" s="50"/>
      <c r="K92" s="50"/>
      <c r="L92" s="50"/>
      <c r="M92" s="50"/>
      <c r="N92" s="44"/>
      <c r="O92" s="23"/>
      <c r="AM92" s="26"/>
    </row>
    <row r="93" spans="1:39" x14ac:dyDescent="0.25">
      <c r="A93" s="72"/>
      <c r="B93" s="72"/>
      <c r="C93" s="50"/>
      <c r="D93" s="50"/>
      <c r="E93" s="50"/>
      <c r="F93" s="50"/>
      <c r="G93" s="50"/>
      <c r="H93" s="50"/>
      <c r="I93" s="50"/>
      <c r="J93" s="50"/>
      <c r="K93" s="50"/>
      <c r="L93" s="50"/>
      <c r="M93" s="50"/>
      <c r="N93" s="44"/>
      <c r="O93" s="23"/>
      <c r="AM93" s="26"/>
    </row>
    <row r="94" spans="1:39" x14ac:dyDescent="0.25">
      <c r="A94" s="72"/>
      <c r="B94" s="72"/>
      <c r="C94" s="50"/>
      <c r="D94" s="50"/>
      <c r="E94" s="50"/>
      <c r="F94" s="50"/>
      <c r="G94" s="50"/>
      <c r="H94" s="50"/>
      <c r="I94" s="50"/>
      <c r="J94" s="50"/>
      <c r="K94" s="50"/>
      <c r="L94" s="50"/>
      <c r="M94" s="50"/>
      <c r="N94" s="44"/>
      <c r="O94" s="23"/>
      <c r="AM94" s="26"/>
    </row>
    <row r="95" spans="1:39" x14ac:dyDescent="0.25">
      <c r="A95" s="72"/>
      <c r="B95" s="72"/>
      <c r="C95" s="50"/>
      <c r="D95" s="50"/>
      <c r="E95" s="50"/>
      <c r="F95" s="50"/>
      <c r="G95" s="50"/>
      <c r="H95" s="50"/>
      <c r="I95" s="50"/>
      <c r="J95" s="50"/>
      <c r="K95" s="50"/>
      <c r="L95" s="50"/>
      <c r="M95" s="50"/>
      <c r="N95" s="44"/>
      <c r="O95" s="23"/>
      <c r="AM95" s="26"/>
    </row>
    <row r="96" spans="1:39" x14ac:dyDescent="0.25">
      <c r="A96" s="72"/>
      <c r="B96" s="72"/>
      <c r="C96" s="50"/>
      <c r="D96" s="50"/>
      <c r="E96" s="50"/>
      <c r="F96" s="50"/>
      <c r="G96" s="50"/>
      <c r="H96" s="50"/>
      <c r="I96" s="50"/>
      <c r="J96" s="50"/>
      <c r="K96" s="50"/>
      <c r="L96" s="50"/>
      <c r="M96" s="50"/>
      <c r="N96" s="44"/>
      <c r="O96" s="23"/>
      <c r="AM96" s="26"/>
    </row>
    <row r="97" spans="1:39" x14ac:dyDescent="0.25">
      <c r="A97" s="61"/>
      <c r="B97" s="61"/>
      <c r="O97" s="23"/>
      <c r="AM97" s="26"/>
    </row>
    <row r="98" spans="1:39" x14ac:dyDescent="0.25">
      <c r="A98" s="26"/>
      <c r="B98" s="26"/>
      <c r="C98" s="26"/>
      <c r="D98" s="26"/>
      <c r="E98" s="26"/>
      <c r="F98" s="26"/>
      <c r="G98" s="26"/>
      <c r="H98" s="26"/>
      <c r="I98" s="26"/>
      <c r="J98" s="26"/>
      <c r="K98" s="26"/>
      <c r="L98" s="26"/>
      <c r="M98" s="26"/>
      <c r="N98" s="26"/>
      <c r="O98" s="73"/>
      <c r="P98" s="73"/>
      <c r="Q98" s="73"/>
      <c r="R98" s="73"/>
      <c r="S98" s="73"/>
      <c r="T98" s="73"/>
      <c r="U98" s="73"/>
      <c r="V98" s="73"/>
      <c r="W98" s="73"/>
      <c r="X98" s="73"/>
      <c r="Y98" s="73"/>
      <c r="Z98" s="73"/>
      <c r="AA98" s="73"/>
      <c r="AB98" s="73"/>
      <c r="AC98" s="73"/>
      <c r="AD98" s="73"/>
      <c r="AE98" s="73"/>
      <c r="AF98" s="73"/>
      <c r="AG98" s="73"/>
      <c r="AH98" s="73"/>
      <c r="AI98" s="73"/>
      <c r="AJ98" s="73"/>
      <c r="AK98" s="73"/>
      <c r="AL98" s="26"/>
      <c r="AM98" s="26"/>
    </row>
    <row r="99" spans="1:39" x14ac:dyDescent="0.25">
      <c r="A99" s="26"/>
      <c r="B99" s="26"/>
      <c r="C99" s="26"/>
      <c r="D99" s="26"/>
      <c r="E99" s="26"/>
      <c r="F99" s="26"/>
      <c r="G99" s="26"/>
      <c r="H99" s="26"/>
      <c r="I99" s="26"/>
      <c r="J99" s="26"/>
      <c r="K99" s="26"/>
      <c r="L99" s="26"/>
      <c r="M99" s="26"/>
      <c r="N99" s="26"/>
      <c r="O99" s="73"/>
      <c r="P99" s="73"/>
      <c r="Q99" s="73"/>
      <c r="R99" s="73"/>
      <c r="S99" s="73"/>
      <c r="T99" s="73"/>
      <c r="U99" s="73"/>
      <c r="V99" s="73"/>
      <c r="W99" s="73"/>
      <c r="X99" s="73"/>
      <c r="Y99" s="73"/>
      <c r="Z99" s="73"/>
      <c r="AA99" s="73"/>
      <c r="AB99" s="73"/>
      <c r="AC99" s="73"/>
      <c r="AD99" s="73"/>
      <c r="AE99" s="73"/>
      <c r="AF99" s="73"/>
      <c r="AG99" s="73"/>
      <c r="AH99" s="73"/>
      <c r="AI99" s="73"/>
      <c r="AJ99" s="73"/>
      <c r="AK99" s="73"/>
      <c r="AL99" s="26"/>
      <c r="AM99" s="26"/>
    </row>
  </sheetData>
  <mergeCells count="96">
    <mergeCell ref="A1:AJ1"/>
    <mergeCell ref="A2:AI2"/>
    <mergeCell ref="B4:G4"/>
    <mergeCell ref="B6:C6"/>
    <mergeCell ref="A8:M8"/>
    <mergeCell ref="O8:Y8"/>
    <mergeCell ref="Z8:AK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13"/>
    <mergeCell ref="A14:A26"/>
    <mergeCell ref="A27:A32"/>
    <mergeCell ref="A33:A37"/>
    <mergeCell ref="A38:A42"/>
    <mergeCell ref="A46:N46"/>
    <mergeCell ref="A50:A51"/>
    <mergeCell ref="B50:B51"/>
    <mergeCell ref="C50:C51"/>
    <mergeCell ref="D50:D51"/>
    <mergeCell ref="E50:E51"/>
    <mergeCell ref="F50:G50"/>
    <mergeCell ref="H50:H51"/>
    <mergeCell ref="I50:I51"/>
    <mergeCell ref="J50:J51"/>
    <mergeCell ref="K50:L50"/>
    <mergeCell ref="M50:M51"/>
    <mergeCell ref="N50:N51"/>
    <mergeCell ref="I62:I63"/>
    <mergeCell ref="J62:J63"/>
    <mergeCell ref="K62:L62"/>
    <mergeCell ref="A62:A63"/>
    <mergeCell ref="B62:B63"/>
    <mergeCell ref="C62:C63"/>
    <mergeCell ref="D62:D63"/>
    <mergeCell ref="E62:E63"/>
    <mergeCell ref="M62:M63"/>
    <mergeCell ref="N62:N63"/>
    <mergeCell ref="A74:A75"/>
    <mergeCell ref="B74:B75"/>
    <mergeCell ref="C74:C75"/>
    <mergeCell ref="D74:D75"/>
    <mergeCell ref="E74:E75"/>
    <mergeCell ref="F74:G74"/>
    <mergeCell ref="H74:H75"/>
    <mergeCell ref="I74:I75"/>
    <mergeCell ref="J74:J75"/>
    <mergeCell ref="K74:L74"/>
    <mergeCell ref="M74:M75"/>
    <mergeCell ref="N74:N75"/>
    <mergeCell ref="F62:G62"/>
    <mergeCell ref="H62:H63"/>
    <mergeCell ref="A86:A87"/>
    <mergeCell ref="B86:B87"/>
    <mergeCell ref="C86:C87"/>
    <mergeCell ref="D86:D87"/>
    <mergeCell ref="E86:E87"/>
    <mergeCell ref="M86:M87"/>
    <mergeCell ref="N86:N87"/>
    <mergeCell ref="F86:G86"/>
    <mergeCell ref="H86:H87"/>
    <mergeCell ref="I86:I87"/>
    <mergeCell ref="J86:J87"/>
    <mergeCell ref="K86:L86"/>
  </mergeCells>
  <conditionalFormatting sqref="O11:O42">
    <cfRule type="cellIs" dxfId="41" priority="6" operator="equal">
      <formula>"x"</formula>
    </cfRule>
  </conditionalFormatting>
  <conditionalFormatting sqref="P11:P42">
    <cfRule type="cellIs" dxfId="40" priority="5" operator="equal">
      <formula>"x"</formula>
    </cfRule>
  </conditionalFormatting>
  <conditionalFormatting sqref="Q11:Q42">
    <cfRule type="cellIs" dxfId="39" priority="4" operator="equal">
      <formula>"x"</formula>
    </cfRule>
  </conditionalFormatting>
  <conditionalFormatting sqref="R11:R42">
    <cfRule type="cellIs" dxfId="38" priority="3" operator="equal">
      <formula>"x"</formula>
    </cfRule>
  </conditionalFormatting>
  <conditionalFormatting sqref="S11:T42">
    <cfRule type="cellIs" dxfId="37" priority="2" operator="equal">
      <formula>"x"</formula>
    </cfRule>
  </conditionalFormatting>
  <conditionalFormatting sqref="AQ6:AQ7">
    <cfRule type="cellIs" dxfId="36" priority="7" operator="equal">
      <formula>$AQ$6</formula>
    </cfRule>
  </conditionalFormatting>
  <pageMargins left="0.51180555555555596" right="0.51180555555555596" top="0.78749999999999998" bottom="0.78749999999999998" header="0.511811023622047" footer="0.511811023622047"/>
  <pageSetup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LEGENDA!$A$46:$A$61</xm:f>
          </x14:formula1>
          <x14:formula2>
            <xm:f>0</xm:f>
          </x14:formula2>
          <xm:sqref>N11:N42 AK11:AK42 N52:N60 N64:N72 N76:N84 N88:N97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D1048576"/>
  <sheetViews>
    <sheetView showGridLines="0" zoomScale="75" zoomScaleNormal="75" workbookViewId="0">
      <selection activeCell="J28" sqref="J28"/>
    </sheetView>
  </sheetViews>
  <sheetFormatPr defaultColWidth="8.8554687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24" max="24" width="2.85546875" customWidth="1"/>
    <col min="26" max="26" width="11.42578125" hidden="1" customWidth="1"/>
    <col min="27" max="28" width="4.140625" hidden="1" customWidth="1"/>
    <col min="29" max="29" width="4.140625" customWidth="1"/>
  </cols>
  <sheetData>
    <row r="1" spans="1:28" x14ac:dyDescent="0.25">
      <c r="A1" s="74"/>
      <c r="B1" s="184" t="s">
        <v>97</v>
      </c>
      <c r="C1" s="184"/>
      <c r="D1" s="184"/>
      <c r="E1" s="184"/>
      <c r="F1" s="184"/>
      <c r="G1" s="184"/>
      <c r="H1" s="184"/>
      <c r="I1" s="184"/>
      <c r="J1" s="184"/>
      <c r="K1" s="184"/>
      <c r="L1" s="184"/>
      <c r="M1" s="184"/>
      <c r="N1" s="184"/>
      <c r="O1" s="184"/>
      <c r="P1" s="184"/>
      <c r="Q1" s="184"/>
      <c r="R1" s="184"/>
      <c r="S1" s="184"/>
      <c r="T1" s="184"/>
      <c r="U1" s="184"/>
      <c r="V1" s="184"/>
      <c r="W1" s="184"/>
      <c r="X1" s="74"/>
    </row>
    <row r="2" spans="1:28" s="76" customFormat="1" ht="21" customHeight="1" x14ac:dyDescent="0.25">
      <c r="A2" s="75"/>
      <c r="B2" s="184"/>
      <c r="C2" s="184"/>
      <c r="D2" s="184"/>
      <c r="E2" s="184"/>
      <c r="F2" s="184"/>
      <c r="G2" s="184"/>
      <c r="H2" s="184"/>
      <c r="I2" s="184"/>
      <c r="J2" s="184"/>
      <c r="K2" s="184"/>
      <c r="L2" s="184"/>
      <c r="M2" s="184"/>
      <c r="N2" s="184"/>
      <c r="O2" s="184"/>
      <c r="P2" s="184"/>
      <c r="Q2" s="184"/>
      <c r="R2" s="184"/>
      <c r="S2" s="184"/>
      <c r="T2" s="184"/>
      <c r="U2" s="184"/>
      <c r="V2" s="184"/>
      <c r="W2" s="184"/>
      <c r="X2" s="75"/>
    </row>
    <row r="3" spans="1:28" ht="33.75" customHeight="1" x14ac:dyDescent="0.35">
      <c r="A3" s="74"/>
      <c r="B3" s="188" t="str">
        <f>'Monitoria Anual - 1'!A2</f>
        <v>Plano de Ação Nacional para Conservação das Espécies Aquáticas Ameaçadas de Extinção da Bacia do Rio Paraíba do Sul - PAN Paraíba do Sul</v>
      </c>
      <c r="C3" s="188"/>
      <c r="D3" s="188"/>
      <c r="E3" s="188"/>
      <c r="F3" s="188"/>
      <c r="G3" s="188"/>
      <c r="H3" s="188"/>
      <c r="I3" s="188"/>
      <c r="J3" s="188"/>
      <c r="K3" s="188"/>
      <c r="L3" s="188"/>
      <c r="M3" s="188"/>
      <c r="N3" s="188"/>
      <c r="O3" s="188"/>
      <c r="P3" s="188"/>
      <c r="Q3" s="188"/>
      <c r="R3" s="188"/>
      <c r="S3" s="188"/>
      <c r="T3" s="188"/>
      <c r="U3" s="188"/>
      <c r="V3" s="188"/>
      <c r="W3" s="188"/>
      <c r="X3" s="74"/>
    </row>
    <row r="4" spans="1:28" x14ac:dyDescent="0.25">
      <c r="A4" s="74"/>
      <c r="J4" s="77"/>
      <c r="K4" s="77"/>
      <c r="L4" s="77"/>
      <c r="M4" s="77"/>
      <c r="N4" s="77"/>
      <c r="O4" s="77"/>
      <c r="X4" s="74"/>
    </row>
    <row r="5" spans="1:28" s="23" customFormat="1" ht="45" customHeight="1" x14ac:dyDescent="0.25">
      <c r="A5" s="26"/>
      <c r="B5" s="189" t="s">
        <v>452</v>
      </c>
      <c r="C5" s="189"/>
      <c r="D5" s="177" t="str">
        <f>'Monitoria Anual - 1'!B4</f>
        <v>Recuperar e manter as espécies aquáticas ameaçadas de extinção da bacia do rio Paraíba do Sul e bacias adjacentes, nos próximos 5 anos (2024 -2028).</v>
      </c>
      <c r="E5" s="177"/>
      <c r="F5" s="177"/>
      <c r="G5" s="177"/>
      <c r="H5" s="177"/>
      <c r="I5" s="177"/>
      <c r="J5" s="177"/>
      <c r="K5" s="177"/>
      <c r="L5" s="177"/>
      <c r="M5" s="177"/>
      <c r="N5" s="31"/>
      <c r="O5" s="31"/>
      <c r="P5" s="31"/>
      <c r="Q5" s="31"/>
      <c r="R5" s="31"/>
      <c r="X5" s="26"/>
    </row>
    <row r="6" spans="1:28" x14ac:dyDescent="0.25">
      <c r="A6" s="74"/>
      <c r="J6" s="77"/>
      <c r="K6" s="77"/>
      <c r="L6" s="77"/>
      <c r="M6" s="77"/>
      <c r="N6" s="77"/>
      <c r="O6" s="77"/>
      <c r="X6" s="74"/>
    </row>
    <row r="7" spans="1:28" ht="26.25" customHeight="1" x14ac:dyDescent="0.25">
      <c r="A7" s="74"/>
      <c r="B7" s="189" t="s">
        <v>101</v>
      </c>
      <c r="C7" s="189"/>
      <c r="D7" s="183" t="str">
        <f>'Monitoria Anual - 1'!B6</f>
        <v>01/126 a 28/05/2025(virtual)</v>
      </c>
      <c r="E7" s="183"/>
      <c r="F7" s="183"/>
      <c r="G7" s="183"/>
      <c r="H7" s="23"/>
      <c r="I7" s="78"/>
      <c r="J7" s="77"/>
      <c r="K7" s="77"/>
      <c r="L7" s="77"/>
      <c r="M7" s="77"/>
      <c r="N7" s="77"/>
      <c r="O7" s="77"/>
      <c r="X7" s="74"/>
    </row>
    <row r="8" spans="1:28" x14ac:dyDescent="0.25">
      <c r="A8" s="74"/>
      <c r="X8" s="74"/>
    </row>
    <row r="9" spans="1:28" ht="31.5" customHeight="1" x14ac:dyDescent="0.25">
      <c r="A9" s="74"/>
      <c r="B9" s="184" t="s">
        <v>453</v>
      </c>
      <c r="C9" s="184"/>
      <c r="D9" s="184"/>
      <c r="E9" s="184"/>
      <c r="F9" s="184"/>
      <c r="G9" s="184"/>
      <c r="H9" s="184"/>
      <c r="I9" s="184"/>
      <c r="J9" s="184"/>
      <c r="K9" s="184"/>
      <c r="L9" s="184"/>
      <c r="M9" s="184"/>
      <c r="N9" s="184"/>
      <c r="O9" s="184"/>
      <c r="P9" s="184"/>
      <c r="Q9" s="184"/>
      <c r="R9" s="184"/>
      <c r="S9" s="184"/>
      <c r="T9" s="184"/>
      <c r="U9" s="184"/>
      <c r="V9" s="184"/>
      <c r="W9" s="184"/>
      <c r="X9" s="74"/>
    </row>
    <row r="10" spans="1:28" x14ac:dyDescent="0.25">
      <c r="A10" s="74"/>
      <c r="G10" s="79"/>
      <c r="H10" s="79"/>
      <c r="I10" s="79"/>
      <c r="X10" s="74"/>
    </row>
    <row r="11" spans="1:28" ht="15.75" x14ac:dyDescent="0.25">
      <c r="A11" s="74"/>
      <c r="B11" s="183" t="s">
        <v>454</v>
      </c>
      <c r="C11" s="183"/>
      <c r="D11" s="80"/>
      <c r="E11" s="80"/>
      <c r="F11" s="80"/>
      <c r="G11" s="80"/>
      <c r="H11" s="80"/>
      <c r="I11" s="80"/>
      <c r="J11" s="80"/>
      <c r="K11" s="80"/>
      <c r="L11" s="80"/>
      <c r="M11" s="80"/>
      <c r="N11" s="80"/>
      <c r="O11" s="80"/>
      <c r="P11" s="80"/>
      <c r="Q11" s="80"/>
      <c r="R11" s="80"/>
      <c r="S11" s="80"/>
      <c r="T11" s="80"/>
      <c r="U11" s="80"/>
      <c r="V11" s="80"/>
      <c r="W11" s="80"/>
      <c r="X11" s="74"/>
    </row>
    <row r="12" spans="1:28" x14ac:dyDescent="0.25">
      <c r="A12" s="74"/>
      <c r="F12" s="185"/>
      <c r="G12" s="185"/>
      <c r="H12" s="81"/>
      <c r="X12" s="74"/>
    </row>
    <row r="13" spans="1:28" ht="33.75" customHeight="1" x14ac:dyDescent="0.25">
      <c r="A13" s="74"/>
      <c r="C13" s="186" t="s">
        <v>455</v>
      </c>
      <c r="D13" s="186"/>
      <c r="E13" s="186"/>
      <c r="F13" s="186"/>
      <c r="G13" s="186"/>
      <c r="H13" s="82"/>
      <c r="X13" s="74"/>
    </row>
    <row r="14" spans="1:28" s="23" customFormat="1" ht="34.5" customHeight="1" x14ac:dyDescent="0.25">
      <c r="A14" s="26"/>
      <c r="C14" s="83" t="s">
        <v>456</v>
      </c>
      <c r="D14" s="84" t="s">
        <v>457</v>
      </c>
      <c r="E14" s="85" t="s">
        <v>458</v>
      </c>
      <c r="F14" s="86" t="s">
        <v>459</v>
      </c>
      <c r="G14" s="87" t="s">
        <v>458</v>
      </c>
      <c r="H14" s="88"/>
      <c r="X14" s="26"/>
    </row>
    <row r="15" spans="1:28" ht="15.75" x14ac:dyDescent="0.25">
      <c r="A15" s="74"/>
      <c r="C15" s="89" t="s">
        <v>460</v>
      </c>
      <c r="D15" s="90"/>
      <c r="E15" s="91"/>
      <c r="F15" s="90">
        <f>COUNTA('Monitoria Anual - 1'!T11:T882)</f>
        <v>0</v>
      </c>
      <c r="G15" s="91">
        <f t="shared" ref="G15:G21" si="0">F15/$F$22</f>
        <v>0</v>
      </c>
      <c r="H15" s="92"/>
      <c r="X15" s="74"/>
    </row>
    <row r="16" spans="1:28" ht="15.75" x14ac:dyDescent="0.25">
      <c r="A16" s="74"/>
      <c r="C16" s="93" t="s">
        <v>461</v>
      </c>
      <c r="D16" s="94">
        <f>COUNTA('Monitoria Anual - 1'!O11:O882)</f>
        <v>0</v>
      </c>
      <c r="E16" s="95">
        <f>D16/$D$22</f>
        <v>0</v>
      </c>
      <c r="F16" s="94">
        <f>D16-AB16</f>
        <v>0</v>
      </c>
      <c r="G16" s="95">
        <f t="shared" si="0"/>
        <v>0</v>
      </c>
      <c r="H16" s="92"/>
      <c r="X16" s="74"/>
      <c r="Z16">
        <f>COUNTIFS('Monitoria Anual - 1'!O:O,"x",'Monitoria Anual - 1'!T:T,"Excluída")</f>
        <v>0</v>
      </c>
      <c r="AA16">
        <f>COUNTIFS('Monitoria Anual - 1'!O:O,"x",'Monitoria Anual - 1'!T:T,"Agrupada")</f>
        <v>0</v>
      </c>
      <c r="AB16">
        <f>Z16+AA16</f>
        <v>0</v>
      </c>
    </row>
    <row r="17" spans="1:28" ht="15.75" x14ac:dyDescent="0.25">
      <c r="A17" s="74"/>
      <c r="C17" s="96" t="s">
        <v>462</v>
      </c>
      <c r="D17" s="94">
        <f>COUNTA('Monitoria Anual - 1'!P11:P882)</f>
        <v>15</v>
      </c>
      <c r="E17" s="95">
        <f>D17/$D$22</f>
        <v>0.46875</v>
      </c>
      <c r="F17" s="94">
        <f>D17-AB17</f>
        <v>15</v>
      </c>
      <c r="G17" s="95">
        <f t="shared" si="0"/>
        <v>0.45454545454545453</v>
      </c>
      <c r="H17" s="92"/>
      <c r="X17" s="74"/>
      <c r="Z17">
        <f t="array" ref="Z17">COUNTIFS('Monitoria Anual - 1'!P:P,"x",'Monitoria Anual - 1'!T:T,"Excluída")</f>
        <v>0</v>
      </c>
      <c r="AA17">
        <f t="array" ref="AA17">COUNTIFS('Monitoria Anual - 1'!P:P,"x",'Monitoria Anual - 1'!T:T,"Agrupada")</f>
        <v>0</v>
      </c>
      <c r="AB17">
        <f>Z17+AA17</f>
        <v>0</v>
      </c>
    </row>
    <row r="18" spans="1:28" ht="15.75" x14ac:dyDescent="0.25">
      <c r="A18" s="74"/>
      <c r="C18" s="97" t="s">
        <v>463</v>
      </c>
      <c r="D18" s="94">
        <f>COUNTA('Monitoria Anual - 1'!Q11:Q882)</f>
        <v>15</v>
      </c>
      <c r="E18" s="95">
        <f>D18/$D$22</f>
        <v>0.46875</v>
      </c>
      <c r="F18" s="94">
        <f>D18-AB18</f>
        <v>15</v>
      </c>
      <c r="G18" s="95">
        <f t="shared" si="0"/>
        <v>0.45454545454545453</v>
      </c>
      <c r="H18" s="92"/>
      <c r="X18" s="74"/>
      <c r="Z18">
        <f t="array" ref="Z18">COUNTIFS('Monitoria Anual - 1'!Q:Q,"x",'Monitoria Anual - 1'!T:T,"Excluída")</f>
        <v>0</v>
      </c>
      <c r="AA18">
        <f t="array" ref="AA18">COUNTIFS('Monitoria Anual - 1'!Q:Q,"x",'Monitoria Anual - 1'!T:T,"Agrupada")</f>
        <v>0</v>
      </c>
      <c r="AB18">
        <f>Z18+AA18</f>
        <v>0</v>
      </c>
    </row>
    <row r="19" spans="1:28" ht="15.75" x14ac:dyDescent="0.25">
      <c r="A19" s="74"/>
      <c r="C19" s="98" t="s">
        <v>464</v>
      </c>
      <c r="D19" s="94">
        <f>COUNTA('Monitoria Anual - 1'!R11:R882)</f>
        <v>2</v>
      </c>
      <c r="E19" s="95">
        <f>D19/$D$22</f>
        <v>6.25E-2</v>
      </c>
      <c r="F19" s="94">
        <f>D19-AB19</f>
        <v>2</v>
      </c>
      <c r="G19" s="95">
        <f t="shared" si="0"/>
        <v>6.0606060606060608E-2</v>
      </c>
      <c r="H19" s="92"/>
      <c r="X19" s="74"/>
      <c r="Z19">
        <f t="array" ref="Z19">COUNTIFS('Monitoria Anual - 1'!R:R,"x",'Monitoria Anual - 1'!T:T,"Excluída")</f>
        <v>0</v>
      </c>
      <c r="AA19">
        <f t="array" ref="AA19">COUNTIFS('Monitoria Anual - 1'!R:R,"x",'Monitoria Anual - 1'!T:T,"Agrupada")</f>
        <v>0</v>
      </c>
      <c r="AB19">
        <f>Z19+AA19</f>
        <v>0</v>
      </c>
    </row>
    <row r="20" spans="1:28" ht="15.75" x14ac:dyDescent="0.25">
      <c r="A20" s="74"/>
      <c r="C20" s="99" t="s">
        <v>465</v>
      </c>
      <c r="D20" s="94">
        <f>COUNTA('Monitoria Anual - 1'!S11:S882)</f>
        <v>0</v>
      </c>
      <c r="E20" s="95">
        <f>D20/$D$22</f>
        <v>0</v>
      </c>
      <c r="F20" s="94">
        <f>D20-AB20</f>
        <v>0</v>
      </c>
      <c r="G20" s="95">
        <f t="shared" si="0"/>
        <v>0</v>
      </c>
      <c r="H20" s="92"/>
      <c r="X20" s="74"/>
      <c r="Z20">
        <f t="array" ref="Z20">COUNTIFS('Monitoria Anual - 1'!S:S,"x",'Monitoria Anual - 1'!T:T,"Excluída")</f>
        <v>0</v>
      </c>
      <c r="AA20">
        <f t="array" ref="AA20">COUNTIFS('Monitoria Anual - 1'!S:S,"x",'Monitoria Anual - 1'!T:T,"Agrupada")</f>
        <v>0</v>
      </c>
      <c r="AB20">
        <f>Z20+AA20</f>
        <v>0</v>
      </c>
    </row>
    <row r="21" spans="1:28" ht="15.75" x14ac:dyDescent="0.25">
      <c r="A21" s="74"/>
      <c r="C21" s="100" t="s">
        <v>466</v>
      </c>
      <c r="D21" s="101"/>
      <c r="E21" s="102"/>
      <c r="F21" s="101">
        <f>'Monitoria Anual - 1'!C48</f>
        <v>1</v>
      </c>
      <c r="G21" s="102">
        <f t="shared" si="0"/>
        <v>3.0303030303030304E-2</v>
      </c>
      <c r="H21" s="92"/>
      <c r="X21" s="74"/>
    </row>
    <row r="22" spans="1:28" ht="15.75" x14ac:dyDescent="0.25">
      <c r="A22" s="74"/>
      <c r="C22" s="103" t="s">
        <v>467</v>
      </c>
      <c r="D22" s="104">
        <f>SUM(D16:D20)</f>
        <v>32</v>
      </c>
      <c r="E22" s="105">
        <f>SUM(E15:E21)</f>
        <v>1</v>
      </c>
      <c r="F22" s="106">
        <f>SUM(F16:F21)</f>
        <v>33</v>
      </c>
      <c r="G22" s="107">
        <f>SUM(G16:G21)</f>
        <v>1</v>
      </c>
      <c r="H22" s="92"/>
      <c r="X22" s="74"/>
    </row>
    <row r="23" spans="1:28" x14ac:dyDescent="0.25">
      <c r="A23" s="74"/>
      <c r="C23" s="108" t="s">
        <v>468</v>
      </c>
      <c r="D23" s="187">
        <f>COUNTIF('Monitoria Anual - 1'!T11:T882,"Agrupada")</f>
        <v>0</v>
      </c>
      <c r="E23" s="187"/>
      <c r="F23" s="187"/>
      <c r="G23" s="187"/>
      <c r="H23" s="109"/>
      <c r="X23" s="74"/>
    </row>
    <row r="24" spans="1:28" x14ac:dyDescent="0.25">
      <c r="A24" s="74"/>
      <c r="C24" s="110" t="s">
        <v>469</v>
      </c>
      <c r="D24" s="182">
        <f>COUNTIF('Monitoria Anual - 1'!T11:T43,"Excluída")</f>
        <v>0</v>
      </c>
      <c r="E24" s="182"/>
      <c r="F24" s="182"/>
      <c r="G24" s="182"/>
      <c r="X24" s="74"/>
    </row>
    <row r="25" spans="1:28" x14ac:dyDescent="0.25">
      <c r="A25" s="74"/>
      <c r="X25" s="74"/>
    </row>
    <row r="26" spans="1:28" x14ac:dyDescent="0.25">
      <c r="A26" s="74"/>
      <c r="X26" s="74"/>
    </row>
    <row r="27" spans="1:28" ht="15.75" x14ac:dyDescent="0.25">
      <c r="A27" s="74"/>
      <c r="B27" s="183" t="s">
        <v>470</v>
      </c>
      <c r="C27" s="183"/>
      <c r="D27" s="80"/>
      <c r="E27" s="80"/>
      <c r="F27" s="80"/>
      <c r="G27" s="80"/>
      <c r="X27" s="74"/>
    </row>
    <row r="28" spans="1:28" ht="15.75" x14ac:dyDescent="0.25">
      <c r="A28" s="74"/>
      <c r="B28" s="80"/>
      <c r="C28" s="111"/>
      <c r="D28" s="111"/>
      <c r="E28" s="111"/>
      <c r="F28" s="111"/>
      <c r="G28" s="111"/>
      <c r="H28" s="80"/>
      <c r="I28" s="80"/>
      <c r="J28" s="80"/>
      <c r="K28" s="80"/>
      <c r="L28" s="80"/>
      <c r="M28" s="80"/>
      <c r="N28" s="80"/>
      <c r="O28" s="80"/>
      <c r="P28" s="80"/>
      <c r="Q28" s="80"/>
      <c r="R28" s="80"/>
      <c r="S28" s="80"/>
      <c r="T28" s="80"/>
      <c r="U28" s="80"/>
      <c r="V28" s="80"/>
      <c r="W28" s="80"/>
      <c r="X28" s="74"/>
    </row>
    <row r="29" spans="1:28" ht="15.75" x14ac:dyDescent="0.25">
      <c r="A29" s="74"/>
      <c r="B29" s="111"/>
      <c r="C29" s="112" t="s">
        <v>471</v>
      </c>
      <c r="D29" s="113">
        <f>COUNTA('Monitoria Anual - 1'!A11:A42)</f>
        <v>5</v>
      </c>
      <c r="H29" s="111"/>
      <c r="I29" s="111"/>
      <c r="J29" s="111"/>
      <c r="K29" s="111"/>
      <c r="L29" s="111"/>
      <c r="M29" s="111"/>
      <c r="N29" s="111"/>
      <c r="O29" s="111"/>
      <c r="P29" s="111"/>
      <c r="Q29" s="111"/>
      <c r="R29" s="111"/>
      <c r="S29" s="111"/>
      <c r="T29" s="111"/>
      <c r="U29" s="111"/>
      <c r="V29" s="111"/>
      <c r="W29" s="111"/>
      <c r="X29" s="74"/>
    </row>
    <row r="30" spans="1:28" x14ac:dyDescent="0.25">
      <c r="A30" s="74"/>
      <c r="X30" s="74"/>
    </row>
    <row r="31" spans="1:28" x14ac:dyDescent="0.25">
      <c r="A31" s="74"/>
      <c r="C31" s="114" t="s">
        <v>472</v>
      </c>
      <c r="D31" s="114" t="s">
        <v>473</v>
      </c>
      <c r="E31" s="115"/>
      <c r="F31" s="116"/>
      <c r="G31" s="117"/>
      <c r="H31" s="118"/>
      <c r="I31" s="119"/>
      <c r="J31" s="120"/>
      <c r="W31" s="2"/>
      <c r="X31" s="74"/>
    </row>
    <row r="32" spans="1:28" x14ac:dyDescent="0.25">
      <c r="A32" s="74"/>
      <c r="C32" s="121" t="s">
        <v>474</v>
      </c>
      <c r="D32" s="122">
        <f>SUM(F32:J32)</f>
        <v>3</v>
      </c>
      <c r="E32" s="123">
        <f>COUNTA('Monitoria Anual - 1'!T11:T13)</f>
        <v>0</v>
      </c>
      <c r="F32" s="124">
        <f>COUNTA('Monitoria Anual - 1'!O11:O13)</f>
        <v>0</v>
      </c>
      <c r="G32" s="124">
        <f>COUNTA('Monitoria Anual - 1'!P11:P13)</f>
        <v>3</v>
      </c>
      <c r="H32" s="124">
        <f>COUNTA('Monitoria Anual - 1'!Q11:Q13)</f>
        <v>0</v>
      </c>
      <c r="I32" s="124">
        <f>COUNTA('Monitoria Anual - 1'!R11:R13)</f>
        <v>0</v>
      </c>
      <c r="J32" s="125">
        <f>COUNTA('Monitoria Anual - 1'!S11:S13)</f>
        <v>0</v>
      </c>
      <c r="W32" s="2"/>
      <c r="X32" s="74"/>
    </row>
    <row r="33" spans="1:30" x14ac:dyDescent="0.25">
      <c r="A33" s="74"/>
      <c r="C33" s="126" t="s">
        <v>475</v>
      </c>
      <c r="D33" s="121">
        <f>SUM(F33:J33)</f>
        <v>13</v>
      </c>
      <c r="E33" s="127">
        <f>COUNTA('Monitoria Anual - 1'!T14:T26)</f>
        <v>0</v>
      </c>
      <c r="F33" s="128">
        <f>COUNTA('Monitoria Anual - 1'!O14:O26)</f>
        <v>0</v>
      </c>
      <c r="G33" s="128">
        <f>COUNTA('Monitoria Anual - 1'!P14:P26)</f>
        <v>7</v>
      </c>
      <c r="H33" s="128">
        <f>COUNTA('Monitoria Anual - 1'!Q14:Q26)</f>
        <v>6</v>
      </c>
      <c r="I33" s="128">
        <f>COUNTA('Monitoria Anual - 1'!R14:R26)</f>
        <v>0</v>
      </c>
      <c r="J33" s="129">
        <f>COUNTA('Monitoria Anual - 1'!S14:S26)</f>
        <v>0</v>
      </c>
      <c r="W33" s="2"/>
      <c r="X33" s="74"/>
    </row>
    <row r="34" spans="1:30" x14ac:dyDescent="0.25">
      <c r="A34" s="74"/>
      <c r="C34" s="126" t="s">
        <v>476</v>
      </c>
      <c r="D34" s="121">
        <f>SUM(F34:J34)</f>
        <v>6</v>
      </c>
      <c r="E34" s="127">
        <f>COUNTA('Monitoria Anual - 1'!T27:T32)</f>
        <v>0</v>
      </c>
      <c r="F34" s="128">
        <f>COUNTA('Monitoria Anual - 1'!O27:O32)</f>
        <v>0</v>
      </c>
      <c r="G34" s="128">
        <f>COUNTA('Monitoria Anual - 1'!P27:P32)</f>
        <v>0</v>
      </c>
      <c r="H34" s="128">
        <f>COUNTA('Monitoria Anual - 1'!Q27:Q32)</f>
        <v>6</v>
      </c>
      <c r="I34" s="128">
        <f>COUNTA('Monitoria Anual - 1'!R27:R32)</f>
        <v>0</v>
      </c>
      <c r="J34" s="129">
        <f>COUNTA('Monitoria Anual - 1'!S27:S32)</f>
        <v>0</v>
      </c>
      <c r="W34" s="2"/>
      <c r="X34" s="74"/>
    </row>
    <row r="35" spans="1:30" x14ac:dyDescent="0.25">
      <c r="A35" s="74"/>
      <c r="C35" s="126" t="s">
        <v>477</v>
      </c>
      <c r="D35" s="121">
        <f>SUM(F35:J35)</f>
        <v>5</v>
      </c>
      <c r="E35" s="127">
        <f>COUNTA('Monitoria Anual - 1'!T33:T37)</f>
        <v>0</v>
      </c>
      <c r="F35" s="128">
        <f>COUNTA('Monitoria Anual - 1'!O33:O37)</f>
        <v>0</v>
      </c>
      <c r="G35" s="128">
        <f>COUNTA('Monitoria Anual - 1'!P33:P37)</f>
        <v>1</v>
      </c>
      <c r="H35" s="128">
        <f>COUNTA('Monitoria Anual - 1'!Q33:Q37)</f>
        <v>2</v>
      </c>
      <c r="I35" s="128">
        <f>COUNTA('Monitoria Anual - 1'!R33:R37)</f>
        <v>2</v>
      </c>
      <c r="J35" s="129">
        <f>COUNTA('Monitoria Anual - 1'!S33:S37)</f>
        <v>0</v>
      </c>
      <c r="W35" s="2"/>
      <c r="X35" s="74"/>
    </row>
    <row r="36" spans="1:30" x14ac:dyDescent="0.25">
      <c r="A36" s="74"/>
      <c r="C36" s="126" t="s">
        <v>478</v>
      </c>
      <c r="D36" s="121">
        <f>SUM(F36:J36)</f>
        <v>5</v>
      </c>
      <c r="E36" s="127">
        <f>COUNTA('Monitoria Anual - 1'!T38:T42)</f>
        <v>0</v>
      </c>
      <c r="F36" s="128">
        <f>COUNTA('Monitoria Anual - 1'!O38:O42)</f>
        <v>0</v>
      </c>
      <c r="G36" s="128">
        <f>COUNTA('Monitoria Anual - 1'!P38:P42)</f>
        <v>4</v>
      </c>
      <c r="H36" s="128">
        <f>COUNTA('Monitoria Anual - 1'!Q38:Q42)</f>
        <v>1</v>
      </c>
      <c r="I36" s="128">
        <f>COUNTA('Monitoria Anual - 1'!R38:R42)</f>
        <v>0</v>
      </c>
      <c r="J36" s="129">
        <f>COUNTA('Monitoria Anual - 1'!S38:S42)</f>
        <v>0</v>
      </c>
      <c r="W36" s="2"/>
      <c r="X36" s="74"/>
    </row>
    <row r="37" spans="1:30" x14ac:dyDescent="0.25">
      <c r="A37" s="74"/>
      <c r="X37" s="74"/>
    </row>
    <row r="38" spans="1:30" x14ac:dyDescent="0.25">
      <c r="A38" s="74"/>
      <c r="B38" s="74"/>
      <c r="C38" s="74"/>
      <c r="D38" s="74"/>
      <c r="E38" s="74"/>
      <c r="F38" s="74"/>
      <c r="G38" s="74"/>
      <c r="H38" s="74"/>
      <c r="I38" s="74"/>
      <c r="J38" s="74"/>
      <c r="K38" s="74"/>
      <c r="L38" s="74"/>
      <c r="M38" s="74"/>
      <c r="N38" s="74"/>
      <c r="O38" s="74"/>
      <c r="P38" s="74"/>
      <c r="Q38" s="74"/>
      <c r="R38" s="74"/>
      <c r="S38" s="74"/>
      <c r="T38" s="74"/>
      <c r="U38" s="74"/>
      <c r="V38" s="74"/>
      <c r="W38" s="74"/>
      <c r="X38" s="74"/>
    </row>
    <row r="40" spans="1:30" x14ac:dyDescent="0.25">
      <c r="A40" s="130"/>
      <c r="B40" s="130"/>
      <c r="C40" s="130"/>
      <c r="D40" s="130"/>
      <c r="E40" s="130"/>
      <c r="F40" s="130"/>
      <c r="G40" s="130"/>
      <c r="H40" s="130"/>
      <c r="I40" s="130"/>
      <c r="J40" s="130"/>
      <c r="K40" s="130"/>
      <c r="L40" s="130"/>
      <c r="M40" s="130"/>
      <c r="N40" s="130"/>
      <c r="O40" s="130"/>
      <c r="P40" s="130"/>
      <c r="Q40" s="130"/>
      <c r="R40" s="130"/>
      <c r="S40" s="130"/>
      <c r="T40" s="130"/>
      <c r="U40" s="130"/>
      <c r="V40" s="130"/>
      <c r="W40" s="130"/>
      <c r="X40" s="130"/>
      <c r="Y40" s="130"/>
      <c r="Z40" s="130"/>
      <c r="AA40" s="130"/>
      <c r="AB40" s="130"/>
      <c r="AC40" s="130"/>
      <c r="AD40" s="130"/>
    </row>
    <row r="41" spans="1:30" x14ac:dyDescent="0.25">
      <c r="A41" s="130"/>
      <c r="B41" s="130"/>
      <c r="C41" s="130"/>
      <c r="D41" s="130"/>
      <c r="E41" s="130"/>
      <c r="F41" s="130"/>
      <c r="G41" s="130"/>
      <c r="H41" s="130"/>
      <c r="I41" s="130"/>
      <c r="J41" s="130"/>
      <c r="K41" s="130"/>
      <c r="L41" s="130"/>
      <c r="M41" s="130"/>
      <c r="N41" s="130"/>
      <c r="O41" s="130"/>
      <c r="P41" s="130"/>
      <c r="Q41" s="130"/>
      <c r="R41" s="130"/>
      <c r="S41" s="130"/>
      <c r="T41" s="130"/>
      <c r="U41" s="130"/>
      <c r="V41" s="130"/>
      <c r="W41" s="130"/>
      <c r="X41" s="130"/>
      <c r="Y41" s="130"/>
      <c r="Z41" s="130"/>
      <c r="AA41" s="130"/>
      <c r="AB41" s="130"/>
      <c r="AC41" s="130"/>
      <c r="AD41" s="130"/>
    </row>
    <row r="42" spans="1:30" x14ac:dyDescent="0.25">
      <c r="A42" s="130"/>
      <c r="B42" s="130"/>
      <c r="C42" s="130"/>
      <c r="D42" s="130"/>
      <c r="E42" s="130"/>
      <c r="F42" s="130"/>
      <c r="G42" s="130"/>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row>
    <row r="1048572" x14ac:dyDescent="0.25"/>
    <row r="1048573" x14ac:dyDescent="0.25"/>
    <row r="1048574" x14ac:dyDescent="0.25"/>
    <row r="1048575" x14ac:dyDescent="0.25"/>
    <row r="1048576" x14ac:dyDescent="0.25"/>
  </sheetData>
  <sheetProtection algorithmName="SHA-512" hashValue="cK4PmLzaDuS0aQ8yDZ4F3Po/FFJ5kI+/rgtV5vbqyOEPrOjhlpA6LecyHcQVDmWwCTTU1ZnrJn21FEj/AM/70A==" saltValue="5p9kDfJrFh2WJPxnwgIgSg==" spinCount="100000" sheet="1" objects="1" scenarios="1"/>
  <mergeCells count="13">
    <mergeCell ref="B1:W2"/>
    <mergeCell ref="B3:W3"/>
    <mergeCell ref="B5:C5"/>
    <mergeCell ref="D5:M5"/>
    <mergeCell ref="B7:C7"/>
    <mergeCell ref="D7:G7"/>
    <mergeCell ref="D24:G24"/>
    <mergeCell ref="B27:C27"/>
    <mergeCell ref="B9:W9"/>
    <mergeCell ref="B11:C11"/>
    <mergeCell ref="F12:G12"/>
    <mergeCell ref="C13:G13"/>
    <mergeCell ref="D23:G23"/>
  </mergeCells>
  <conditionalFormatting sqref="E32:F32 F32:J36">
    <cfRule type="cellIs" dxfId="35" priority="2" operator="equal">
      <formula>0</formula>
    </cfRule>
  </conditionalFormatting>
  <pageMargins left="0.25" right="0.25" top="0.75" bottom="0.75" header="0.511811023622047" footer="0.511811023622047"/>
  <pageSetup paperSize="9" fitToHeight="0" orientation="landscape" horizontalDpi="300" verticalDpi="300"/>
  <colBreaks count="1" manualBreakCount="1">
    <brk id="11" max="1048575" man="1"/>
  </colBreak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Q217"/>
  <sheetViews>
    <sheetView showGridLines="0" zoomScale="75" zoomScaleNormal="75" workbookViewId="0">
      <selection activeCell="B6" sqref="B6"/>
    </sheetView>
  </sheetViews>
  <sheetFormatPr defaultColWidth="8.85546875" defaultRowHeight="15" customHeight="1" x14ac:dyDescent="0.25"/>
  <cols>
    <col min="1" max="1" width="72.42578125" style="23" customWidth="1"/>
    <col min="2" max="2" width="7.28515625" style="23" customWidth="1"/>
    <col min="3" max="3" width="73.42578125" style="23" customWidth="1"/>
    <col min="4" max="4" width="18.7109375" style="23" customWidth="1"/>
    <col min="5" max="5" width="19.42578125" style="23" customWidth="1"/>
    <col min="6" max="6" width="25.7109375" style="23" customWidth="1"/>
    <col min="7" max="7" width="27.42578125" style="23" customWidth="1"/>
    <col min="8" max="12" width="25.140625" style="23" customWidth="1"/>
    <col min="13" max="14" width="27.7109375" style="23" customWidth="1"/>
    <col min="15" max="20" width="26.7109375" style="24" customWidth="1"/>
    <col min="21" max="21" width="37.85546875" style="23" customWidth="1"/>
    <col min="22" max="22" width="28.7109375" style="23" customWidth="1"/>
    <col min="23" max="23" width="40" style="23" customWidth="1"/>
    <col min="24" max="25" width="26.7109375" style="23" customWidth="1"/>
    <col min="26" max="28" width="28.85546875" style="23" customWidth="1"/>
    <col min="29" max="33" width="18.7109375" style="23" customWidth="1"/>
    <col min="34" max="34" width="23" style="23" customWidth="1"/>
    <col min="35" max="35" width="18.7109375" style="23" customWidth="1"/>
    <col min="36" max="37" width="22.7109375" style="23" customWidth="1"/>
    <col min="38" max="38" width="2.7109375" style="23" customWidth="1"/>
    <col min="39" max="39" width="7" style="23" customWidth="1"/>
    <col min="40" max="42" width="8.85546875" style="23"/>
    <col min="43" max="43" width="8.85546875" style="23" hidden="1"/>
    <col min="44" max="16384" width="8.85546875" style="23"/>
  </cols>
  <sheetData>
    <row r="1" spans="1:43" ht="33.75" customHeight="1" x14ac:dyDescent="0.25">
      <c r="A1" s="175" t="s">
        <v>97</v>
      </c>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
      <c r="AL1" s="25"/>
      <c r="AM1" s="26"/>
    </row>
    <row r="2" spans="1:43" ht="33.75" customHeight="1" x14ac:dyDescent="0.25">
      <c r="A2" s="176" t="str">
        <f>'Monitoria Anual - 1'!A2</f>
        <v>Plano de Ação Nacional para Conservação das Espécies Aquáticas Ameaçadas de Extinção da Bacia do Rio Paraíba do Sul - PAN Paraíba do Sul</v>
      </c>
      <c r="B2" s="176"/>
      <c r="C2" s="176"/>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176"/>
      <c r="AJ2" s="176"/>
      <c r="AK2" s="176"/>
      <c r="AL2" s="28"/>
      <c r="AM2" s="26"/>
    </row>
    <row r="3" spans="1:43" x14ac:dyDescent="0.25">
      <c r="AL3" s="29"/>
      <c r="AM3" s="26"/>
    </row>
    <row r="4" spans="1:43" ht="45" customHeight="1" x14ac:dyDescent="0.25">
      <c r="A4" s="30" t="s">
        <v>99</v>
      </c>
      <c r="B4" s="131" t="str">
        <f>'Monitoria Anual - 1'!B4</f>
        <v>Recuperar e manter as espécies aquáticas ameaçadas de extinção da bacia do rio Paraíba do Sul e bacias adjacentes, nos próximos 5 anos (2024 -2028).</v>
      </c>
      <c r="C4" s="131"/>
      <c r="D4" s="131"/>
      <c r="E4" s="131"/>
      <c r="F4" s="131"/>
      <c r="G4" s="132"/>
      <c r="H4" s="31"/>
      <c r="I4" s="31"/>
      <c r="J4" s="31"/>
      <c r="K4" s="31"/>
      <c r="L4" s="31"/>
      <c r="M4" s="31"/>
      <c r="N4" s="31"/>
      <c r="O4" s="31"/>
      <c r="P4" s="31"/>
      <c r="Q4" s="31"/>
      <c r="R4" s="31"/>
      <c r="S4" s="31"/>
      <c r="T4" s="23"/>
      <c r="AL4" s="29"/>
      <c r="AM4" s="26"/>
    </row>
    <row r="5" spans="1:43" x14ac:dyDescent="0.25">
      <c r="AL5" s="29"/>
      <c r="AM5" s="26"/>
    </row>
    <row r="6" spans="1:43" ht="27" customHeight="1" x14ac:dyDescent="0.25">
      <c r="A6" s="30" t="s">
        <v>101</v>
      </c>
      <c r="B6" s="178"/>
      <c r="C6" s="178"/>
      <c r="M6" s="24"/>
      <c r="N6" s="24"/>
      <c r="AL6" s="29"/>
      <c r="AM6" s="26"/>
      <c r="AQ6" s="23" t="s">
        <v>103</v>
      </c>
    </row>
    <row r="7" spans="1:43" x14ac:dyDescent="0.25">
      <c r="AL7" s="29"/>
      <c r="AM7" s="26"/>
      <c r="AQ7" s="32" t="s">
        <v>104</v>
      </c>
    </row>
    <row r="8" spans="1:43" ht="27" customHeight="1" x14ac:dyDescent="0.25">
      <c r="A8" s="179" t="s">
        <v>105</v>
      </c>
      <c r="B8" s="179"/>
      <c r="C8" s="179"/>
      <c r="D8" s="179"/>
      <c r="E8" s="179"/>
      <c r="F8" s="179"/>
      <c r="G8" s="179"/>
      <c r="H8" s="179"/>
      <c r="I8" s="179"/>
      <c r="J8" s="179"/>
      <c r="K8" s="179"/>
      <c r="L8" s="179"/>
      <c r="M8" s="179"/>
      <c r="N8" s="33"/>
      <c r="O8" s="180" t="s">
        <v>106</v>
      </c>
      <c r="P8" s="180"/>
      <c r="Q8" s="180"/>
      <c r="R8" s="180"/>
      <c r="S8" s="180"/>
      <c r="T8" s="180"/>
      <c r="U8" s="180"/>
      <c r="V8" s="180"/>
      <c r="W8" s="180"/>
      <c r="X8" s="180"/>
      <c r="Y8" s="180"/>
      <c r="Z8" s="181" t="s">
        <v>107</v>
      </c>
      <c r="AA8" s="181"/>
      <c r="AB8" s="181"/>
      <c r="AC8" s="181"/>
      <c r="AD8" s="181"/>
      <c r="AE8" s="181"/>
      <c r="AF8" s="181"/>
      <c r="AG8" s="181"/>
      <c r="AH8" s="181"/>
      <c r="AI8" s="181"/>
      <c r="AJ8" s="181"/>
      <c r="AK8" s="181"/>
      <c r="AL8" s="34"/>
      <c r="AM8" s="26"/>
    </row>
    <row r="9" spans="1:43" ht="64.5" customHeight="1" x14ac:dyDescent="0.25">
      <c r="A9" s="174" t="s">
        <v>108</v>
      </c>
      <c r="B9" s="167" t="s">
        <v>109</v>
      </c>
      <c r="C9" s="167" t="s">
        <v>2</v>
      </c>
      <c r="D9" s="167" t="s">
        <v>4</v>
      </c>
      <c r="E9" s="172" t="s">
        <v>6</v>
      </c>
      <c r="F9" s="171" t="s">
        <v>8</v>
      </c>
      <c r="G9" s="171"/>
      <c r="H9" s="167" t="s">
        <v>10</v>
      </c>
      <c r="I9" s="167" t="s">
        <v>14</v>
      </c>
      <c r="J9" s="167" t="s">
        <v>12</v>
      </c>
      <c r="K9" s="173" t="s">
        <v>110</v>
      </c>
      <c r="L9" s="173"/>
      <c r="M9" s="167" t="s">
        <v>20</v>
      </c>
      <c r="N9" s="167" t="s">
        <v>22</v>
      </c>
      <c r="O9" s="168" t="s">
        <v>25</v>
      </c>
      <c r="P9" s="169" t="s">
        <v>27</v>
      </c>
      <c r="Q9" s="170" t="s">
        <v>29</v>
      </c>
      <c r="R9" s="164" t="s">
        <v>31</v>
      </c>
      <c r="S9" s="165" t="s">
        <v>33</v>
      </c>
      <c r="T9" s="166" t="s">
        <v>35</v>
      </c>
      <c r="U9" s="161" t="s">
        <v>41</v>
      </c>
      <c r="V9" s="161" t="s">
        <v>43</v>
      </c>
      <c r="W9" s="161" t="s">
        <v>45</v>
      </c>
      <c r="X9" s="161" t="s">
        <v>47</v>
      </c>
      <c r="Y9" s="162" t="s">
        <v>49</v>
      </c>
      <c r="Z9" s="163" t="s">
        <v>52</v>
      </c>
      <c r="AA9" s="160" t="s">
        <v>54</v>
      </c>
      <c r="AB9" s="160" t="s">
        <v>56</v>
      </c>
      <c r="AC9" s="160" t="s">
        <v>58</v>
      </c>
      <c r="AD9" s="160" t="s">
        <v>60</v>
      </c>
      <c r="AE9" s="160" t="s">
        <v>62</v>
      </c>
      <c r="AF9" s="160" t="s">
        <v>64</v>
      </c>
      <c r="AG9" s="160" t="s">
        <v>66</v>
      </c>
      <c r="AH9" s="160" t="s">
        <v>68</v>
      </c>
      <c r="AI9" s="160" t="s">
        <v>70</v>
      </c>
      <c r="AJ9" s="160" t="s">
        <v>111</v>
      </c>
      <c r="AK9" s="160" t="s">
        <v>74</v>
      </c>
      <c r="AL9" s="35"/>
      <c r="AM9" s="26"/>
    </row>
    <row r="10" spans="1:43" ht="45.75" customHeight="1" x14ac:dyDescent="0.25">
      <c r="A10" s="174"/>
      <c r="B10" s="167"/>
      <c r="C10" s="167"/>
      <c r="D10" s="167"/>
      <c r="E10" s="172"/>
      <c r="F10" s="36" t="s">
        <v>112</v>
      </c>
      <c r="G10" s="36" t="s">
        <v>113</v>
      </c>
      <c r="H10" s="167"/>
      <c r="I10" s="167"/>
      <c r="J10" s="167"/>
      <c r="K10" s="37" t="s">
        <v>114</v>
      </c>
      <c r="L10" s="37" t="s">
        <v>115</v>
      </c>
      <c r="M10" s="167"/>
      <c r="N10" s="167"/>
      <c r="O10" s="168"/>
      <c r="P10" s="169"/>
      <c r="Q10" s="170"/>
      <c r="R10" s="164"/>
      <c r="S10" s="165"/>
      <c r="T10" s="166"/>
      <c r="U10" s="161"/>
      <c r="V10" s="161"/>
      <c r="W10" s="161"/>
      <c r="X10" s="161"/>
      <c r="Y10" s="162"/>
      <c r="Z10" s="163"/>
      <c r="AA10" s="160"/>
      <c r="AB10" s="160"/>
      <c r="AC10" s="160"/>
      <c r="AD10" s="160"/>
      <c r="AE10" s="160"/>
      <c r="AF10" s="160"/>
      <c r="AG10" s="160"/>
      <c r="AH10" s="160"/>
      <c r="AI10" s="160"/>
      <c r="AJ10" s="160"/>
      <c r="AK10" s="160"/>
      <c r="AL10" s="35"/>
      <c r="AM10" s="26"/>
    </row>
    <row r="11" spans="1:43" ht="30" customHeight="1" x14ac:dyDescent="0.25">
      <c r="A11" s="191" t="s">
        <v>479</v>
      </c>
      <c r="B11" s="133" t="s">
        <v>117</v>
      </c>
      <c r="C11" s="44"/>
      <c r="D11" s="44"/>
      <c r="E11" s="44"/>
      <c r="F11" s="44"/>
      <c r="G11" s="44"/>
      <c r="H11" s="44"/>
      <c r="I11" s="44"/>
      <c r="J11" s="44"/>
      <c r="K11" s="44"/>
      <c r="L11" s="44"/>
      <c r="M11" s="44"/>
      <c r="N11" s="44"/>
      <c r="O11" s="44"/>
      <c r="P11" s="45"/>
      <c r="Q11" s="44"/>
      <c r="R11" s="44"/>
      <c r="S11" s="44"/>
      <c r="T11" s="134"/>
      <c r="U11" s="44"/>
      <c r="V11" s="44"/>
      <c r="W11" s="44"/>
      <c r="X11" s="44"/>
      <c r="Y11" s="44"/>
      <c r="Z11" s="44"/>
      <c r="AA11" s="44"/>
      <c r="AB11" s="44"/>
      <c r="AC11" s="44"/>
      <c r="AD11" s="44"/>
      <c r="AE11" s="44"/>
      <c r="AF11" s="44"/>
      <c r="AG11" s="44"/>
      <c r="AH11" s="44"/>
      <c r="AI11" s="44"/>
      <c r="AJ11" s="44"/>
      <c r="AK11" s="44"/>
      <c r="AL11" s="35"/>
      <c r="AM11" s="26"/>
    </row>
    <row r="12" spans="1:43" ht="30" customHeight="1" x14ac:dyDescent="0.25">
      <c r="A12" s="191"/>
      <c r="B12" s="72" t="s">
        <v>131</v>
      </c>
      <c r="C12" s="50"/>
      <c r="D12" s="50"/>
      <c r="E12" s="50"/>
      <c r="F12" s="50"/>
      <c r="G12" s="50"/>
      <c r="H12" s="50"/>
      <c r="I12" s="50"/>
      <c r="J12" s="50"/>
      <c r="K12" s="50"/>
      <c r="L12" s="50"/>
      <c r="M12" s="50"/>
      <c r="N12" s="44"/>
      <c r="O12" s="44"/>
      <c r="P12" s="44"/>
      <c r="Q12" s="44"/>
      <c r="R12" s="44"/>
      <c r="S12" s="44"/>
      <c r="T12" s="134"/>
      <c r="U12" s="50"/>
      <c r="V12" s="50"/>
      <c r="W12" s="50"/>
      <c r="X12" s="50"/>
      <c r="Y12" s="50"/>
      <c r="Z12" s="50"/>
      <c r="AA12" s="50"/>
      <c r="AB12" s="50"/>
      <c r="AC12" s="50"/>
      <c r="AD12" s="50"/>
      <c r="AE12" s="50"/>
      <c r="AF12" s="50"/>
      <c r="AG12" s="50"/>
      <c r="AH12" s="50"/>
      <c r="AI12" s="50"/>
      <c r="AJ12" s="50"/>
      <c r="AK12" s="44"/>
      <c r="AL12" s="35"/>
      <c r="AM12" s="26"/>
    </row>
    <row r="13" spans="1:43" ht="30" customHeight="1" x14ac:dyDescent="0.25">
      <c r="A13" s="191"/>
      <c r="B13" s="72" t="s">
        <v>142</v>
      </c>
      <c r="C13" s="50"/>
      <c r="D13" s="50"/>
      <c r="E13" s="50"/>
      <c r="F13" s="50"/>
      <c r="G13" s="50"/>
      <c r="H13" s="50"/>
      <c r="I13" s="50"/>
      <c r="J13" s="50"/>
      <c r="K13" s="50"/>
      <c r="L13" s="50"/>
      <c r="M13" s="50"/>
      <c r="N13" s="44"/>
      <c r="O13" s="44"/>
      <c r="P13" s="44"/>
      <c r="Q13" s="44"/>
      <c r="R13" s="44"/>
      <c r="S13" s="44"/>
      <c r="T13" s="134"/>
      <c r="U13" s="50"/>
      <c r="V13" s="50"/>
      <c r="W13" s="50"/>
      <c r="X13" s="50"/>
      <c r="Y13" s="50"/>
      <c r="Z13" s="50"/>
      <c r="AA13" s="50"/>
      <c r="AB13" s="50"/>
      <c r="AC13" s="50"/>
      <c r="AD13" s="50"/>
      <c r="AE13" s="50"/>
      <c r="AF13" s="50"/>
      <c r="AG13" s="50"/>
      <c r="AH13" s="50"/>
      <c r="AI13" s="50"/>
      <c r="AJ13" s="50"/>
      <c r="AK13" s="44"/>
      <c r="AL13" s="35"/>
      <c r="AM13" s="26"/>
    </row>
    <row r="14" spans="1:43" ht="30" customHeight="1" x14ac:dyDescent="0.25">
      <c r="A14" s="191"/>
      <c r="B14" s="72" t="s">
        <v>480</v>
      </c>
      <c r="C14" s="50"/>
      <c r="D14" s="50"/>
      <c r="E14" s="50"/>
      <c r="F14" s="50"/>
      <c r="G14" s="50"/>
      <c r="H14" s="50"/>
      <c r="I14" s="50"/>
      <c r="J14" s="50"/>
      <c r="K14" s="50"/>
      <c r="L14" s="50"/>
      <c r="M14" s="50"/>
      <c r="N14" s="44"/>
      <c r="O14" s="44"/>
      <c r="P14" s="44"/>
      <c r="Q14" s="44"/>
      <c r="R14" s="44"/>
      <c r="S14" s="44"/>
      <c r="T14" s="134"/>
      <c r="U14" s="50"/>
      <c r="V14" s="50"/>
      <c r="W14" s="50"/>
      <c r="X14" s="50"/>
      <c r="Y14" s="50"/>
      <c r="Z14" s="50"/>
      <c r="AA14" s="50"/>
      <c r="AB14" s="50"/>
      <c r="AC14" s="50"/>
      <c r="AD14" s="50"/>
      <c r="AE14" s="50"/>
      <c r="AF14" s="50"/>
      <c r="AG14" s="50"/>
      <c r="AH14" s="50"/>
      <c r="AI14" s="50"/>
      <c r="AJ14" s="50"/>
      <c r="AK14" s="44"/>
      <c r="AL14" s="35"/>
      <c r="AM14" s="26"/>
    </row>
    <row r="15" spans="1:43" ht="30" customHeight="1" x14ac:dyDescent="0.25">
      <c r="A15" s="191"/>
      <c r="B15" s="72" t="s">
        <v>481</v>
      </c>
      <c r="C15" s="50"/>
      <c r="D15" s="50"/>
      <c r="E15" s="50"/>
      <c r="F15" s="50"/>
      <c r="G15" s="50"/>
      <c r="H15" s="50"/>
      <c r="I15" s="50"/>
      <c r="J15" s="50"/>
      <c r="K15" s="50"/>
      <c r="L15" s="50"/>
      <c r="M15" s="50"/>
      <c r="N15" s="44"/>
      <c r="O15" s="44"/>
      <c r="P15" s="44"/>
      <c r="Q15" s="44"/>
      <c r="R15" s="44"/>
      <c r="S15" s="44"/>
      <c r="T15" s="134"/>
      <c r="U15" s="50"/>
      <c r="V15" s="50"/>
      <c r="W15" s="50"/>
      <c r="X15" s="50"/>
      <c r="Y15" s="50"/>
      <c r="Z15" s="50"/>
      <c r="AA15" s="50"/>
      <c r="AB15" s="50"/>
      <c r="AC15" s="50"/>
      <c r="AD15" s="50"/>
      <c r="AE15" s="50"/>
      <c r="AF15" s="50"/>
      <c r="AG15" s="50"/>
      <c r="AH15" s="50"/>
      <c r="AI15" s="50"/>
      <c r="AJ15" s="50"/>
      <c r="AK15" s="44"/>
      <c r="AL15" s="35"/>
      <c r="AM15" s="26"/>
    </row>
    <row r="16" spans="1:43" ht="30" customHeight="1" x14ac:dyDescent="0.25">
      <c r="A16" s="191"/>
      <c r="B16" s="72" t="s">
        <v>482</v>
      </c>
      <c r="C16" s="50"/>
      <c r="D16" s="50"/>
      <c r="E16" s="50"/>
      <c r="F16" s="50"/>
      <c r="G16" s="50"/>
      <c r="H16" s="50"/>
      <c r="I16" s="50"/>
      <c r="J16" s="50"/>
      <c r="K16" s="50"/>
      <c r="L16" s="50"/>
      <c r="M16" s="50"/>
      <c r="N16" s="44"/>
      <c r="O16" s="44"/>
      <c r="P16" s="44"/>
      <c r="Q16" s="44"/>
      <c r="R16" s="44"/>
      <c r="S16" s="44"/>
      <c r="T16" s="134"/>
      <c r="U16" s="50"/>
      <c r="V16" s="50"/>
      <c r="W16" s="50"/>
      <c r="X16" s="50"/>
      <c r="Y16" s="50"/>
      <c r="Z16" s="50"/>
      <c r="AA16" s="50"/>
      <c r="AB16" s="50"/>
      <c r="AC16" s="50"/>
      <c r="AD16" s="50"/>
      <c r="AE16" s="50"/>
      <c r="AF16" s="50"/>
      <c r="AG16" s="50"/>
      <c r="AH16" s="50"/>
      <c r="AI16" s="50"/>
      <c r="AJ16" s="50"/>
      <c r="AK16" s="44"/>
      <c r="AL16" s="35"/>
      <c r="AM16" s="26"/>
    </row>
    <row r="17" spans="1:39" ht="30" customHeight="1" x14ac:dyDescent="0.25">
      <c r="A17" s="191"/>
      <c r="B17" s="72" t="s">
        <v>483</v>
      </c>
      <c r="C17" s="50"/>
      <c r="D17" s="50"/>
      <c r="E17" s="50"/>
      <c r="F17" s="50"/>
      <c r="G17" s="50"/>
      <c r="H17" s="50"/>
      <c r="I17" s="50"/>
      <c r="J17" s="50"/>
      <c r="K17" s="50"/>
      <c r="L17" s="50"/>
      <c r="M17" s="50"/>
      <c r="N17" s="44"/>
      <c r="O17" s="44"/>
      <c r="P17" s="44"/>
      <c r="Q17" s="44"/>
      <c r="R17" s="44"/>
      <c r="S17" s="44"/>
      <c r="T17" s="134"/>
      <c r="U17" s="50"/>
      <c r="V17" s="50"/>
      <c r="W17" s="50"/>
      <c r="X17" s="50"/>
      <c r="Y17" s="50"/>
      <c r="Z17" s="50"/>
      <c r="AA17" s="50"/>
      <c r="AB17" s="50"/>
      <c r="AC17" s="50"/>
      <c r="AD17" s="50"/>
      <c r="AE17" s="50"/>
      <c r="AF17" s="50"/>
      <c r="AG17" s="50"/>
      <c r="AH17" s="50"/>
      <c r="AI17" s="50"/>
      <c r="AJ17" s="50"/>
      <c r="AK17" s="44"/>
      <c r="AL17" s="35"/>
      <c r="AM17" s="26"/>
    </row>
    <row r="18" spans="1:39" ht="30" customHeight="1" x14ac:dyDescent="0.25">
      <c r="A18" s="191"/>
      <c r="B18" s="72" t="s">
        <v>484</v>
      </c>
      <c r="C18" s="50"/>
      <c r="D18" s="50"/>
      <c r="E18" s="50"/>
      <c r="F18" s="50"/>
      <c r="G18" s="50"/>
      <c r="H18" s="50"/>
      <c r="I18" s="50"/>
      <c r="J18" s="50"/>
      <c r="K18" s="50"/>
      <c r="L18" s="50"/>
      <c r="M18" s="50"/>
      <c r="N18" s="44"/>
      <c r="O18" s="44"/>
      <c r="P18" s="44"/>
      <c r="Q18" s="44"/>
      <c r="R18" s="44"/>
      <c r="S18" s="44"/>
      <c r="T18" s="134"/>
      <c r="U18" s="50"/>
      <c r="V18" s="50"/>
      <c r="W18" s="50"/>
      <c r="X18" s="50"/>
      <c r="Y18" s="50"/>
      <c r="Z18" s="50"/>
      <c r="AA18" s="50"/>
      <c r="AB18" s="50"/>
      <c r="AC18" s="50"/>
      <c r="AD18" s="50"/>
      <c r="AE18" s="50"/>
      <c r="AF18" s="50"/>
      <c r="AG18" s="50"/>
      <c r="AH18" s="50"/>
      <c r="AI18" s="50"/>
      <c r="AJ18" s="50"/>
      <c r="AK18" s="44"/>
      <c r="AL18" s="35"/>
      <c r="AM18" s="26"/>
    </row>
    <row r="19" spans="1:39" ht="30" customHeight="1" x14ac:dyDescent="0.25">
      <c r="A19" s="191"/>
      <c r="B19" s="72" t="s">
        <v>485</v>
      </c>
      <c r="C19" s="50"/>
      <c r="D19" s="50"/>
      <c r="E19" s="50"/>
      <c r="F19" s="50"/>
      <c r="G19" s="50"/>
      <c r="H19" s="50"/>
      <c r="I19" s="50"/>
      <c r="J19" s="50"/>
      <c r="K19" s="50"/>
      <c r="L19" s="50"/>
      <c r="M19" s="50"/>
      <c r="N19" s="44"/>
      <c r="O19" s="44"/>
      <c r="P19" s="44"/>
      <c r="Q19" s="44"/>
      <c r="R19" s="44"/>
      <c r="S19" s="44"/>
      <c r="T19" s="134"/>
      <c r="U19" s="50"/>
      <c r="V19" s="50"/>
      <c r="W19" s="50"/>
      <c r="X19" s="50"/>
      <c r="Y19" s="50"/>
      <c r="Z19" s="50"/>
      <c r="AA19" s="50"/>
      <c r="AB19" s="50"/>
      <c r="AC19" s="50"/>
      <c r="AD19" s="50"/>
      <c r="AE19" s="50"/>
      <c r="AF19" s="50"/>
      <c r="AG19" s="50"/>
      <c r="AH19" s="50"/>
      <c r="AI19" s="50"/>
      <c r="AJ19" s="50"/>
      <c r="AK19" s="44"/>
      <c r="AL19" s="35"/>
      <c r="AM19" s="26"/>
    </row>
    <row r="20" spans="1:39" ht="30" customHeight="1" x14ac:dyDescent="0.25">
      <c r="A20" s="191"/>
      <c r="B20" s="72" t="s">
        <v>486</v>
      </c>
      <c r="C20" s="50"/>
      <c r="D20" s="50"/>
      <c r="E20" s="50"/>
      <c r="F20" s="50"/>
      <c r="G20" s="50"/>
      <c r="H20" s="50"/>
      <c r="I20" s="50"/>
      <c r="J20" s="50"/>
      <c r="K20" s="50"/>
      <c r="L20" s="50"/>
      <c r="M20" s="50"/>
      <c r="N20" s="44"/>
      <c r="O20" s="44"/>
      <c r="P20" s="44"/>
      <c r="Q20" s="44"/>
      <c r="R20" s="44"/>
      <c r="S20" s="44"/>
      <c r="T20" s="134"/>
      <c r="U20" s="50"/>
      <c r="V20" s="50"/>
      <c r="W20" s="50"/>
      <c r="X20" s="50"/>
      <c r="Y20" s="50"/>
      <c r="Z20" s="50"/>
      <c r="AA20" s="50"/>
      <c r="AB20" s="50"/>
      <c r="AC20" s="50"/>
      <c r="AD20" s="50"/>
      <c r="AE20" s="50"/>
      <c r="AF20" s="50"/>
      <c r="AG20" s="50"/>
      <c r="AH20" s="50"/>
      <c r="AI20" s="50"/>
      <c r="AJ20" s="50"/>
      <c r="AK20" s="44"/>
      <c r="AL20" s="35"/>
      <c r="AM20" s="26"/>
    </row>
    <row r="21" spans="1:39" ht="30" customHeight="1" x14ac:dyDescent="0.25">
      <c r="A21" s="191"/>
      <c r="B21" s="72" t="s">
        <v>487</v>
      </c>
      <c r="C21" s="50"/>
      <c r="D21" s="50"/>
      <c r="E21" s="50"/>
      <c r="F21" s="50"/>
      <c r="G21" s="50"/>
      <c r="H21" s="50"/>
      <c r="I21" s="50"/>
      <c r="J21" s="50"/>
      <c r="K21" s="50"/>
      <c r="L21" s="50"/>
      <c r="M21" s="50"/>
      <c r="N21" s="44"/>
      <c r="O21" s="44"/>
      <c r="P21" s="44"/>
      <c r="Q21" s="44"/>
      <c r="R21" s="44"/>
      <c r="S21" s="44"/>
      <c r="T21" s="134"/>
      <c r="U21" s="50"/>
      <c r="V21" s="50"/>
      <c r="W21" s="50"/>
      <c r="X21" s="50"/>
      <c r="Y21" s="50"/>
      <c r="Z21" s="50"/>
      <c r="AA21" s="50"/>
      <c r="AB21" s="50"/>
      <c r="AC21" s="50"/>
      <c r="AD21" s="50"/>
      <c r="AE21" s="50"/>
      <c r="AF21" s="50"/>
      <c r="AG21" s="50"/>
      <c r="AH21" s="50"/>
      <c r="AI21" s="50"/>
      <c r="AJ21" s="50"/>
      <c r="AK21" s="44"/>
      <c r="AL21" s="35"/>
      <c r="AM21" s="26"/>
    </row>
    <row r="22" spans="1:39" ht="30" customHeight="1" x14ac:dyDescent="0.25">
      <c r="A22" s="191"/>
      <c r="B22" s="72" t="s">
        <v>488</v>
      </c>
      <c r="C22" s="50"/>
      <c r="D22" s="50"/>
      <c r="E22" s="50"/>
      <c r="F22" s="50"/>
      <c r="G22" s="50"/>
      <c r="H22" s="50"/>
      <c r="I22" s="50"/>
      <c r="J22" s="50"/>
      <c r="K22" s="50"/>
      <c r="L22" s="50"/>
      <c r="M22" s="50"/>
      <c r="N22" s="44"/>
      <c r="O22" s="44"/>
      <c r="P22" s="44"/>
      <c r="Q22" s="44"/>
      <c r="R22" s="44"/>
      <c r="S22" s="44"/>
      <c r="T22" s="134"/>
      <c r="U22" s="50"/>
      <c r="V22" s="50"/>
      <c r="W22" s="50"/>
      <c r="X22" s="50"/>
      <c r="Y22" s="50"/>
      <c r="Z22" s="50"/>
      <c r="AA22" s="50"/>
      <c r="AB22" s="50"/>
      <c r="AC22" s="50"/>
      <c r="AD22" s="50"/>
      <c r="AE22" s="50"/>
      <c r="AF22" s="50"/>
      <c r="AG22" s="50"/>
      <c r="AH22" s="50"/>
      <c r="AI22" s="50"/>
      <c r="AJ22" s="50"/>
      <c r="AK22" s="44"/>
      <c r="AL22" s="35"/>
      <c r="AM22" s="26"/>
    </row>
    <row r="23" spans="1:39" ht="30" customHeight="1" x14ac:dyDescent="0.25">
      <c r="A23" s="191"/>
      <c r="B23" s="72" t="s">
        <v>489</v>
      </c>
      <c r="C23" s="50"/>
      <c r="D23" s="50"/>
      <c r="E23" s="50"/>
      <c r="F23" s="50"/>
      <c r="G23" s="50"/>
      <c r="H23" s="50"/>
      <c r="I23" s="50"/>
      <c r="J23" s="50"/>
      <c r="K23" s="50"/>
      <c r="L23" s="50"/>
      <c r="M23" s="50"/>
      <c r="N23" s="44"/>
      <c r="O23" s="44"/>
      <c r="P23" s="44"/>
      <c r="Q23" s="44"/>
      <c r="R23" s="44"/>
      <c r="S23" s="44"/>
      <c r="T23" s="134"/>
      <c r="U23" s="50"/>
      <c r="V23" s="50"/>
      <c r="W23" s="50"/>
      <c r="X23" s="50"/>
      <c r="Y23" s="50"/>
      <c r="Z23" s="50"/>
      <c r="AA23" s="50"/>
      <c r="AB23" s="50"/>
      <c r="AC23" s="50"/>
      <c r="AD23" s="50"/>
      <c r="AE23" s="50"/>
      <c r="AF23" s="50"/>
      <c r="AG23" s="50"/>
      <c r="AH23" s="50"/>
      <c r="AI23" s="50"/>
      <c r="AJ23" s="50"/>
      <c r="AK23" s="44"/>
      <c r="AL23" s="35"/>
      <c r="AM23" s="26"/>
    </row>
    <row r="24" spans="1:39" ht="30" customHeight="1" x14ac:dyDescent="0.25">
      <c r="A24" s="191"/>
      <c r="B24" s="72" t="s">
        <v>490</v>
      </c>
      <c r="C24" s="50"/>
      <c r="D24" s="50"/>
      <c r="E24" s="50"/>
      <c r="F24" s="50"/>
      <c r="G24" s="50"/>
      <c r="H24" s="50"/>
      <c r="I24" s="50"/>
      <c r="J24" s="50"/>
      <c r="K24" s="50"/>
      <c r="L24" s="50"/>
      <c r="M24" s="50"/>
      <c r="N24" s="44"/>
      <c r="O24" s="44"/>
      <c r="P24" s="44"/>
      <c r="Q24" s="44"/>
      <c r="R24" s="44"/>
      <c r="S24" s="44"/>
      <c r="T24" s="134"/>
      <c r="U24" s="50"/>
      <c r="V24" s="50"/>
      <c r="W24" s="50"/>
      <c r="X24" s="50"/>
      <c r="Y24" s="50"/>
      <c r="Z24" s="50"/>
      <c r="AA24" s="50"/>
      <c r="AB24" s="50"/>
      <c r="AC24" s="50"/>
      <c r="AD24" s="50"/>
      <c r="AE24" s="50"/>
      <c r="AF24" s="50"/>
      <c r="AG24" s="50"/>
      <c r="AH24" s="50"/>
      <c r="AI24" s="50"/>
      <c r="AJ24" s="50"/>
      <c r="AK24" s="44"/>
      <c r="AL24" s="35"/>
      <c r="AM24" s="26"/>
    </row>
    <row r="25" spans="1:39" ht="30" customHeight="1" x14ac:dyDescent="0.25">
      <c r="A25" s="191"/>
      <c r="B25" s="72" t="s">
        <v>491</v>
      </c>
      <c r="C25" s="50"/>
      <c r="D25" s="50"/>
      <c r="E25" s="50"/>
      <c r="F25" s="50"/>
      <c r="G25" s="50"/>
      <c r="H25" s="50"/>
      <c r="I25" s="50"/>
      <c r="J25" s="50"/>
      <c r="K25" s="50"/>
      <c r="L25" s="50"/>
      <c r="M25" s="50"/>
      <c r="N25" s="44"/>
      <c r="O25" s="44"/>
      <c r="P25" s="44"/>
      <c r="Q25" s="44"/>
      <c r="R25" s="44"/>
      <c r="S25" s="44"/>
      <c r="T25" s="134"/>
      <c r="U25" s="50"/>
      <c r="V25" s="50"/>
      <c r="W25" s="50"/>
      <c r="X25" s="50"/>
      <c r="Y25" s="50"/>
      <c r="Z25" s="50"/>
      <c r="AA25" s="50"/>
      <c r="AB25" s="50"/>
      <c r="AC25" s="50"/>
      <c r="AD25" s="50"/>
      <c r="AE25" s="50"/>
      <c r="AF25" s="50"/>
      <c r="AG25" s="50"/>
      <c r="AH25" s="50"/>
      <c r="AI25" s="50"/>
      <c r="AJ25" s="50"/>
      <c r="AK25" s="44"/>
      <c r="AL25" s="35"/>
      <c r="AM25" s="26"/>
    </row>
    <row r="26" spans="1:39" ht="30" customHeight="1" x14ac:dyDescent="0.25">
      <c r="A26" s="190" t="s">
        <v>492</v>
      </c>
      <c r="B26" s="72" t="s">
        <v>154</v>
      </c>
      <c r="C26" s="50"/>
      <c r="D26" s="50"/>
      <c r="E26" s="50"/>
      <c r="F26" s="50"/>
      <c r="G26" s="50"/>
      <c r="H26" s="50"/>
      <c r="I26" s="50"/>
      <c r="J26" s="50"/>
      <c r="K26" s="50"/>
      <c r="L26" s="50"/>
      <c r="M26" s="50"/>
      <c r="N26" s="44"/>
      <c r="O26" s="44"/>
      <c r="P26" s="44"/>
      <c r="Q26" s="44"/>
      <c r="R26" s="44"/>
      <c r="S26" s="44"/>
      <c r="T26" s="134"/>
      <c r="U26" s="50"/>
      <c r="V26" s="50"/>
      <c r="W26" s="50"/>
      <c r="X26" s="50"/>
      <c r="Y26" s="50"/>
      <c r="Z26" s="50"/>
      <c r="AA26" s="50"/>
      <c r="AB26" s="50"/>
      <c r="AC26" s="50"/>
      <c r="AD26" s="50"/>
      <c r="AE26" s="50"/>
      <c r="AF26" s="50"/>
      <c r="AG26" s="50"/>
      <c r="AH26" s="50"/>
      <c r="AI26" s="50"/>
      <c r="AJ26" s="50"/>
      <c r="AK26" s="44"/>
      <c r="AL26" s="35"/>
      <c r="AM26" s="26"/>
    </row>
    <row r="27" spans="1:39" ht="30" customHeight="1" x14ac:dyDescent="0.25">
      <c r="A27" s="190"/>
      <c r="B27" s="72" t="s">
        <v>167</v>
      </c>
      <c r="C27" s="50"/>
      <c r="D27" s="50"/>
      <c r="E27" s="50"/>
      <c r="F27" s="50"/>
      <c r="G27" s="50"/>
      <c r="H27" s="50"/>
      <c r="I27" s="50"/>
      <c r="J27" s="50"/>
      <c r="K27" s="50"/>
      <c r="L27" s="50"/>
      <c r="M27" s="50"/>
      <c r="N27" s="44"/>
      <c r="O27" s="44"/>
      <c r="P27" s="44"/>
      <c r="Q27" s="44"/>
      <c r="R27" s="44"/>
      <c r="S27" s="44"/>
      <c r="T27" s="134"/>
      <c r="U27" s="50"/>
      <c r="V27" s="50"/>
      <c r="W27" s="50"/>
      <c r="X27" s="50"/>
      <c r="Y27" s="50"/>
      <c r="Z27" s="50"/>
      <c r="AA27" s="50"/>
      <c r="AB27" s="50"/>
      <c r="AC27" s="50"/>
      <c r="AD27" s="50"/>
      <c r="AE27" s="50"/>
      <c r="AF27" s="50"/>
      <c r="AG27" s="50"/>
      <c r="AH27" s="50"/>
      <c r="AI27" s="50"/>
      <c r="AJ27" s="50"/>
      <c r="AK27" s="44"/>
      <c r="AL27" s="35"/>
      <c r="AM27" s="26"/>
    </row>
    <row r="28" spans="1:39" ht="30" customHeight="1" x14ac:dyDescent="0.25">
      <c r="A28" s="190"/>
      <c r="B28" s="72" t="s">
        <v>179</v>
      </c>
      <c r="C28" s="44"/>
      <c r="D28" s="44"/>
      <c r="E28" s="44"/>
      <c r="F28" s="44"/>
      <c r="G28" s="44"/>
      <c r="H28" s="44"/>
      <c r="I28" s="44"/>
      <c r="J28" s="44"/>
      <c r="K28" s="44"/>
      <c r="L28" s="44"/>
      <c r="M28" s="44"/>
      <c r="N28" s="44"/>
      <c r="O28" s="44"/>
      <c r="P28" s="44"/>
      <c r="Q28" s="44"/>
      <c r="R28" s="44"/>
      <c r="S28" s="44"/>
      <c r="T28" s="134"/>
      <c r="U28" s="44"/>
      <c r="V28" s="44"/>
      <c r="W28" s="44"/>
      <c r="X28" s="44"/>
      <c r="Y28" s="44"/>
      <c r="Z28" s="44"/>
      <c r="AA28" s="44"/>
      <c r="AB28" s="44"/>
      <c r="AC28" s="44"/>
      <c r="AD28" s="44"/>
      <c r="AE28" s="44"/>
      <c r="AF28" s="44"/>
      <c r="AG28" s="44"/>
      <c r="AH28" s="44"/>
      <c r="AI28" s="44"/>
      <c r="AJ28" s="44"/>
      <c r="AK28" s="44"/>
      <c r="AL28" s="35"/>
      <c r="AM28" s="26"/>
    </row>
    <row r="29" spans="1:39" ht="30" customHeight="1" x14ac:dyDescent="0.25">
      <c r="A29" s="190"/>
      <c r="B29" s="72" t="s">
        <v>190</v>
      </c>
      <c r="C29" s="44"/>
      <c r="D29" s="44"/>
      <c r="E29" s="44"/>
      <c r="F29" s="44"/>
      <c r="G29" s="44"/>
      <c r="H29" s="44"/>
      <c r="I29" s="44"/>
      <c r="J29" s="44"/>
      <c r="K29" s="44"/>
      <c r="L29" s="44"/>
      <c r="M29" s="44"/>
      <c r="N29" s="44"/>
      <c r="O29" s="44"/>
      <c r="P29" s="44"/>
      <c r="Q29" s="44"/>
      <c r="R29" s="44"/>
      <c r="S29" s="44"/>
      <c r="T29" s="134"/>
      <c r="U29" s="44"/>
      <c r="V29" s="44"/>
      <c r="W29" s="44"/>
      <c r="X29" s="44"/>
      <c r="Y29" s="44"/>
      <c r="Z29" s="44"/>
      <c r="AA29" s="44"/>
      <c r="AB29" s="44"/>
      <c r="AC29" s="44"/>
      <c r="AD29" s="44"/>
      <c r="AE29" s="44"/>
      <c r="AF29" s="44"/>
      <c r="AG29" s="44"/>
      <c r="AH29" s="44"/>
      <c r="AI29" s="44"/>
      <c r="AJ29" s="44"/>
      <c r="AK29" s="44"/>
      <c r="AL29" s="35"/>
      <c r="AM29" s="26"/>
    </row>
    <row r="30" spans="1:39" ht="30" customHeight="1" x14ac:dyDescent="0.25">
      <c r="A30" s="190"/>
      <c r="B30" s="72" t="s">
        <v>202</v>
      </c>
      <c r="C30" s="44"/>
      <c r="D30" s="44"/>
      <c r="E30" s="44"/>
      <c r="F30" s="44"/>
      <c r="G30" s="44"/>
      <c r="H30" s="44"/>
      <c r="I30" s="44"/>
      <c r="J30" s="44"/>
      <c r="K30" s="44"/>
      <c r="L30" s="44"/>
      <c r="M30" s="44"/>
      <c r="N30" s="44"/>
      <c r="O30" s="44"/>
      <c r="P30" s="44"/>
      <c r="Q30" s="44"/>
      <c r="R30" s="44"/>
      <c r="S30" s="44"/>
      <c r="T30" s="134"/>
      <c r="U30" s="44"/>
      <c r="V30" s="44"/>
      <c r="W30" s="44"/>
      <c r="X30" s="44"/>
      <c r="Y30" s="44"/>
      <c r="Z30" s="44"/>
      <c r="AA30" s="44"/>
      <c r="AB30" s="44"/>
      <c r="AC30" s="44"/>
      <c r="AD30" s="44"/>
      <c r="AE30" s="44"/>
      <c r="AF30" s="44"/>
      <c r="AG30" s="44"/>
      <c r="AH30" s="44"/>
      <c r="AI30" s="44"/>
      <c r="AJ30" s="44"/>
      <c r="AK30" s="44"/>
      <c r="AL30" s="35"/>
      <c r="AM30" s="26"/>
    </row>
    <row r="31" spans="1:39" ht="30" customHeight="1" x14ac:dyDescent="0.25">
      <c r="A31" s="190"/>
      <c r="B31" s="72" t="s">
        <v>212</v>
      </c>
      <c r="C31" s="44"/>
      <c r="D31" s="44"/>
      <c r="E31" s="44"/>
      <c r="F31" s="44"/>
      <c r="G31" s="44"/>
      <c r="H31" s="44"/>
      <c r="I31" s="44"/>
      <c r="J31" s="44"/>
      <c r="K31" s="44"/>
      <c r="L31" s="44"/>
      <c r="M31" s="44"/>
      <c r="N31" s="44"/>
      <c r="O31" s="44"/>
      <c r="P31" s="44"/>
      <c r="Q31" s="44"/>
      <c r="R31" s="44"/>
      <c r="S31" s="44"/>
      <c r="T31" s="134"/>
      <c r="U31" s="44"/>
      <c r="V31" s="44"/>
      <c r="W31" s="44"/>
      <c r="X31" s="44"/>
      <c r="Y31" s="44"/>
      <c r="Z31" s="44"/>
      <c r="AA31" s="44"/>
      <c r="AB31" s="44"/>
      <c r="AC31" s="44"/>
      <c r="AD31" s="44"/>
      <c r="AE31" s="44"/>
      <c r="AF31" s="44"/>
      <c r="AG31" s="44"/>
      <c r="AH31" s="44"/>
      <c r="AI31" s="44"/>
      <c r="AJ31" s="44"/>
      <c r="AK31" s="44"/>
      <c r="AL31" s="35"/>
      <c r="AM31" s="26"/>
    </row>
    <row r="32" spans="1:39" ht="30" customHeight="1" x14ac:dyDescent="0.25">
      <c r="A32" s="190"/>
      <c r="B32" s="72" t="s">
        <v>219</v>
      </c>
      <c r="C32" s="44"/>
      <c r="D32" s="44"/>
      <c r="E32" s="44"/>
      <c r="F32" s="44"/>
      <c r="G32" s="44"/>
      <c r="H32" s="44"/>
      <c r="I32" s="44"/>
      <c r="J32" s="44"/>
      <c r="K32" s="44"/>
      <c r="L32" s="44"/>
      <c r="M32" s="44"/>
      <c r="N32" s="44"/>
      <c r="O32" s="44"/>
      <c r="P32" s="44"/>
      <c r="Q32" s="44"/>
      <c r="R32" s="44"/>
      <c r="S32" s="44"/>
      <c r="T32" s="134"/>
      <c r="U32" s="44"/>
      <c r="V32" s="44"/>
      <c r="W32" s="44"/>
      <c r="X32" s="44"/>
      <c r="Y32" s="44"/>
      <c r="Z32" s="44"/>
      <c r="AA32" s="44"/>
      <c r="AB32" s="44"/>
      <c r="AC32" s="44"/>
      <c r="AD32" s="44"/>
      <c r="AE32" s="44"/>
      <c r="AF32" s="44"/>
      <c r="AG32" s="44"/>
      <c r="AH32" s="44"/>
      <c r="AI32" s="44"/>
      <c r="AJ32" s="44"/>
      <c r="AK32" s="44"/>
      <c r="AL32" s="35"/>
      <c r="AM32" s="26"/>
    </row>
    <row r="33" spans="1:39" ht="30" customHeight="1" x14ac:dyDescent="0.25">
      <c r="A33" s="190"/>
      <c r="B33" s="72" t="s">
        <v>227</v>
      </c>
      <c r="C33" s="44"/>
      <c r="D33" s="44"/>
      <c r="E33" s="44"/>
      <c r="F33" s="44"/>
      <c r="G33" s="44"/>
      <c r="H33" s="44"/>
      <c r="I33" s="44"/>
      <c r="J33" s="44"/>
      <c r="K33" s="44"/>
      <c r="L33" s="44"/>
      <c r="M33" s="44"/>
      <c r="N33" s="44"/>
      <c r="O33" s="44"/>
      <c r="P33" s="44"/>
      <c r="Q33" s="44"/>
      <c r="R33" s="44"/>
      <c r="S33" s="44"/>
      <c r="T33" s="134"/>
      <c r="U33" s="44"/>
      <c r="V33" s="44"/>
      <c r="W33" s="44"/>
      <c r="X33" s="44"/>
      <c r="Y33" s="44"/>
      <c r="Z33" s="44"/>
      <c r="AA33" s="44"/>
      <c r="AB33" s="44"/>
      <c r="AC33" s="44"/>
      <c r="AD33" s="44"/>
      <c r="AE33" s="44"/>
      <c r="AF33" s="44"/>
      <c r="AG33" s="44"/>
      <c r="AH33" s="44"/>
      <c r="AI33" s="44"/>
      <c r="AJ33" s="44"/>
      <c r="AK33" s="44"/>
      <c r="AL33" s="35"/>
      <c r="AM33" s="26"/>
    </row>
    <row r="34" spans="1:39" ht="30" customHeight="1" x14ac:dyDescent="0.25">
      <c r="A34" s="190"/>
      <c r="B34" s="72" t="s">
        <v>238</v>
      </c>
      <c r="C34" s="44"/>
      <c r="D34" s="44"/>
      <c r="E34" s="44"/>
      <c r="F34" s="44"/>
      <c r="G34" s="44"/>
      <c r="H34" s="44"/>
      <c r="I34" s="44"/>
      <c r="J34" s="44"/>
      <c r="K34" s="44"/>
      <c r="L34" s="44"/>
      <c r="M34" s="44"/>
      <c r="N34" s="44"/>
      <c r="O34" s="44"/>
      <c r="P34" s="44"/>
      <c r="Q34" s="44"/>
      <c r="R34" s="44"/>
      <c r="S34" s="44"/>
      <c r="T34" s="134"/>
      <c r="U34" s="44"/>
      <c r="V34" s="44"/>
      <c r="W34" s="44"/>
      <c r="X34" s="44"/>
      <c r="Y34" s="44"/>
      <c r="Z34" s="44"/>
      <c r="AA34" s="44"/>
      <c r="AB34" s="44"/>
      <c r="AC34" s="44"/>
      <c r="AD34" s="44"/>
      <c r="AE34" s="44"/>
      <c r="AF34" s="44"/>
      <c r="AG34" s="44"/>
      <c r="AH34" s="44"/>
      <c r="AI34" s="44"/>
      <c r="AJ34" s="44"/>
      <c r="AK34" s="44"/>
      <c r="AL34" s="35"/>
      <c r="AM34" s="26"/>
    </row>
    <row r="35" spans="1:39" ht="30" customHeight="1" x14ac:dyDescent="0.25">
      <c r="A35" s="190"/>
      <c r="B35" s="72" t="s">
        <v>244</v>
      </c>
      <c r="C35" s="44"/>
      <c r="D35" s="44"/>
      <c r="E35" s="44"/>
      <c r="F35" s="44"/>
      <c r="G35" s="44"/>
      <c r="H35" s="44"/>
      <c r="I35" s="44"/>
      <c r="J35" s="44"/>
      <c r="K35" s="44"/>
      <c r="L35" s="44"/>
      <c r="M35" s="44"/>
      <c r="N35" s="44"/>
      <c r="O35" s="44"/>
      <c r="P35" s="44"/>
      <c r="Q35" s="44"/>
      <c r="R35" s="44"/>
      <c r="S35" s="44"/>
      <c r="T35" s="134"/>
      <c r="U35" s="44"/>
      <c r="V35" s="44"/>
      <c r="W35" s="44"/>
      <c r="X35" s="44"/>
      <c r="Y35" s="44"/>
      <c r="Z35" s="44"/>
      <c r="AA35" s="44"/>
      <c r="AB35" s="44"/>
      <c r="AC35" s="44"/>
      <c r="AD35" s="44"/>
      <c r="AE35" s="44"/>
      <c r="AF35" s="44"/>
      <c r="AG35" s="44"/>
      <c r="AH35" s="44"/>
      <c r="AI35" s="44"/>
      <c r="AJ35" s="44"/>
      <c r="AK35" s="44"/>
      <c r="AL35" s="35"/>
      <c r="AM35" s="26"/>
    </row>
    <row r="36" spans="1:39" ht="30" customHeight="1" x14ac:dyDescent="0.25">
      <c r="A36" s="190"/>
      <c r="B36" s="72" t="s">
        <v>253</v>
      </c>
      <c r="C36" s="44"/>
      <c r="D36" s="44"/>
      <c r="E36" s="44"/>
      <c r="F36" s="44"/>
      <c r="G36" s="44"/>
      <c r="H36" s="44"/>
      <c r="I36" s="44"/>
      <c r="J36" s="44"/>
      <c r="K36" s="44"/>
      <c r="L36" s="44"/>
      <c r="M36" s="44"/>
      <c r="N36" s="44"/>
      <c r="O36" s="44"/>
      <c r="P36" s="44"/>
      <c r="Q36" s="44"/>
      <c r="R36" s="44"/>
      <c r="S36" s="44"/>
      <c r="T36" s="134"/>
      <c r="U36" s="44"/>
      <c r="V36" s="44"/>
      <c r="W36" s="44"/>
      <c r="X36" s="44"/>
      <c r="Y36" s="44"/>
      <c r="Z36" s="44"/>
      <c r="AA36" s="44"/>
      <c r="AB36" s="44"/>
      <c r="AC36" s="44"/>
      <c r="AD36" s="44"/>
      <c r="AE36" s="44"/>
      <c r="AF36" s="44"/>
      <c r="AG36" s="44"/>
      <c r="AH36" s="44"/>
      <c r="AI36" s="44"/>
      <c r="AJ36" s="44"/>
      <c r="AK36" s="44"/>
      <c r="AL36" s="35"/>
      <c r="AM36" s="26"/>
    </row>
    <row r="37" spans="1:39" ht="30" customHeight="1" x14ac:dyDescent="0.25">
      <c r="A37" s="190"/>
      <c r="B37" s="72" t="s">
        <v>261</v>
      </c>
      <c r="C37" s="44"/>
      <c r="D37" s="44"/>
      <c r="E37" s="44"/>
      <c r="F37" s="44"/>
      <c r="G37" s="44"/>
      <c r="H37" s="44"/>
      <c r="I37" s="44"/>
      <c r="J37" s="44"/>
      <c r="K37" s="44"/>
      <c r="L37" s="44"/>
      <c r="M37" s="44"/>
      <c r="N37" s="44"/>
      <c r="O37" s="44"/>
      <c r="P37" s="44"/>
      <c r="Q37" s="44"/>
      <c r="R37" s="44"/>
      <c r="S37" s="44"/>
      <c r="T37" s="134"/>
      <c r="U37" s="44"/>
      <c r="V37" s="44"/>
      <c r="W37" s="44"/>
      <c r="X37" s="44"/>
      <c r="Y37" s="44"/>
      <c r="Z37" s="44"/>
      <c r="AA37" s="44"/>
      <c r="AB37" s="44"/>
      <c r="AC37" s="44"/>
      <c r="AD37" s="44"/>
      <c r="AE37" s="44"/>
      <c r="AF37" s="44"/>
      <c r="AG37" s="44"/>
      <c r="AH37" s="44"/>
      <c r="AI37" s="44"/>
      <c r="AJ37" s="44"/>
      <c r="AK37" s="44"/>
      <c r="AL37" s="35"/>
      <c r="AM37" s="26"/>
    </row>
    <row r="38" spans="1:39" ht="30" customHeight="1" x14ac:dyDescent="0.25">
      <c r="A38" s="190"/>
      <c r="B38" s="72" t="s">
        <v>273</v>
      </c>
      <c r="C38" s="44"/>
      <c r="D38" s="44"/>
      <c r="E38" s="44"/>
      <c r="F38" s="44"/>
      <c r="G38" s="44"/>
      <c r="H38" s="44"/>
      <c r="I38" s="44"/>
      <c r="J38" s="44"/>
      <c r="K38" s="44"/>
      <c r="L38" s="44"/>
      <c r="M38" s="44"/>
      <c r="N38" s="44"/>
      <c r="O38" s="44"/>
      <c r="P38" s="44"/>
      <c r="Q38" s="44"/>
      <c r="R38" s="44"/>
      <c r="S38" s="44"/>
      <c r="T38" s="134"/>
      <c r="U38" s="44"/>
      <c r="V38" s="44"/>
      <c r="W38" s="44"/>
      <c r="X38" s="44"/>
      <c r="Y38" s="44"/>
      <c r="Z38" s="44"/>
      <c r="AA38" s="44"/>
      <c r="AB38" s="44"/>
      <c r="AC38" s="44"/>
      <c r="AD38" s="44"/>
      <c r="AE38" s="44"/>
      <c r="AF38" s="44"/>
      <c r="AG38" s="44"/>
      <c r="AH38" s="44"/>
      <c r="AI38" s="44"/>
      <c r="AJ38" s="44"/>
      <c r="AK38" s="44"/>
      <c r="AL38" s="35"/>
      <c r="AM38" s="26"/>
    </row>
    <row r="39" spans="1:39" ht="30" customHeight="1" x14ac:dyDescent="0.25">
      <c r="A39" s="190"/>
      <c r="B39" s="72" t="s">
        <v>493</v>
      </c>
      <c r="C39" s="44"/>
      <c r="D39" s="44"/>
      <c r="E39" s="44"/>
      <c r="F39" s="44"/>
      <c r="G39" s="44"/>
      <c r="H39" s="44"/>
      <c r="I39" s="44"/>
      <c r="J39" s="44"/>
      <c r="K39" s="44"/>
      <c r="L39" s="44"/>
      <c r="M39" s="44"/>
      <c r="N39" s="44"/>
      <c r="O39" s="44"/>
      <c r="P39" s="44"/>
      <c r="Q39" s="44"/>
      <c r="R39" s="44"/>
      <c r="S39" s="44"/>
      <c r="T39" s="134"/>
      <c r="U39" s="44"/>
      <c r="V39" s="44"/>
      <c r="W39" s="44"/>
      <c r="X39" s="44"/>
      <c r="Y39" s="44"/>
      <c r="Z39" s="44"/>
      <c r="AA39" s="44"/>
      <c r="AB39" s="44"/>
      <c r="AC39" s="44"/>
      <c r="AD39" s="44"/>
      <c r="AE39" s="44"/>
      <c r="AF39" s="44"/>
      <c r="AG39" s="44"/>
      <c r="AH39" s="44"/>
      <c r="AI39" s="44"/>
      <c r="AJ39" s="44"/>
      <c r="AK39" s="44"/>
      <c r="AL39" s="35"/>
      <c r="AM39" s="26"/>
    </row>
    <row r="40" spans="1:39" ht="30" customHeight="1" x14ac:dyDescent="0.25">
      <c r="A40" s="190"/>
      <c r="B40" s="72" t="s">
        <v>494</v>
      </c>
      <c r="C40" s="44"/>
      <c r="D40" s="44"/>
      <c r="E40" s="44"/>
      <c r="F40" s="44"/>
      <c r="G40" s="44"/>
      <c r="H40" s="44"/>
      <c r="I40" s="44"/>
      <c r="J40" s="44"/>
      <c r="K40" s="44"/>
      <c r="L40" s="44"/>
      <c r="M40" s="44"/>
      <c r="N40" s="44"/>
      <c r="O40" s="44"/>
      <c r="P40" s="44"/>
      <c r="Q40" s="44"/>
      <c r="R40" s="44"/>
      <c r="S40" s="44"/>
      <c r="T40" s="134"/>
      <c r="U40" s="44"/>
      <c r="V40" s="44"/>
      <c r="W40" s="44"/>
      <c r="X40" s="44"/>
      <c r="Y40" s="44"/>
      <c r="Z40" s="44"/>
      <c r="AA40" s="44"/>
      <c r="AB40" s="44"/>
      <c r="AC40" s="44"/>
      <c r="AD40" s="44"/>
      <c r="AE40" s="44"/>
      <c r="AF40" s="44"/>
      <c r="AG40" s="44"/>
      <c r="AH40" s="44"/>
      <c r="AI40" s="44"/>
      <c r="AJ40" s="44"/>
      <c r="AK40" s="44"/>
      <c r="AL40" s="35"/>
      <c r="AM40" s="26"/>
    </row>
    <row r="41" spans="1:39" ht="30" customHeight="1" x14ac:dyDescent="0.25">
      <c r="A41" s="190" t="s">
        <v>495</v>
      </c>
      <c r="B41" s="72" t="s">
        <v>284</v>
      </c>
      <c r="C41" s="50" t="s">
        <v>496</v>
      </c>
      <c r="D41" s="50"/>
      <c r="E41" s="50"/>
      <c r="F41" s="50"/>
      <c r="G41" s="50"/>
      <c r="H41" s="50"/>
      <c r="I41" s="50"/>
      <c r="J41" s="50"/>
      <c r="K41" s="50"/>
      <c r="L41" s="50"/>
      <c r="M41" s="50"/>
      <c r="N41" s="44"/>
      <c r="O41" s="44"/>
      <c r="P41" s="44"/>
      <c r="Q41" s="44"/>
      <c r="R41" s="44"/>
      <c r="S41" s="44"/>
      <c r="T41" s="134"/>
      <c r="U41" s="50"/>
      <c r="V41" s="50"/>
      <c r="W41" s="50"/>
      <c r="X41" s="50"/>
      <c r="Y41" s="50"/>
      <c r="Z41" s="50"/>
      <c r="AA41" s="50"/>
      <c r="AB41" s="50"/>
      <c r="AC41" s="50"/>
      <c r="AD41" s="50"/>
      <c r="AE41" s="50"/>
      <c r="AF41" s="50"/>
      <c r="AG41" s="50"/>
      <c r="AH41" s="50"/>
      <c r="AI41" s="50"/>
      <c r="AJ41" s="50"/>
      <c r="AK41" s="44"/>
      <c r="AL41" s="35"/>
      <c r="AM41" s="26"/>
    </row>
    <row r="42" spans="1:39" ht="30" customHeight="1" x14ac:dyDescent="0.25">
      <c r="A42" s="190"/>
      <c r="B42" s="72" t="s">
        <v>296</v>
      </c>
      <c r="C42" s="50" t="s">
        <v>496</v>
      </c>
      <c r="D42" s="50"/>
      <c r="E42" s="50"/>
      <c r="F42" s="50"/>
      <c r="G42" s="50"/>
      <c r="H42" s="50"/>
      <c r="I42" s="50"/>
      <c r="J42" s="50"/>
      <c r="K42" s="50"/>
      <c r="L42" s="50"/>
      <c r="M42" s="50"/>
      <c r="N42" s="44"/>
      <c r="O42" s="44"/>
      <c r="P42" s="44"/>
      <c r="Q42" s="44"/>
      <c r="R42" s="44"/>
      <c r="S42" s="44"/>
      <c r="T42" s="134"/>
      <c r="U42" s="50"/>
      <c r="V42" s="50"/>
      <c r="W42" s="50"/>
      <c r="X42" s="50"/>
      <c r="Y42" s="50"/>
      <c r="Z42" s="50"/>
      <c r="AA42" s="50"/>
      <c r="AB42" s="50"/>
      <c r="AC42" s="50"/>
      <c r="AD42" s="50"/>
      <c r="AE42" s="50"/>
      <c r="AF42" s="50"/>
      <c r="AG42" s="50"/>
      <c r="AH42" s="50"/>
      <c r="AI42" s="50"/>
      <c r="AJ42" s="50"/>
      <c r="AK42" s="44"/>
      <c r="AL42" s="35"/>
      <c r="AM42" s="26"/>
    </row>
    <row r="43" spans="1:39" ht="30" customHeight="1" x14ac:dyDescent="0.25">
      <c r="A43" s="190"/>
      <c r="B43" s="72" t="s">
        <v>306</v>
      </c>
      <c r="C43" s="50" t="s">
        <v>496</v>
      </c>
      <c r="D43" s="50"/>
      <c r="E43" s="50"/>
      <c r="F43" s="50"/>
      <c r="G43" s="50"/>
      <c r="H43" s="50"/>
      <c r="I43" s="50"/>
      <c r="J43" s="50"/>
      <c r="K43" s="50"/>
      <c r="L43" s="50"/>
      <c r="M43" s="50"/>
      <c r="N43" s="44"/>
      <c r="O43" s="44"/>
      <c r="P43" s="44"/>
      <c r="Q43" s="44"/>
      <c r="R43" s="44"/>
      <c r="S43" s="44"/>
      <c r="T43" s="134"/>
      <c r="U43" s="50"/>
      <c r="V43" s="50"/>
      <c r="W43" s="50"/>
      <c r="X43" s="50"/>
      <c r="Y43" s="50"/>
      <c r="Z43" s="50"/>
      <c r="AA43" s="50"/>
      <c r="AB43" s="50"/>
      <c r="AC43" s="50"/>
      <c r="AD43" s="50"/>
      <c r="AE43" s="50"/>
      <c r="AF43" s="50"/>
      <c r="AG43" s="50"/>
      <c r="AH43" s="50"/>
      <c r="AI43" s="50"/>
      <c r="AJ43" s="50"/>
      <c r="AK43" s="44"/>
      <c r="AL43" s="35"/>
      <c r="AM43" s="26"/>
    </row>
    <row r="44" spans="1:39" ht="30" customHeight="1" x14ac:dyDescent="0.25">
      <c r="A44" s="190"/>
      <c r="B44" s="72" t="s">
        <v>317</v>
      </c>
      <c r="C44" s="50"/>
      <c r="D44" s="44"/>
      <c r="E44" s="44"/>
      <c r="F44" s="44"/>
      <c r="G44" s="44"/>
      <c r="H44" s="44"/>
      <c r="I44" s="44"/>
      <c r="J44" s="44"/>
      <c r="K44" s="44"/>
      <c r="L44" s="44"/>
      <c r="M44" s="44"/>
      <c r="N44" s="44"/>
      <c r="O44" s="44"/>
      <c r="P44" s="44"/>
      <c r="Q44" s="44"/>
      <c r="R44" s="44"/>
      <c r="S44" s="44"/>
      <c r="T44" s="134"/>
      <c r="U44" s="44"/>
      <c r="V44" s="44"/>
      <c r="W44" s="44"/>
      <c r="X44" s="44"/>
      <c r="Y44" s="44"/>
      <c r="Z44" s="44"/>
      <c r="AA44" s="44"/>
      <c r="AB44" s="44"/>
      <c r="AC44" s="44"/>
      <c r="AD44" s="44"/>
      <c r="AE44" s="44"/>
      <c r="AF44" s="44"/>
      <c r="AG44" s="44"/>
      <c r="AH44" s="44"/>
      <c r="AI44" s="44"/>
      <c r="AJ44" s="44"/>
      <c r="AK44" s="44"/>
      <c r="AL44" s="35"/>
      <c r="AM44" s="26"/>
    </row>
    <row r="45" spans="1:39" ht="30" customHeight="1" x14ac:dyDescent="0.25">
      <c r="A45" s="190"/>
      <c r="B45" s="72" t="s">
        <v>325</v>
      </c>
      <c r="C45" s="50"/>
      <c r="D45" s="44"/>
      <c r="E45" s="44"/>
      <c r="F45" s="44"/>
      <c r="G45" s="44"/>
      <c r="H45" s="44"/>
      <c r="I45" s="44"/>
      <c r="J45" s="44"/>
      <c r="K45" s="44"/>
      <c r="L45" s="44"/>
      <c r="M45" s="44"/>
      <c r="N45" s="44"/>
      <c r="O45" s="44"/>
      <c r="P45" s="44"/>
      <c r="Q45" s="44"/>
      <c r="R45" s="44"/>
      <c r="S45" s="44"/>
      <c r="T45" s="134"/>
      <c r="U45" s="44"/>
      <c r="V45" s="44"/>
      <c r="W45" s="44"/>
      <c r="X45" s="44"/>
      <c r="Y45" s="44"/>
      <c r="Z45" s="44"/>
      <c r="AA45" s="44"/>
      <c r="AB45" s="44"/>
      <c r="AC45" s="44"/>
      <c r="AD45" s="44"/>
      <c r="AE45" s="44"/>
      <c r="AF45" s="44"/>
      <c r="AG45" s="44"/>
      <c r="AH45" s="44"/>
      <c r="AI45" s="44"/>
      <c r="AJ45" s="44"/>
      <c r="AK45" s="44"/>
      <c r="AL45" s="35"/>
      <c r="AM45" s="26"/>
    </row>
    <row r="46" spans="1:39" ht="30" customHeight="1" x14ac:dyDescent="0.25">
      <c r="A46" s="190"/>
      <c r="B46" s="72" t="s">
        <v>333</v>
      </c>
      <c r="C46" s="50"/>
      <c r="D46" s="44"/>
      <c r="E46" s="44"/>
      <c r="F46" s="44"/>
      <c r="G46" s="44"/>
      <c r="H46" s="44"/>
      <c r="I46" s="44"/>
      <c r="J46" s="44"/>
      <c r="K46" s="44"/>
      <c r="L46" s="44"/>
      <c r="M46" s="44"/>
      <c r="N46" s="44"/>
      <c r="O46" s="44"/>
      <c r="P46" s="44"/>
      <c r="Q46" s="44"/>
      <c r="R46" s="44"/>
      <c r="S46" s="44"/>
      <c r="T46" s="134"/>
      <c r="U46" s="44"/>
      <c r="V46" s="44"/>
      <c r="W46" s="44"/>
      <c r="X46" s="44"/>
      <c r="Y46" s="44"/>
      <c r="Z46" s="44"/>
      <c r="AA46" s="44"/>
      <c r="AB46" s="44"/>
      <c r="AC46" s="44"/>
      <c r="AD46" s="44"/>
      <c r="AE46" s="44"/>
      <c r="AF46" s="44"/>
      <c r="AG46" s="44"/>
      <c r="AH46" s="44"/>
      <c r="AI46" s="44"/>
      <c r="AJ46" s="44"/>
      <c r="AK46" s="44"/>
      <c r="AL46" s="35"/>
      <c r="AM46" s="26"/>
    </row>
    <row r="47" spans="1:39" ht="30" customHeight="1" x14ac:dyDescent="0.25">
      <c r="A47" s="190"/>
      <c r="B47" s="72" t="s">
        <v>497</v>
      </c>
      <c r="C47" s="50"/>
      <c r="D47" s="44"/>
      <c r="E47" s="44"/>
      <c r="F47" s="44"/>
      <c r="G47" s="44"/>
      <c r="H47" s="44"/>
      <c r="I47" s="44"/>
      <c r="J47" s="44"/>
      <c r="K47" s="44"/>
      <c r="L47" s="44"/>
      <c r="M47" s="44"/>
      <c r="N47" s="44"/>
      <c r="O47" s="44"/>
      <c r="P47" s="44"/>
      <c r="Q47" s="44"/>
      <c r="R47" s="44"/>
      <c r="S47" s="44"/>
      <c r="T47" s="134"/>
      <c r="U47" s="44"/>
      <c r="V47" s="44"/>
      <c r="W47" s="44"/>
      <c r="X47" s="44"/>
      <c r="Y47" s="44"/>
      <c r="Z47" s="44"/>
      <c r="AA47" s="44"/>
      <c r="AB47" s="44"/>
      <c r="AC47" s="44"/>
      <c r="AD47" s="44"/>
      <c r="AE47" s="44"/>
      <c r="AF47" s="44"/>
      <c r="AG47" s="44"/>
      <c r="AH47" s="44"/>
      <c r="AI47" s="44"/>
      <c r="AJ47" s="44"/>
      <c r="AK47" s="44"/>
      <c r="AL47" s="35"/>
      <c r="AM47" s="26"/>
    </row>
    <row r="48" spans="1:39" ht="30" customHeight="1" x14ac:dyDescent="0.25">
      <c r="A48" s="190"/>
      <c r="B48" s="72" t="s">
        <v>498</v>
      </c>
      <c r="C48" s="50"/>
      <c r="D48" s="44"/>
      <c r="E48" s="44"/>
      <c r="F48" s="44"/>
      <c r="G48" s="44"/>
      <c r="H48" s="44"/>
      <c r="I48" s="44"/>
      <c r="J48" s="44"/>
      <c r="K48" s="44"/>
      <c r="L48" s="44"/>
      <c r="M48" s="44"/>
      <c r="N48" s="44"/>
      <c r="O48" s="44"/>
      <c r="P48" s="44"/>
      <c r="Q48" s="44"/>
      <c r="R48" s="44"/>
      <c r="S48" s="44"/>
      <c r="T48" s="134"/>
      <c r="U48" s="44"/>
      <c r="V48" s="44"/>
      <c r="W48" s="44"/>
      <c r="X48" s="44"/>
      <c r="Y48" s="44"/>
      <c r="Z48" s="44"/>
      <c r="AA48" s="44"/>
      <c r="AB48" s="44"/>
      <c r="AC48" s="44"/>
      <c r="AD48" s="44"/>
      <c r="AE48" s="44"/>
      <c r="AF48" s="44"/>
      <c r="AG48" s="44"/>
      <c r="AH48" s="44"/>
      <c r="AI48" s="44"/>
      <c r="AJ48" s="44"/>
      <c r="AK48" s="44"/>
      <c r="AL48" s="35"/>
      <c r="AM48" s="26"/>
    </row>
    <row r="49" spans="1:39" ht="30" customHeight="1" x14ac:dyDescent="0.25">
      <c r="A49" s="190"/>
      <c r="B49" s="72" t="s">
        <v>499</v>
      </c>
      <c r="C49" s="50" t="s">
        <v>496</v>
      </c>
      <c r="D49" s="44"/>
      <c r="E49" s="44"/>
      <c r="F49" s="44"/>
      <c r="G49" s="44"/>
      <c r="H49" s="44"/>
      <c r="I49" s="44"/>
      <c r="J49" s="44"/>
      <c r="K49" s="44"/>
      <c r="L49" s="44"/>
      <c r="M49" s="44"/>
      <c r="N49" s="44"/>
      <c r="O49" s="44"/>
      <c r="P49" s="44"/>
      <c r="Q49" s="44"/>
      <c r="R49" s="44"/>
      <c r="S49" s="44"/>
      <c r="T49" s="134"/>
      <c r="U49" s="44"/>
      <c r="V49" s="44"/>
      <c r="W49" s="44"/>
      <c r="X49" s="44"/>
      <c r="Y49" s="44"/>
      <c r="Z49" s="44"/>
      <c r="AA49" s="44"/>
      <c r="AB49" s="44"/>
      <c r="AC49" s="44"/>
      <c r="AD49" s="44"/>
      <c r="AE49" s="44"/>
      <c r="AF49" s="44"/>
      <c r="AG49" s="44"/>
      <c r="AH49" s="44"/>
      <c r="AI49" s="44"/>
      <c r="AJ49" s="44"/>
      <c r="AK49" s="44"/>
      <c r="AL49" s="35"/>
      <c r="AM49" s="26"/>
    </row>
    <row r="50" spans="1:39" ht="30" customHeight="1" x14ac:dyDescent="0.25">
      <c r="A50" s="190"/>
      <c r="B50" s="72" t="s">
        <v>500</v>
      </c>
      <c r="C50" s="50"/>
      <c r="D50" s="44"/>
      <c r="E50" s="44"/>
      <c r="F50" s="44"/>
      <c r="G50" s="44"/>
      <c r="H50" s="44"/>
      <c r="I50" s="44"/>
      <c r="J50" s="44"/>
      <c r="K50" s="44"/>
      <c r="L50" s="44"/>
      <c r="M50" s="44"/>
      <c r="N50" s="44"/>
      <c r="O50" s="44"/>
      <c r="P50" s="44"/>
      <c r="Q50" s="44"/>
      <c r="R50" s="44"/>
      <c r="S50" s="44"/>
      <c r="T50" s="134"/>
      <c r="U50" s="44"/>
      <c r="V50" s="44"/>
      <c r="W50" s="44"/>
      <c r="X50" s="44"/>
      <c r="Y50" s="44"/>
      <c r="Z50" s="44"/>
      <c r="AA50" s="44"/>
      <c r="AB50" s="44"/>
      <c r="AC50" s="44"/>
      <c r="AD50" s="44"/>
      <c r="AE50" s="44"/>
      <c r="AF50" s="44"/>
      <c r="AG50" s="44"/>
      <c r="AH50" s="44"/>
      <c r="AI50" s="44"/>
      <c r="AJ50" s="44"/>
      <c r="AK50" s="44"/>
      <c r="AL50" s="35"/>
      <c r="AM50" s="26"/>
    </row>
    <row r="51" spans="1:39" ht="30" customHeight="1" x14ac:dyDescent="0.25">
      <c r="A51" s="190"/>
      <c r="B51" s="72" t="s">
        <v>501</v>
      </c>
      <c r="C51" s="50"/>
      <c r="D51" s="44"/>
      <c r="E51" s="44"/>
      <c r="F51" s="44"/>
      <c r="G51" s="44"/>
      <c r="H51" s="44"/>
      <c r="I51" s="44"/>
      <c r="J51" s="44"/>
      <c r="K51" s="44"/>
      <c r="L51" s="44"/>
      <c r="M51" s="44"/>
      <c r="N51" s="44"/>
      <c r="O51" s="44"/>
      <c r="P51" s="44"/>
      <c r="Q51" s="44"/>
      <c r="R51" s="44"/>
      <c r="S51" s="44"/>
      <c r="T51" s="134"/>
      <c r="U51" s="44"/>
      <c r="V51" s="44"/>
      <c r="W51" s="44"/>
      <c r="X51" s="44"/>
      <c r="Y51" s="44"/>
      <c r="Z51" s="44"/>
      <c r="AA51" s="44"/>
      <c r="AB51" s="44"/>
      <c r="AC51" s="44"/>
      <c r="AD51" s="44"/>
      <c r="AE51" s="44"/>
      <c r="AF51" s="44"/>
      <c r="AG51" s="44"/>
      <c r="AH51" s="44"/>
      <c r="AI51" s="44"/>
      <c r="AJ51" s="44"/>
      <c r="AK51" s="44"/>
      <c r="AL51" s="35"/>
      <c r="AM51" s="26"/>
    </row>
    <row r="52" spans="1:39" ht="30" customHeight="1" x14ac:dyDescent="0.25">
      <c r="A52" s="190"/>
      <c r="B52" s="72" t="s">
        <v>502</v>
      </c>
      <c r="C52" s="50"/>
      <c r="D52" s="44"/>
      <c r="E52" s="44"/>
      <c r="F52" s="44"/>
      <c r="G52" s="44"/>
      <c r="H52" s="44"/>
      <c r="I52" s="44"/>
      <c r="J52" s="44"/>
      <c r="K52" s="44"/>
      <c r="L52" s="44"/>
      <c r="M52" s="44"/>
      <c r="N52" s="44"/>
      <c r="O52" s="44"/>
      <c r="P52" s="44"/>
      <c r="Q52" s="44"/>
      <c r="R52" s="44"/>
      <c r="S52" s="44"/>
      <c r="T52" s="134"/>
      <c r="U52" s="44"/>
      <c r="V52" s="44"/>
      <c r="W52" s="44"/>
      <c r="X52" s="44"/>
      <c r="Y52" s="44"/>
      <c r="Z52" s="44"/>
      <c r="AA52" s="44"/>
      <c r="AB52" s="44"/>
      <c r="AC52" s="44"/>
      <c r="AD52" s="44"/>
      <c r="AE52" s="44"/>
      <c r="AF52" s="44"/>
      <c r="AG52" s="44"/>
      <c r="AH52" s="44"/>
      <c r="AI52" s="44"/>
      <c r="AJ52" s="44"/>
      <c r="AK52" s="44"/>
      <c r="AL52" s="35"/>
      <c r="AM52" s="26"/>
    </row>
    <row r="53" spans="1:39" ht="30" customHeight="1" x14ac:dyDescent="0.25">
      <c r="A53" s="190"/>
      <c r="B53" s="72" t="s">
        <v>503</v>
      </c>
      <c r="C53" s="50"/>
      <c r="D53" s="44"/>
      <c r="E53" s="44"/>
      <c r="F53" s="44"/>
      <c r="G53" s="44"/>
      <c r="H53" s="44"/>
      <c r="I53" s="44"/>
      <c r="J53" s="44"/>
      <c r="K53" s="44"/>
      <c r="L53" s="44"/>
      <c r="M53" s="44"/>
      <c r="N53" s="44"/>
      <c r="O53" s="44"/>
      <c r="P53" s="44"/>
      <c r="Q53" s="44"/>
      <c r="R53" s="44"/>
      <c r="S53" s="44"/>
      <c r="T53" s="134"/>
      <c r="U53" s="44"/>
      <c r="V53" s="44"/>
      <c r="W53" s="44"/>
      <c r="X53" s="44"/>
      <c r="Y53" s="44"/>
      <c r="Z53" s="44"/>
      <c r="AA53" s="44"/>
      <c r="AB53" s="44"/>
      <c r="AC53" s="44"/>
      <c r="AD53" s="44"/>
      <c r="AE53" s="44"/>
      <c r="AF53" s="44"/>
      <c r="AG53" s="44"/>
      <c r="AH53" s="44"/>
      <c r="AI53" s="44"/>
      <c r="AJ53" s="44"/>
      <c r="AK53" s="44"/>
      <c r="AL53" s="35"/>
      <c r="AM53" s="26"/>
    </row>
    <row r="54" spans="1:39" ht="30" customHeight="1" x14ac:dyDescent="0.25">
      <c r="A54" s="190"/>
      <c r="B54" s="72" t="s">
        <v>504</v>
      </c>
      <c r="C54" s="50"/>
      <c r="D54" s="44"/>
      <c r="E54" s="44"/>
      <c r="F54" s="44"/>
      <c r="G54" s="44"/>
      <c r="H54" s="44"/>
      <c r="I54" s="44"/>
      <c r="J54" s="44"/>
      <c r="K54" s="44"/>
      <c r="L54" s="44"/>
      <c r="M54" s="44"/>
      <c r="N54" s="44"/>
      <c r="O54" s="44"/>
      <c r="P54" s="44"/>
      <c r="Q54" s="44"/>
      <c r="R54" s="44"/>
      <c r="S54" s="44"/>
      <c r="T54" s="134"/>
      <c r="U54" s="44"/>
      <c r="V54" s="44"/>
      <c r="W54" s="44"/>
      <c r="X54" s="44"/>
      <c r="Y54" s="44"/>
      <c r="Z54" s="44"/>
      <c r="AA54" s="44"/>
      <c r="AB54" s="44"/>
      <c r="AC54" s="44"/>
      <c r="AD54" s="44"/>
      <c r="AE54" s="44"/>
      <c r="AF54" s="44"/>
      <c r="AG54" s="44"/>
      <c r="AH54" s="44"/>
      <c r="AI54" s="44"/>
      <c r="AJ54" s="44"/>
      <c r="AK54" s="44"/>
      <c r="AL54" s="35"/>
      <c r="AM54" s="26"/>
    </row>
    <row r="55" spans="1:39" ht="30" customHeight="1" x14ac:dyDescent="0.25">
      <c r="A55" s="190"/>
      <c r="B55" s="72" t="s">
        <v>505</v>
      </c>
      <c r="C55" s="50"/>
      <c r="D55" s="44"/>
      <c r="E55" s="44"/>
      <c r="F55" s="44"/>
      <c r="G55" s="44"/>
      <c r="H55" s="44"/>
      <c r="I55" s="44"/>
      <c r="J55" s="44"/>
      <c r="K55" s="44"/>
      <c r="L55" s="44"/>
      <c r="M55" s="44"/>
      <c r="N55" s="44"/>
      <c r="O55" s="44"/>
      <c r="P55" s="44"/>
      <c r="Q55" s="44"/>
      <c r="R55" s="44"/>
      <c r="S55" s="44"/>
      <c r="T55" s="134"/>
      <c r="U55" s="44"/>
      <c r="V55" s="44"/>
      <c r="W55" s="44"/>
      <c r="X55" s="44"/>
      <c r="Y55" s="44"/>
      <c r="Z55" s="44"/>
      <c r="AA55" s="44"/>
      <c r="AB55" s="44"/>
      <c r="AC55" s="44"/>
      <c r="AD55" s="44"/>
      <c r="AE55" s="44"/>
      <c r="AF55" s="44"/>
      <c r="AG55" s="44"/>
      <c r="AH55" s="44"/>
      <c r="AI55" s="44"/>
      <c r="AJ55" s="44"/>
      <c r="AK55" s="44"/>
      <c r="AL55" s="35"/>
      <c r="AM55" s="26"/>
    </row>
    <row r="56" spans="1:39" ht="30" customHeight="1" x14ac:dyDescent="0.25">
      <c r="A56" s="190" t="s">
        <v>506</v>
      </c>
      <c r="B56" s="72" t="s">
        <v>343</v>
      </c>
      <c r="C56" s="50" t="s">
        <v>507</v>
      </c>
      <c r="D56" s="50"/>
      <c r="E56" s="50"/>
      <c r="F56" s="50"/>
      <c r="G56" s="50"/>
      <c r="H56" s="50"/>
      <c r="I56" s="50"/>
      <c r="J56" s="50"/>
      <c r="K56" s="50"/>
      <c r="L56" s="50"/>
      <c r="M56" s="50"/>
      <c r="N56" s="44"/>
      <c r="O56" s="44"/>
      <c r="P56" s="44"/>
      <c r="Q56" s="44"/>
      <c r="R56" s="44"/>
      <c r="S56" s="44"/>
      <c r="T56" s="134"/>
      <c r="U56" s="50"/>
      <c r="V56" s="50"/>
      <c r="W56" s="50"/>
      <c r="X56" s="50"/>
      <c r="Y56" s="50"/>
      <c r="Z56" s="50"/>
      <c r="AA56" s="50"/>
      <c r="AB56" s="50"/>
      <c r="AC56" s="50"/>
      <c r="AD56" s="50"/>
      <c r="AE56" s="50"/>
      <c r="AF56" s="50"/>
      <c r="AG56" s="50"/>
      <c r="AH56" s="50"/>
      <c r="AI56" s="50"/>
      <c r="AJ56" s="50"/>
      <c r="AK56" s="44"/>
      <c r="AL56" s="35"/>
      <c r="AM56" s="26"/>
    </row>
    <row r="57" spans="1:39" ht="30" customHeight="1" x14ac:dyDescent="0.25">
      <c r="A57" s="190"/>
      <c r="B57" s="72" t="s">
        <v>353</v>
      </c>
      <c r="C57" s="50" t="s">
        <v>507</v>
      </c>
      <c r="D57" s="50"/>
      <c r="E57" s="50"/>
      <c r="F57" s="50"/>
      <c r="G57" s="50"/>
      <c r="H57" s="50"/>
      <c r="I57" s="50"/>
      <c r="J57" s="50"/>
      <c r="K57" s="50"/>
      <c r="L57" s="50"/>
      <c r="M57" s="50"/>
      <c r="N57" s="44"/>
      <c r="O57" s="44"/>
      <c r="P57" s="44"/>
      <c r="Q57" s="44"/>
      <c r="R57" s="44"/>
      <c r="S57" s="44"/>
      <c r="T57" s="134"/>
      <c r="U57" s="50"/>
      <c r="V57" s="50"/>
      <c r="W57" s="50"/>
      <c r="X57" s="50"/>
      <c r="Y57" s="50"/>
      <c r="Z57" s="50"/>
      <c r="AA57" s="50"/>
      <c r="AB57" s="50"/>
      <c r="AC57" s="50"/>
      <c r="AD57" s="50"/>
      <c r="AE57" s="50"/>
      <c r="AF57" s="50"/>
      <c r="AG57" s="50"/>
      <c r="AH57" s="50"/>
      <c r="AI57" s="50"/>
      <c r="AJ57" s="50"/>
      <c r="AK57" s="44"/>
      <c r="AL57" s="35"/>
      <c r="AM57" s="26"/>
    </row>
    <row r="58" spans="1:39" ht="30" customHeight="1" x14ac:dyDescent="0.25">
      <c r="A58" s="190"/>
      <c r="B58" s="72" t="s">
        <v>362</v>
      </c>
      <c r="C58" s="50"/>
      <c r="D58" s="50"/>
      <c r="E58" s="50"/>
      <c r="F58" s="50"/>
      <c r="G58" s="50"/>
      <c r="H58" s="50"/>
      <c r="I58" s="50"/>
      <c r="J58" s="50"/>
      <c r="K58" s="50"/>
      <c r="L58" s="50"/>
      <c r="M58" s="50"/>
      <c r="N58" s="44"/>
      <c r="O58" s="44"/>
      <c r="P58" s="44"/>
      <c r="Q58" s="44"/>
      <c r="R58" s="44"/>
      <c r="S58" s="44"/>
      <c r="T58" s="134"/>
      <c r="U58" s="50"/>
      <c r="V58" s="50"/>
      <c r="W58" s="50"/>
      <c r="X58" s="50"/>
      <c r="Y58" s="50"/>
      <c r="Z58" s="50"/>
      <c r="AA58" s="50"/>
      <c r="AB58" s="50"/>
      <c r="AC58" s="50"/>
      <c r="AD58" s="50"/>
      <c r="AE58" s="50"/>
      <c r="AF58" s="50"/>
      <c r="AG58" s="50"/>
      <c r="AH58" s="50"/>
      <c r="AI58" s="50"/>
      <c r="AJ58" s="50"/>
      <c r="AK58" s="44"/>
      <c r="AL58" s="35"/>
      <c r="AM58" s="26"/>
    </row>
    <row r="59" spans="1:39" ht="30" customHeight="1" x14ac:dyDescent="0.25">
      <c r="A59" s="190"/>
      <c r="B59" s="72" t="s">
        <v>371</v>
      </c>
      <c r="C59" s="50"/>
      <c r="D59" s="50"/>
      <c r="E59" s="50"/>
      <c r="F59" s="50"/>
      <c r="G59" s="50"/>
      <c r="H59" s="50"/>
      <c r="I59" s="50"/>
      <c r="J59" s="50"/>
      <c r="K59" s="50"/>
      <c r="L59" s="50"/>
      <c r="M59" s="50"/>
      <c r="N59" s="44"/>
      <c r="O59" s="44"/>
      <c r="P59" s="44"/>
      <c r="Q59" s="44"/>
      <c r="R59" s="44"/>
      <c r="S59" s="44"/>
      <c r="T59" s="134"/>
      <c r="U59" s="50"/>
      <c r="V59" s="50"/>
      <c r="W59" s="50"/>
      <c r="X59" s="50"/>
      <c r="Y59" s="50"/>
      <c r="Z59" s="50"/>
      <c r="AA59" s="50"/>
      <c r="AB59" s="50"/>
      <c r="AC59" s="50"/>
      <c r="AD59" s="50"/>
      <c r="AE59" s="50"/>
      <c r="AF59" s="50"/>
      <c r="AG59" s="50"/>
      <c r="AH59" s="50"/>
      <c r="AI59" s="50"/>
      <c r="AJ59" s="50"/>
      <c r="AK59" s="44"/>
      <c r="AL59" s="35"/>
      <c r="AM59" s="26"/>
    </row>
    <row r="60" spans="1:39" ht="30" customHeight="1" x14ac:dyDescent="0.25">
      <c r="A60" s="190"/>
      <c r="B60" s="72" t="s">
        <v>381</v>
      </c>
      <c r="C60" s="50"/>
      <c r="D60" s="50"/>
      <c r="E60" s="50"/>
      <c r="F60" s="50"/>
      <c r="G60" s="50"/>
      <c r="H60" s="50"/>
      <c r="I60" s="50"/>
      <c r="J60" s="50"/>
      <c r="K60" s="50"/>
      <c r="L60" s="50"/>
      <c r="M60" s="50"/>
      <c r="N60" s="44"/>
      <c r="O60" s="44"/>
      <c r="P60" s="44"/>
      <c r="Q60" s="44"/>
      <c r="R60" s="44"/>
      <c r="S60" s="44"/>
      <c r="T60" s="134"/>
      <c r="U60" s="50"/>
      <c r="V60" s="50"/>
      <c r="W60" s="50"/>
      <c r="X60" s="50"/>
      <c r="Y60" s="50"/>
      <c r="Z60" s="50"/>
      <c r="AA60" s="50"/>
      <c r="AB60" s="50"/>
      <c r="AC60" s="50"/>
      <c r="AD60" s="50"/>
      <c r="AE60" s="50"/>
      <c r="AF60" s="50"/>
      <c r="AG60" s="50"/>
      <c r="AH60" s="50"/>
      <c r="AI60" s="50"/>
      <c r="AJ60" s="50"/>
      <c r="AK60" s="44"/>
      <c r="AL60" s="35"/>
      <c r="AM60" s="26"/>
    </row>
    <row r="61" spans="1:39" ht="30" customHeight="1" x14ac:dyDescent="0.25">
      <c r="A61" s="190"/>
      <c r="B61" s="72" t="s">
        <v>508</v>
      </c>
      <c r="C61" s="50"/>
      <c r="D61" s="50"/>
      <c r="E61" s="50"/>
      <c r="F61" s="50"/>
      <c r="G61" s="50"/>
      <c r="H61" s="50"/>
      <c r="I61" s="50"/>
      <c r="J61" s="50"/>
      <c r="K61" s="50"/>
      <c r="L61" s="50"/>
      <c r="M61" s="50"/>
      <c r="N61" s="44"/>
      <c r="O61" s="44"/>
      <c r="P61" s="44"/>
      <c r="Q61" s="44"/>
      <c r="R61" s="44"/>
      <c r="S61" s="44"/>
      <c r="T61" s="134"/>
      <c r="U61" s="50"/>
      <c r="V61" s="50"/>
      <c r="W61" s="50"/>
      <c r="X61" s="50"/>
      <c r="Y61" s="50"/>
      <c r="Z61" s="50"/>
      <c r="AA61" s="50"/>
      <c r="AB61" s="50"/>
      <c r="AC61" s="50"/>
      <c r="AD61" s="50"/>
      <c r="AE61" s="50"/>
      <c r="AF61" s="50"/>
      <c r="AG61" s="50"/>
      <c r="AH61" s="50"/>
      <c r="AI61" s="50"/>
      <c r="AJ61" s="50"/>
      <c r="AK61" s="44"/>
      <c r="AL61" s="35"/>
      <c r="AM61" s="26"/>
    </row>
    <row r="62" spans="1:39" ht="30" customHeight="1" x14ac:dyDescent="0.25">
      <c r="A62" s="190"/>
      <c r="B62" s="72" t="s">
        <v>509</v>
      </c>
      <c r="C62" s="50"/>
      <c r="D62" s="50"/>
      <c r="E62" s="50"/>
      <c r="F62" s="50"/>
      <c r="G62" s="50"/>
      <c r="H62" s="50"/>
      <c r="I62" s="50"/>
      <c r="J62" s="50"/>
      <c r="K62" s="50"/>
      <c r="L62" s="50"/>
      <c r="M62" s="50"/>
      <c r="N62" s="44"/>
      <c r="O62" s="44"/>
      <c r="P62" s="44"/>
      <c r="Q62" s="44"/>
      <c r="R62" s="44"/>
      <c r="S62" s="44"/>
      <c r="T62" s="134"/>
      <c r="U62" s="50"/>
      <c r="V62" s="50"/>
      <c r="W62" s="50"/>
      <c r="X62" s="50"/>
      <c r="Y62" s="50"/>
      <c r="Z62" s="50"/>
      <c r="AA62" s="50"/>
      <c r="AB62" s="50"/>
      <c r="AC62" s="50"/>
      <c r="AD62" s="50"/>
      <c r="AE62" s="50"/>
      <c r="AF62" s="50"/>
      <c r="AG62" s="50"/>
      <c r="AH62" s="50"/>
      <c r="AI62" s="50"/>
      <c r="AJ62" s="50"/>
      <c r="AK62" s="44"/>
      <c r="AL62" s="35"/>
      <c r="AM62" s="26"/>
    </row>
    <row r="63" spans="1:39" ht="30" customHeight="1" x14ac:dyDescent="0.25">
      <c r="A63" s="190"/>
      <c r="B63" s="72" t="s">
        <v>510</v>
      </c>
      <c r="C63" s="50" t="s">
        <v>507</v>
      </c>
      <c r="D63" s="50"/>
      <c r="E63" s="50"/>
      <c r="F63" s="50"/>
      <c r="G63" s="50"/>
      <c r="H63" s="50"/>
      <c r="I63" s="50"/>
      <c r="J63" s="50"/>
      <c r="K63" s="50"/>
      <c r="L63" s="50"/>
      <c r="M63" s="50"/>
      <c r="N63" s="44"/>
      <c r="O63" s="44"/>
      <c r="P63" s="44"/>
      <c r="Q63" s="44"/>
      <c r="R63" s="44"/>
      <c r="S63" s="44"/>
      <c r="T63" s="134"/>
      <c r="U63" s="50"/>
      <c r="V63" s="50"/>
      <c r="W63" s="50"/>
      <c r="X63" s="50"/>
      <c r="Y63" s="50"/>
      <c r="Z63" s="50"/>
      <c r="AA63" s="50"/>
      <c r="AB63" s="50"/>
      <c r="AC63" s="50"/>
      <c r="AD63" s="50"/>
      <c r="AE63" s="50"/>
      <c r="AF63" s="50"/>
      <c r="AG63" s="50"/>
      <c r="AH63" s="50"/>
      <c r="AI63" s="50"/>
      <c r="AJ63" s="50"/>
      <c r="AK63" s="44"/>
      <c r="AL63" s="35"/>
      <c r="AM63" s="26"/>
    </row>
    <row r="64" spans="1:39" ht="30" customHeight="1" x14ac:dyDescent="0.25">
      <c r="A64" s="190"/>
      <c r="B64" s="72" t="s">
        <v>511</v>
      </c>
      <c r="C64" s="44" t="s">
        <v>507</v>
      </c>
      <c r="D64" s="44"/>
      <c r="E64" s="44"/>
      <c r="F64" s="44"/>
      <c r="G64" s="44"/>
      <c r="H64" s="44"/>
      <c r="I64" s="44"/>
      <c r="J64" s="44"/>
      <c r="K64" s="44"/>
      <c r="L64" s="44"/>
      <c r="M64" s="44"/>
      <c r="N64" s="44"/>
      <c r="O64" s="44"/>
      <c r="P64" s="44"/>
      <c r="Q64" s="44"/>
      <c r="R64" s="44"/>
      <c r="S64" s="44"/>
      <c r="T64" s="134"/>
      <c r="U64" s="44"/>
      <c r="V64" s="44"/>
      <c r="W64" s="44"/>
      <c r="X64" s="44"/>
      <c r="Y64" s="44"/>
      <c r="Z64" s="44"/>
      <c r="AA64" s="44"/>
      <c r="AB64" s="44"/>
      <c r="AC64" s="44"/>
      <c r="AD64" s="44"/>
      <c r="AE64" s="44"/>
      <c r="AF64" s="44"/>
      <c r="AG64" s="44"/>
      <c r="AH64" s="44"/>
      <c r="AI64" s="44"/>
      <c r="AJ64" s="44"/>
      <c r="AK64" s="44"/>
      <c r="AL64" s="35"/>
      <c r="AM64" s="26"/>
    </row>
    <row r="65" spans="1:39" ht="30" customHeight="1" x14ac:dyDescent="0.25">
      <c r="A65" s="190"/>
      <c r="B65" s="72" t="s">
        <v>512</v>
      </c>
      <c r="C65" s="44"/>
      <c r="D65" s="44"/>
      <c r="E65" s="44"/>
      <c r="F65" s="44"/>
      <c r="G65" s="44"/>
      <c r="H65" s="44"/>
      <c r="I65" s="44"/>
      <c r="J65" s="44"/>
      <c r="K65" s="44"/>
      <c r="L65" s="44"/>
      <c r="M65" s="44"/>
      <c r="N65" s="44"/>
      <c r="O65" s="44"/>
      <c r="P65" s="44"/>
      <c r="Q65" s="44"/>
      <c r="R65" s="44"/>
      <c r="S65" s="44"/>
      <c r="T65" s="134"/>
      <c r="U65" s="44"/>
      <c r="V65" s="44"/>
      <c r="W65" s="44"/>
      <c r="X65" s="44"/>
      <c r="Y65" s="44"/>
      <c r="Z65" s="44"/>
      <c r="AA65" s="44"/>
      <c r="AB65" s="44"/>
      <c r="AC65" s="44"/>
      <c r="AD65" s="44"/>
      <c r="AE65" s="44"/>
      <c r="AF65" s="44"/>
      <c r="AG65" s="44"/>
      <c r="AH65" s="44"/>
      <c r="AI65" s="44"/>
      <c r="AJ65" s="44"/>
      <c r="AK65" s="44"/>
      <c r="AL65" s="35"/>
      <c r="AM65" s="26"/>
    </row>
    <row r="66" spans="1:39" ht="30" customHeight="1" x14ac:dyDescent="0.25">
      <c r="A66" s="190"/>
      <c r="B66" s="72" t="s">
        <v>513</v>
      </c>
      <c r="C66" s="44"/>
      <c r="D66" s="44"/>
      <c r="E66" s="44"/>
      <c r="F66" s="44"/>
      <c r="G66" s="44"/>
      <c r="H66" s="44"/>
      <c r="I66" s="44"/>
      <c r="J66" s="44"/>
      <c r="K66" s="44"/>
      <c r="L66" s="44"/>
      <c r="M66" s="44"/>
      <c r="N66" s="44"/>
      <c r="O66" s="44"/>
      <c r="P66" s="44"/>
      <c r="Q66" s="44"/>
      <c r="R66" s="44"/>
      <c r="S66" s="44"/>
      <c r="T66" s="134"/>
      <c r="U66" s="44"/>
      <c r="V66" s="44"/>
      <c r="W66" s="44"/>
      <c r="X66" s="44"/>
      <c r="Y66" s="44"/>
      <c r="Z66" s="44"/>
      <c r="AA66" s="44"/>
      <c r="AB66" s="44"/>
      <c r="AC66" s="44"/>
      <c r="AD66" s="44"/>
      <c r="AE66" s="44"/>
      <c r="AF66" s="44"/>
      <c r="AG66" s="44"/>
      <c r="AH66" s="44"/>
      <c r="AI66" s="44"/>
      <c r="AJ66" s="44"/>
      <c r="AK66" s="44"/>
      <c r="AL66" s="35"/>
      <c r="AM66" s="26"/>
    </row>
    <row r="67" spans="1:39" ht="30" customHeight="1" x14ac:dyDescent="0.25">
      <c r="A67" s="190"/>
      <c r="B67" s="72" t="s">
        <v>514</v>
      </c>
      <c r="C67" s="44"/>
      <c r="D67" s="44"/>
      <c r="E67" s="44"/>
      <c r="F67" s="44"/>
      <c r="G67" s="44"/>
      <c r="H67" s="44"/>
      <c r="I67" s="44"/>
      <c r="J67" s="44"/>
      <c r="K67" s="44"/>
      <c r="L67" s="44"/>
      <c r="M67" s="44"/>
      <c r="N67" s="44"/>
      <c r="O67" s="44"/>
      <c r="P67" s="44"/>
      <c r="Q67" s="44"/>
      <c r="R67" s="44"/>
      <c r="S67" s="44"/>
      <c r="T67" s="134"/>
      <c r="U67" s="44"/>
      <c r="V67" s="44"/>
      <c r="W67" s="44"/>
      <c r="X67" s="44"/>
      <c r="Y67" s="44"/>
      <c r="Z67" s="44"/>
      <c r="AA67" s="44"/>
      <c r="AB67" s="44"/>
      <c r="AC67" s="44"/>
      <c r="AD67" s="44"/>
      <c r="AE67" s="44"/>
      <c r="AF67" s="44"/>
      <c r="AG67" s="44"/>
      <c r="AH67" s="44"/>
      <c r="AI67" s="44"/>
      <c r="AJ67" s="44"/>
      <c r="AK67" s="44"/>
      <c r="AL67" s="35"/>
      <c r="AM67" s="26"/>
    </row>
    <row r="68" spans="1:39" ht="30" customHeight="1" x14ac:dyDescent="0.25">
      <c r="A68" s="190"/>
      <c r="B68" s="72" t="s">
        <v>515</v>
      </c>
      <c r="C68" s="44"/>
      <c r="D68" s="44"/>
      <c r="E68" s="44"/>
      <c r="F68" s="44"/>
      <c r="G68" s="44"/>
      <c r="H68" s="44"/>
      <c r="I68" s="44"/>
      <c r="J68" s="44"/>
      <c r="K68" s="44"/>
      <c r="L68" s="44"/>
      <c r="M68" s="44"/>
      <c r="N68" s="44"/>
      <c r="O68" s="44"/>
      <c r="P68" s="44"/>
      <c r="Q68" s="44"/>
      <c r="R68" s="44"/>
      <c r="S68" s="44"/>
      <c r="T68" s="134"/>
      <c r="U68" s="44"/>
      <c r="V68" s="44"/>
      <c r="W68" s="44"/>
      <c r="X68" s="44"/>
      <c r="Y68" s="44"/>
      <c r="Z68" s="44"/>
      <c r="AA68" s="44"/>
      <c r="AB68" s="44"/>
      <c r="AC68" s="44"/>
      <c r="AD68" s="44"/>
      <c r="AE68" s="44"/>
      <c r="AF68" s="44"/>
      <c r="AG68" s="44"/>
      <c r="AH68" s="44"/>
      <c r="AI68" s="44"/>
      <c r="AJ68" s="44"/>
      <c r="AK68" s="44"/>
      <c r="AL68" s="35"/>
      <c r="AM68" s="26"/>
    </row>
    <row r="69" spans="1:39" ht="30" customHeight="1" x14ac:dyDescent="0.25">
      <c r="A69" s="190"/>
      <c r="B69" s="72" t="s">
        <v>516</v>
      </c>
      <c r="C69" s="44"/>
      <c r="D69" s="44"/>
      <c r="E69" s="44"/>
      <c r="F69" s="44"/>
      <c r="G69" s="44"/>
      <c r="H69" s="44"/>
      <c r="I69" s="44"/>
      <c r="J69" s="44"/>
      <c r="K69" s="44"/>
      <c r="L69" s="44"/>
      <c r="M69" s="44"/>
      <c r="N69" s="44"/>
      <c r="O69" s="44"/>
      <c r="P69" s="44"/>
      <c r="Q69" s="44"/>
      <c r="R69" s="44"/>
      <c r="S69" s="44"/>
      <c r="T69" s="134"/>
      <c r="U69" s="44"/>
      <c r="V69" s="44"/>
      <c r="W69" s="44"/>
      <c r="X69" s="44"/>
      <c r="Y69" s="44"/>
      <c r="Z69" s="44"/>
      <c r="AA69" s="44"/>
      <c r="AB69" s="44"/>
      <c r="AC69" s="44"/>
      <c r="AD69" s="44"/>
      <c r="AE69" s="44"/>
      <c r="AF69" s="44"/>
      <c r="AG69" s="44"/>
      <c r="AH69" s="44"/>
      <c r="AI69" s="44"/>
      <c r="AJ69" s="44"/>
      <c r="AK69" s="44"/>
      <c r="AL69" s="35"/>
      <c r="AM69" s="26"/>
    </row>
    <row r="70" spans="1:39" ht="30" customHeight="1" x14ac:dyDescent="0.25">
      <c r="A70" s="190"/>
      <c r="B70" s="72" t="s">
        <v>517</v>
      </c>
      <c r="C70" s="44"/>
      <c r="D70" s="44"/>
      <c r="E70" s="44"/>
      <c r="F70" s="44"/>
      <c r="G70" s="44"/>
      <c r="H70" s="44"/>
      <c r="I70" s="44"/>
      <c r="J70" s="44"/>
      <c r="K70" s="44"/>
      <c r="L70" s="44"/>
      <c r="M70" s="44"/>
      <c r="N70" s="44"/>
      <c r="O70" s="44"/>
      <c r="P70" s="44"/>
      <c r="Q70" s="44"/>
      <c r="R70" s="44"/>
      <c r="S70" s="44"/>
      <c r="T70" s="134"/>
      <c r="U70" s="44"/>
      <c r="V70" s="44"/>
      <c r="W70" s="44"/>
      <c r="X70" s="44"/>
      <c r="Y70" s="44"/>
      <c r="Z70" s="44"/>
      <c r="AA70" s="44"/>
      <c r="AB70" s="44"/>
      <c r="AC70" s="44"/>
      <c r="AD70" s="44"/>
      <c r="AE70" s="44"/>
      <c r="AF70" s="44"/>
      <c r="AG70" s="44"/>
      <c r="AH70" s="44"/>
      <c r="AI70" s="44"/>
      <c r="AJ70" s="44"/>
      <c r="AK70" s="44"/>
      <c r="AL70" s="35"/>
      <c r="AM70" s="26"/>
    </row>
    <row r="71" spans="1:39" ht="30" customHeight="1" x14ac:dyDescent="0.25">
      <c r="A71" s="190" t="s">
        <v>518</v>
      </c>
      <c r="B71" s="72" t="s">
        <v>391</v>
      </c>
      <c r="C71" s="50" t="s">
        <v>519</v>
      </c>
      <c r="D71" s="50"/>
      <c r="E71" s="50"/>
      <c r="F71" s="50"/>
      <c r="G71" s="50"/>
      <c r="H71" s="50"/>
      <c r="I71" s="50"/>
      <c r="J71" s="50"/>
      <c r="K71" s="50"/>
      <c r="L71" s="50"/>
      <c r="M71" s="50"/>
      <c r="N71" s="44"/>
      <c r="O71" s="44"/>
      <c r="P71" s="44"/>
      <c r="Q71" s="44"/>
      <c r="R71" s="44"/>
      <c r="S71" s="44"/>
      <c r="T71" s="134"/>
      <c r="U71" s="50"/>
      <c r="V71" s="50"/>
      <c r="W71" s="50"/>
      <c r="X71" s="50"/>
      <c r="Y71" s="50"/>
      <c r="Z71" s="50"/>
      <c r="AA71" s="50"/>
      <c r="AB71" s="50"/>
      <c r="AC71" s="50"/>
      <c r="AD71" s="50"/>
      <c r="AE71" s="50"/>
      <c r="AF71" s="50"/>
      <c r="AG71" s="50"/>
      <c r="AH71" s="50"/>
      <c r="AI71" s="50"/>
      <c r="AJ71" s="50"/>
      <c r="AK71" s="44"/>
      <c r="AL71" s="35"/>
      <c r="AM71" s="26"/>
    </row>
    <row r="72" spans="1:39" ht="30" customHeight="1" x14ac:dyDescent="0.25">
      <c r="A72" s="190"/>
      <c r="B72" s="72" t="s">
        <v>403</v>
      </c>
      <c r="C72" s="50" t="s">
        <v>519</v>
      </c>
      <c r="D72" s="50"/>
      <c r="E72" s="50"/>
      <c r="F72" s="50"/>
      <c r="G72" s="50"/>
      <c r="H72" s="50"/>
      <c r="I72" s="50"/>
      <c r="J72" s="50"/>
      <c r="K72" s="50"/>
      <c r="L72" s="50"/>
      <c r="M72" s="50"/>
      <c r="N72" s="44"/>
      <c r="O72" s="44"/>
      <c r="P72" s="44"/>
      <c r="Q72" s="44"/>
      <c r="R72" s="44"/>
      <c r="S72" s="44"/>
      <c r="T72" s="134"/>
      <c r="U72" s="50"/>
      <c r="V72" s="50"/>
      <c r="W72" s="50"/>
      <c r="X72" s="50"/>
      <c r="Y72" s="50"/>
      <c r="Z72" s="50"/>
      <c r="AA72" s="50"/>
      <c r="AB72" s="50"/>
      <c r="AC72" s="50"/>
      <c r="AD72" s="50"/>
      <c r="AE72" s="50"/>
      <c r="AF72" s="50"/>
      <c r="AG72" s="50"/>
      <c r="AH72" s="50"/>
      <c r="AI72" s="50"/>
      <c r="AJ72" s="50"/>
      <c r="AK72" s="44"/>
      <c r="AL72" s="35"/>
      <c r="AM72" s="26"/>
    </row>
    <row r="73" spans="1:39" ht="30" customHeight="1" x14ac:dyDescent="0.25">
      <c r="A73" s="190"/>
      <c r="B73" s="72" t="s">
        <v>412</v>
      </c>
      <c r="C73" s="50" t="s">
        <v>519</v>
      </c>
      <c r="D73" s="50"/>
      <c r="E73" s="50"/>
      <c r="F73" s="50"/>
      <c r="G73" s="50"/>
      <c r="H73" s="50"/>
      <c r="I73" s="50"/>
      <c r="J73" s="50"/>
      <c r="K73" s="50"/>
      <c r="L73" s="50"/>
      <c r="M73" s="50"/>
      <c r="N73" s="44"/>
      <c r="O73" s="44"/>
      <c r="P73" s="44"/>
      <c r="Q73" s="44"/>
      <c r="R73" s="44"/>
      <c r="S73" s="44"/>
      <c r="T73" s="134"/>
      <c r="U73" s="50"/>
      <c r="V73" s="50"/>
      <c r="W73" s="50"/>
      <c r="X73" s="50"/>
      <c r="Y73" s="50"/>
      <c r="Z73" s="50"/>
      <c r="AA73" s="50"/>
      <c r="AB73" s="50"/>
      <c r="AC73" s="50"/>
      <c r="AD73" s="50"/>
      <c r="AE73" s="50"/>
      <c r="AF73" s="50"/>
      <c r="AG73" s="50"/>
      <c r="AH73" s="50"/>
      <c r="AI73" s="50"/>
      <c r="AJ73" s="50"/>
      <c r="AK73" s="44"/>
      <c r="AL73" s="35"/>
      <c r="AM73" s="26"/>
    </row>
    <row r="74" spans="1:39" ht="30" customHeight="1" x14ac:dyDescent="0.25">
      <c r="A74" s="190"/>
      <c r="B74" s="72" t="s">
        <v>421</v>
      </c>
      <c r="C74" s="50"/>
      <c r="D74" s="50"/>
      <c r="E74" s="50"/>
      <c r="F74" s="50"/>
      <c r="G74" s="50"/>
      <c r="H74" s="50"/>
      <c r="I74" s="50"/>
      <c r="J74" s="50"/>
      <c r="K74" s="50"/>
      <c r="L74" s="50"/>
      <c r="M74" s="50"/>
      <c r="N74" s="44"/>
      <c r="O74" s="44"/>
      <c r="P74" s="44"/>
      <c r="Q74" s="44"/>
      <c r="R74" s="44"/>
      <c r="S74" s="44"/>
      <c r="T74" s="134"/>
      <c r="U74" s="50"/>
      <c r="V74" s="50"/>
      <c r="W74" s="50"/>
      <c r="X74" s="50"/>
      <c r="Y74" s="50"/>
      <c r="Z74" s="50"/>
      <c r="AA74" s="50"/>
      <c r="AB74" s="50"/>
      <c r="AC74" s="50"/>
      <c r="AD74" s="50"/>
      <c r="AE74" s="50"/>
      <c r="AF74" s="50"/>
      <c r="AG74" s="50"/>
      <c r="AH74" s="50"/>
      <c r="AI74" s="50"/>
      <c r="AJ74" s="50"/>
      <c r="AK74" s="44"/>
      <c r="AL74" s="35"/>
      <c r="AM74" s="26"/>
    </row>
    <row r="75" spans="1:39" ht="30" customHeight="1" x14ac:dyDescent="0.25">
      <c r="A75" s="190"/>
      <c r="B75" s="72" t="s">
        <v>429</v>
      </c>
      <c r="C75" s="50"/>
      <c r="D75" s="50"/>
      <c r="E75" s="50"/>
      <c r="F75" s="50"/>
      <c r="G75" s="50"/>
      <c r="H75" s="50"/>
      <c r="I75" s="50"/>
      <c r="J75" s="50"/>
      <c r="K75" s="50"/>
      <c r="L75" s="50"/>
      <c r="M75" s="50"/>
      <c r="N75" s="44"/>
      <c r="O75" s="44"/>
      <c r="P75" s="44"/>
      <c r="Q75" s="44"/>
      <c r="R75" s="44"/>
      <c r="S75" s="44"/>
      <c r="T75" s="134"/>
      <c r="U75" s="50"/>
      <c r="V75" s="50"/>
      <c r="W75" s="50"/>
      <c r="X75" s="50"/>
      <c r="Y75" s="50"/>
      <c r="Z75" s="50"/>
      <c r="AA75" s="50"/>
      <c r="AB75" s="50"/>
      <c r="AC75" s="50"/>
      <c r="AD75" s="50"/>
      <c r="AE75" s="50"/>
      <c r="AF75" s="50"/>
      <c r="AG75" s="50"/>
      <c r="AH75" s="50"/>
      <c r="AI75" s="50"/>
      <c r="AJ75" s="50"/>
      <c r="AK75" s="44"/>
      <c r="AL75" s="35"/>
      <c r="AM75" s="26"/>
    </row>
    <row r="76" spans="1:39" ht="30" customHeight="1" x14ac:dyDescent="0.25">
      <c r="A76" s="190"/>
      <c r="B76" s="72" t="s">
        <v>520</v>
      </c>
      <c r="C76" s="50"/>
      <c r="D76" s="50"/>
      <c r="E76" s="50"/>
      <c r="F76" s="50"/>
      <c r="G76" s="50"/>
      <c r="H76" s="50"/>
      <c r="I76" s="50"/>
      <c r="J76" s="50"/>
      <c r="K76" s="50"/>
      <c r="L76" s="50"/>
      <c r="M76" s="50"/>
      <c r="N76" s="44"/>
      <c r="O76" s="44"/>
      <c r="P76" s="44"/>
      <c r="Q76" s="44"/>
      <c r="R76" s="44"/>
      <c r="S76" s="44"/>
      <c r="T76" s="134"/>
      <c r="U76" s="50"/>
      <c r="V76" s="50"/>
      <c r="W76" s="50"/>
      <c r="X76" s="50"/>
      <c r="Y76" s="50"/>
      <c r="Z76" s="50"/>
      <c r="AA76" s="50"/>
      <c r="AB76" s="50"/>
      <c r="AC76" s="50"/>
      <c r="AD76" s="50"/>
      <c r="AE76" s="50"/>
      <c r="AF76" s="50"/>
      <c r="AG76" s="50"/>
      <c r="AH76" s="50"/>
      <c r="AI76" s="50"/>
      <c r="AJ76" s="50"/>
      <c r="AK76" s="44"/>
      <c r="AL76" s="35"/>
      <c r="AM76" s="26"/>
    </row>
    <row r="77" spans="1:39" ht="30" customHeight="1" x14ac:dyDescent="0.25">
      <c r="A77" s="190"/>
      <c r="B77" s="72" t="s">
        <v>521</v>
      </c>
      <c r="C77" s="50"/>
      <c r="D77" s="50"/>
      <c r="E77" s="50"/>
      <c r="F77" s="50"/>
      <c r="G77" s="50"/>
      <c r="H77" s="50"/>
      <c r="I77" s="50"/>
      <c r="J77" s="50"/>
      <c r="K77" s="50"/>
      <c r="L77" s="50"/>
      <c r="M77" s="50"/>
      <c r="N77" s="44"/>
      <c r="O77" s="44"/>
      <c r="P77" s="44"/>
      <c r="Q77" s="44"/>
      <c r="R77" s="44"/>
      <c r="S77" s="44"/>
      <c r="T77" s="134"/>
      <c r="U77" s="50"/>
      <c r="V77" s="50"/>
      <c r="W77" s="50"/>
      <c r="X77" s="50"/>
      <c r="Y77" s="50"/>
      <c r="Z77" s="50"/>
      <c r="AA77" s="50"/>
      <c r="AB77" s="50"/>
      <c r="AC77" s="50"/>
      <c r="AD77" s="50"/>
      <c r="AE77" s="50"/>
      <c r="AF77" s="50"/>
      <c r="AG77" s="50"/>
      <c r="AH77" s="50"/>
      <c r="AI77" s="50"/>
      <c r="AJ77" s="50"/>
      <c r="AK77" s="44"/>
      <c r="AL77" s="35"/>
      <c r="AM77" s="26"/>
    </row>
    <row r="78" spans="1:39" ht="30" customHeight="1" x14ac:dyDescent="0.25">
      <c r="A78" s="190"/>
      <c r="B78" s="72" t="s">
        <v>522</v>
      </c>
      <c r="C78" s="50"/>
      <c r="D78" s="50"/>
      <c r="E78" s="50"/>
      <c r="F78" s="50"/>
      <c r="G78" s="50"/>
      <c r="H78" s="50"/>
      <c r="I78" s="50"/>
      <c r="J78" s="50"/>
      <c r="K78" s="50"/>
      <c r="L78" s="50"/>
      <c r="M78" s="50"/>
      <c r="N78" s="44"/>
      <c r="O78" s="44"/>
      <c r="P78" s="44"/>
      <c r="Q78" s="44"/>
      <c r="R78" s="44"/>
      <c r="S78" s="44"/>
      <c r="T78" s="134"/>
      <c r="U78" s="50"/>
      <c r="V78" s="50"/>
      <c r="W78" s="50"/>
      <c r="X78" s="50"/>
      <c r="Y78" s="50"/>
      <c r="Z78" s="50"/>
      <c r="AA78" s="50"/>
      <c r="AB78" s="50"/>
      <c r="AC78" s="50"/>
      <c r="AD78" s="50"/>
      <c r="AE78" s="50"/>
      <c r="AF78" s="50"/>
      <c r="AG78" s="50"/>
      <c r="AH78" s="50"/>
      <c r="AI78" s="50"/>
      <c r="AJ78" s="50"/>
      <c r="AK78" s="44"/>
      <c r="AL78" s="35"/>
      <c r="AM78" s="26"/>
    </row>
    <row r="79" spans="1:39" ht="30" customHeight="1" x14ac:dyDescent="0.25">
      <c r="A79" s="190"/>
      <c r="B79" s="72" t="s">
        <v>523</v>
      </c>
      <c r="C79" s="50"/>
      <c r="D79" s="50"/>
      <c r="E79" s="50"/>
      <c r="F79" s="50"/>
      <c r="G79" s="50"/>
      <c r="H79" s="50"/>
      <c r="I79" s="50"/>
      <c r="J79" s="50"/>
      <c r="K79" s="50"/>
      <c r="L79" s="50"/>
      <c r="M79" s="50"/>
      <c r="N79" s="44"/>
      <c r="O79" s="44"/>
      <c r="P79" s="44"/>
      <c r="Q79" s="44"/>
      <c r="R79" s="44"/>
      <c r="S79" s="44"/>
      <c r="T79" s="134"/>
      <c r="U79" s="50"/>
      <c r="V79" s="50"/>
      <c r="W79" s="50"/>
      <c r="X79" s="50"/>
      <c r="Y79" s="50"/>
      <c r="Z79" s="50"/>
      <c r="AA79" s="50"/>
      <c r="AB79" s="50"/>
      <c r="AC79" s="50"/>
      <c r="AD79" s="50"/>
      <c r="AE79" s="50"/>
      <c r="AF79" s="50"/>
      <c r="AG79" s="50"/>
      <c r="AH79" s="50"/>
      <c r="AI79" s="50"/>
      <c r="AJ79" s="50"/>
      <c r="AK79" s="44"/>
      <c r="AL79" s="35"/>
      <c r="AM79" s="26"/>
    </row>
    <row r="80" spans="1:39" ht="30" customHeight="1" x14ac:dyDescent="0.25">
      <c r="A80" s="190"/>
      <c r="B80" s="72" t="s">
        <v>524</v>
      </c>
      <c r="C80" s="50"/>
      <c r="D80" s="50"/>
      <c r="E80" s="50"/>
      <c r="F80" s="50"/>
      <c r="G80" s="50"/>
      <c r="H80" s="50"/>
      <c r="I80" s="50"/>
      <c r="J80" s="50"/>
      <c r="K80" s="50"/>
      <c r="L80" s="50"/>
      <c r="M80" s="50"/>
      <c r="N80" s="44"/>
      <c r="O80" s="44"/>
      <c r="P80" s="44"/>
      <c r="Q80" s="44"/>
      <c r="R80" s="44"/>
      <c r="S80" s="44"/>
      <c r="T80" s="134"/>
      <c r="U80" s="50"/>
      <c r="V80" s="50"/>
      <c r="W80" s="50"/>
      <c r="X80" s="50"/>
      <c r="Y80" s="50"/>
      <c r="Z80" s="50"/>
      <c r="AA80" s="50"/>
      <c r="AB80" s="50"/>
      <c r="AC80" s="50"/>
      <c r="AD80" s="50"/>
      <c r="AE80" s="50"/>
      <c r="AF80" s="50"/>
      <c r="AG80" s="50"/>
      <c r="AH80" s="50"/>
      <c r="AI80" s="50"/>
      <c r="AJ80" s="50"/>
      <c r="AK80" s="44"/>
      <c r="AL80" s="35"/>
      <c r="AM80" s="26"/>
    </row>
    <row r="81" spans="1:39" ht="30" customHeight="1" x14ac:dyDescent="0.25">
      <c r="A81" s="190"/>
      <c r="B81" s="72" t="s">
        <v>525</v>
      </c>
      <c r="C81" s="50"/>
      <c r="D81" s="50"/>
      <c r="E81" s="50"/>
      <c r="F81" s="50"/>
      <c r="G81" s="50"/>
      <c r="H81" s="50"/>
      <c r="I81" s="50"/>
      <c r="J81" s="50"/>
      <c r="K81" s="50"/>
      <c r="L81" s="50"/>
      <c r="M81" s="50"/>
      <c r="N81" s="44"/>
      <c r="O81" s="44"/>
      <c r="P81" s="44"/>
      <c r="Q81" s="44"/>
      <c r="R81" s="44"/>
      <c r="S81" s="44"/>
      <c r="T81" s="134"/>
      <c r="U81" s="50"/>
      <c r="V81" s="50"/>
      <c r="W81" s="50"/>
      <c r="X81" s="50"/>
      <c r="Y81" s="50"/>
      <c r="Z81" s="50"/>
      <c r="AA81" s="50"/>
      <c r="AB81" s="50"/>
      <c r="AC81" s="50"/>
      <c r="AD81" s="50"/>
      <c r="AE81" s="50"/>
      <c r="AF81" s="50"/>
      <c r="AG81" s="50"/>
      <c r="AH81" s="50"/>
      <c r="AI81" s="50"/>
      <c r="AJ81" s="50"/>
      <c r="AK81" s="44"/>
      <c r="AL81" s="35"/>
      <c r="AM81" s="26"/>
    </row>
    <row r="82" spans="1:39" ht="30" customHeight="1" x14ac:dyDescent="0.25">
      <c r="A82" s="190"/>
      <c r="B82" s="72" t="s">
        <v>526</v>
      </c>
      <c r="C82" s="50"/>
      <c r="D82" s="50"/>
      <c r="E82" s="50"/>
      <c r="F82" s="50"/>
      <c r="G82" s="50"/>
      <c r="H82" s="50"/>
      <c r="I82" s="50"/>
      <c r="J82" s="50"/>
      <c r="K82" s="50"/>
      <c r="L82" s="50"/>
      <c r="M82" s="50"/>
      <c r="N82" s="44"/>
      <c r="O82" s="44"/>
      <c r="P82" s="44"/>
      <c r="Q82" s="44"/>
      <c r="R82" s="44"/>
      <c r="S82" s="44"/>
      <c r="T82" s="134"/>
      <c r="U82" s="50"/>
      <c r="V82" s="50"/>
      <c r="W82" s="50"/>
      <c r="X82" s="50"/>
      <c r="Y82" s="50"/>
      <c r="Z82" s="50"/>
      <c r="AA82" s="50"/>
      <c r="AB82" s="50"/>
      <c r="AC82" s="50"/>
      <c r="AD82" s="50"/>
      <c r="AE82" s="50"/>
      <c r="AF82" s="50"/>
      <c r="AG82" s="50"/>
      <c r="AH82" s="50"/>
      <c r="AI82" s="50"/>
      <c r="AJ82" s="50"/>
      <c r="AK82" s="44"/>
      <c r="AL82" s="35"/>
      <c r="AM82" s="26"/>
    </row>
    <row r="83" spans="1:39" ht="30" customHeight="1" x14ac:dyDescent="0.25">
      <c r="A83" s="190"/>
      <c r="B83" s="72" t="s">
        <v>527</v>
      </c>
      <c r="C83" s="50"/>
      <c r="D83" s="50"/>
      <c r="E83" s="50"/>
      <c r="F83" s="50"/>
      <c r="G83" s="50"/>
      <c r="H83" s="50"/>
      <c r="I83" s="50"/>
      <c r="J83" s="50"/>
      <c r="K83" s="50"/>
      <c r="L83" s="50"/>
      <c r="M83" s="50"/>
      <c r="N83" s="44"/>
      <c r="O83" s="44"/>
      <c r="P83" s="44"/>
      <c r="Q83" s="44"/>
      <c r="R83" s="44"/>
      <c r="S83" s="44"/>
      <c r="T83" s="134"/>
      <c r="U83" s="50"/>
      <c r="V83" s="50"/>
      <c r="W83" s="50"/>
      <c r="X83" s="50"/>
      <c r="Y83" s="50"/>
      <c r="Z83" s="50"/>
      <c r="AA83" s="50"/>
      <c r="AB83" s="50"/>
      <c r="AC83" s="50"/>
      <c r="AD83" s="50"/>
      <c r="AE83" s="50"/>
      <c r="AF83" s="50"/>
      <c r="AG83" s="50"/>
      <c r="AH83" s="50"/>
      <c r="AI83" s="50"/>
      <c r="AJ83" s="50"/>
      <c r="AK83" s="44"/>
      <c r="AL83" s="35"/>
      <c r="AM83" s="26"/>
    </row>
    <row r="84" spans="1:39" ht="30" customHeight="1" x14ac:dyDescent="0.25">
      <c r="A84" s="190"/>
      <c r="B84" s="72" t="s">
        <v>528</v>
      </c>
      <c r="C84" s="50"/>
      <c r="D84" s="50"/>
      <c r="E84" s="50"/>
      <c r="F84" s="50"/>
      <c r="G84" s="50"/>
      <c r="H84" s="50"/>
      <c r="I84" s="50"/>
      <c r="J84" s="50"/>
      <c r="K84" s="50"/>
      <c r="L84" s="50"/>
      <c r="M84" s="50"/>
      <c r="N84" s="44"/>
      <c r="O84" s="44"/>
      <c r="P84" s="44"/>
      <c r="Q84" s="44"/>
      <c r="R84" s="44"/>
      <c r="S84" s="44"/>
      <c r="T84" s="134"/>
      <c r="U84" s="50"/>
      <c r="V84" s="50"/>
      <c r="W84" s="50"/>
      <c r="X84" s="50"/>
      <c r="Y84" s="50"/>
      <c r="Z84" s="50"/>
      <c r="AA84" s="50"/>
      <c r="AB84" s="50"/>
      <c r="AC84" s="50"/>
      <c r="AD84" s="50"/>
      <c r="AE84" s="50"/>
      <c r="AF84" s="50"/>
      <c r="AG84" s="50"/>
      <c r="AH84" s="50"/>
      <c r="AI84" s="50"/>
      <c r="AJ84" s="50"/>
      <c r="AK84" s="44"/>
      <c r="AL84" s="35"/>
      <c r="AM84" s="26"/>
    </row>
    <row r="85" spans="1:39" ht="30" customHeight="1" x14ac:dyDescent="0.25">
      <c r="A85" s="190"/>
      <c r="B85" s="72" t="s">
        <v>529</v>
      </c>
      <c r="C85" s="50"/>
      <c r="D85" s="50"/>
      <c r="E85" s="50"/>
      <c r="F85" s="50"/>
      <c r="G85" s="50"/>
      <c r="H85" s="50"/>
      <c r="I85" s="50"/>
      <c r="J85" s="50"/>
      <c r="K85" s="50"/>
      <c r="L85" s="50"/>
      <c r="M85" s="50"/>
      <c r="N85" s="44"/>
      <c r="O85" s="44"/>
      <c r="P85" s="44"/>
      <c r="Q85" s="44"/>
      <c r="R85" s="44"/>
      <c r="S85" s="44"/>
      <c r="T85" s="134"/>
      <c r="U85" s="50"/>
      <c r="V85" s="50"/>
      <c r="W85" s="50"/>
      <c r="X85" s="50"/>
      <c r="Y85" s="50"/>
      <c r="Z85" s="50"/>
      <c r="AA85" s="50"/>
      <c r="AB85" s="50"/>
      <c r="AC85" s="50"/>
      <c r="AD85" s="50"/>
      <c r="AE85" s="50"/>
      <c r="AF85" s="50"/>
      <c r="AG85" s="50"/>
      <c r="AH85" s="50"/>
      <c r="AI85" s="50"/>
      <c r="AJ85" s="50"/>
      <c r="AK85" s="44"/>
      <c r="AL85" s="35"/>
      <c r="AM85" s="26"/>
    </row>
    <row r="86" spans="1:39" ht="30" customHeight="1" x14ac:dyDescent="0.25">
      <c r="A86" s="190" t="s">
        <v>530</v>
      </c>
      <c r="B86" s="72" t="s">
        <v>531</v>
      </c>
      <c r="C86" s="50" t="s">
        <v>532</v>
      </c>
      <c r="D86" s="50"/>
      <c r="E86" s="50"/>
      <c r="F86" s="50"/>
      <c r="G86" s="50"/>
      <c r="H86" s="50"/>
      <c r="I86" s="50"/>
      <c r="J86" s="50"/>
      <c r="K86" s="50"/>
      <c r="L86" s="50"/>
      <c r="M86" s="50"/>
      <c r="N86" s="44"/>
      <c r="O86" s="44"/>
      <c r="P86" s="44"/>
      <c r="Q86" s="44"/>
      <c r="R86" s="44"/>
      <c r="S86" s="44"/>
      <c r="T86" s="134"/>
      <c r="U86" s="50"/>
      <c r="V86" s="50"/>
      <c r="W86" s="50"/>
      <c r="X86" s="50"/>
      <c r="Y86" s="50"/>
      <c r="Z86" s="50"/>
      <c r="AA86" s="50"/>
      <c r="AB86" s="50"/>
      <c r="AC86" s="50"/>
      <c r="AD86" s="50"/>
      <c r="AE86" s="50"/>
      <c r="AF86" s="50"/>
      <c r="AG86" s="50"/>
      <c r="AH86" s="50"/>
      <c r="AI86" s="50"/>
      <c r="AJ86" s="50"/>
      <c r="AK86" s="44"/>
      <c r="AL86" s="35"/>
      <c r="AM86" s="26"/>
    </row>
    <row r="87" spans="1:39" ht="30" customHeight="1" x14ac:dyDescent="0.25">
      <c r="A87" s="190"/>
      <c r="B87" s="72" t="s">
        <v>533</v>
      </c>
      <c r="C87" s="50" t="s">
        <v>532</v>
      </c>
      <c r="D87" s="50"/>
      <c r="E87" s="50"/>
      <c r="F87" s="50"/>
      <c r="G87" s="50"/>
      <c r="H87" s="50"/>
      <c r="I87" s="50"/>
      <c r="J87" s="50"/>
      <c r="K87" s="50"/>
      <c r="L87" s="50"/>
      <c r="M87" s="50"/>
      <c r="N87" s="44"/>
      <c r="O87" s="44"/>
      <c r="P87" s="44"/>
      <c r="Q87" s="44"/>
      <c r="R87" s="44"/>
      <c r="S87" s="44"/>
      <c r="T87" s="134"/>
      <c r="U87" s="50"/>
      <c r="V87" s="50"/>
      <c r="W87" s="50"/>
      <c r="X87" s="50"/>
      <c r="Y87" s="50"/>
      <c r="Z87" s="50"/>
      <c r="AA87" s="50"/>
      <c r="AB87" s="50"/>
      <c r="AC87" s="50"/>
      <c r="AD87" s="50"/>
      <c r="AE87" s="50"/>
      <c r="AF87" s="50"/>
      <c r="AG87" s="50"/>
      <c r="AH87" s="50"/>
      <c r="AI87" s="50"/>
      <c r="AJ87" s="50"/>
      <c r="AK87" s="44"/>
      <c r="AL87" s="35"/>
      <c r="AM87" s="26"/>
    </row>
    <row r="88" spans="1:39" ht="30" customHeight="1" x14ac:dyDescent="0.25">
      <c r="A88" s="190"/>
      <c r="B88" s="72" t="s">
        <v>534</v>
      </c>
      <c r="C88" s="50" t="s">
        <v>532</v>
      </c>
      <c r="D88" s="50"/>
      <c r="E88" s="50"/>
      <c r="F88" s="50"/>
      <c r="G88" s="50"/>
      <c r="H88" s="50"/>
      <c r="I88" s="50"/>
      <c r="J88" s="50"/>
      <c r="K88" s="50"/>
      <c r="L88" s="50"/>
      <c r="M88" s="50"/>
      <c r="N88" s="44"/>
      <c r="O88" s="44"/>
      <c r="P88" s="44"/>
      <c r="Q88" s="44"/>
      <c r="R88" s="44"/>
      <c r="S88" s="44"/>
      <c r="T88" s="134"/>
      <c r="U88" s="50"/>
      <c r="V88" s="50"/>
      <c r="W88" s="50"/>
      <c r="X88" s="50"/>
      <c r="Y88" s="50"/>
      <c r="Z88" s="50"/>
      <c r="AA88" s="50"/>
      <c r="AB88" s="50"/>
      <c r="AC88" s="50"/>
      <c r="AD88" s="50"/>
      <c r="AE88" s="50"/>
      <c r="AF88" s="50"/>
      <c r="AG88" s="50"/>
      <c r="AH88" s="50"/>
      <c r="AI88" s="50"/>
      <c r="AJ88" s="50"/>
      <c r="AK88" s="44"/>
      <c r="AL88" s="35"/>
      <c r="AM88" s="26"/>
    </row>
    <row r="89" spans="1:39" ht="30" customHeight="1" x14ac:dyDescent="0.25">
      <c r="A89" s="190"/>
      <c r="B89" s="72" t="s">
        <v>535</v>
      </c>
      <c r="C89" s="50"/>
      <c r="D89" s="50"/>
      <c r="E89" s="50"/>
      <c r="F89" s="50"/>
      <c r="G89" s="50"/>
      <c r="H89" s="50"/>
      <c r="I89" s="50"/>
      <c r="J89" s="50"/>
      <c r="K89" s="50"/>
      <c r="L89" s="50"/>
      <c r="M89" s="50"/>
      <c r="N89" s="44"/>
      <c r="O89" s="44"/>
      <c r="P89" s="44"/>
      <c r="Q89" s="44"/>
      <c r="R89" s="44"/>
      <c r="S89" s="44"/>
      <c r="T89" s="134"/>
      <c r="U89" s="50"/>
      <c r="V89" s="50"/>
      <c r="W89" s="50"/>
      <c r="X89" s="50"/>
      <c r="Y89" s="50"/>
      <c r="Z89" s="50"/>
      <c r="AA89" s="50"/>
      <c r="AB89" s="50"/>
      <c r="AC89" s="50"/>
      <c r="AD89" s="50"/>
      <c r="AE89" s="50"/>
      <c r="AF89" s="50"/>
      <c r="AG89" s="50"/>
      <c r="AH89" s="50"/>
      <c r="AI89" s="50"/>
      <c r="AJ89" s="50"/>
      <c r="AK89" s="44"/>
      <c r="AL89" s="35"/>
      <c r="AM89" s="26"/>
    </row>
    <row r="90" spans="1:39" ht="30" customHeight="1" x14ac:dyDescent="0.25">
      <c r="A90" s="190"/>
      <c r="B90" s="72" t="s">
        <v>536</v>
      </c>
      <c r="C90" s="50"/>
      <c r="D90" s="50"/>
      <c r="E90" s="50"/>
      <c r="F90" s="50"/>
      <c r="G90" s="50"/>
      <c r="H90" s="50"/>
      <c r="I90" s="50"/>
      <c r="J90" s="50"/>
      <c r="K90" s="50"/>
      <c r="L90" s="50"/>
      <c r="M90" s="50"/>
      <c r="N90" s="44"/>
      <c r="O90" s="44"/>
      <c r="P90" s="44"/>
      <c r="Q90" s="44"/>
      <c r="R90" s="44"/>
      <c r="S90" s="44"/>
      <c r="T90" s="134"/>
      <c r="U90" s="50"/>
      <c r="V90" s="50"/>
      <c r="W90" s="50"/>
      <c r="X90" s="50"/>
      <c r="Y90" s="50"/>
      <c r="Z90" s="50"/>
      <c r="AA90" s="50"/>
      <c r="AB90" s="50"/>
      <c r="AC90" s="50"/>
      <c r="AD90" s="50"/>
      <c r="AE90" s="50"/>
      <c r="AF90" s="50"/>
      <c r="AG90" s="50"/>
      <c r="AH90" s="50"/>
      <c r="AI90" s="50"/>
      <c r="AJ90" s="50"/>
      <c r="AK90" s="44"/>
      <c r="AL90" s="35"/>
      <c r="AM90" s="26"/>
    </row>
    <row r="91" spans="1:39" ht="30" customHeight="1" x14ac:dyDescent="0.25">
      <c r="A91" s="190"/>
      <c r="B91" s="72" t="s">
        <v>537</v>
      </c>
      <c r="C91" s="50"/>
      <c r="D91" s="50"/>
      <c r="E91" s="50"/>
      <c r="F91" s="50"/>
      <c r="G91" s="50"/>
      <c r="H91" s="50"/>
      <c r="I91" s="50"/>
      <c r="J91" s="50"/>
      <c r="K91" s="50"/>
      <c r="L91" s="50"/>
      <c r="M91" s="50"/>
      <c r="N91" s="44"/>
      <c r="O91" s="44"/>
      <c r="P91" s="44"/>
      <c r="Q91" s="44"/>
      <c r="R91" s="44"/>
      <c r="S91" s="44"/>
      <c r="T91" s="134"/>
      <c r="U91" s="50"/>
      <c r="V91" s="50"/>
      <c r="W91" s="50"/>
      <c r="X91" s="50"/>
      <c r="Y91" s="50"/>
      <c r="Z91" s="50"/>
      <c r="AA91" s="50"/>
      <c r="AB91" s="50"/>
      <c r="AC91" s="50"/>
      <c r="AD91" s="50"/>
      <c r="AE91" s="50"/>
      <c r="AF91" s="50"/>
      <c r="AG91" s="50"/>
      <c r="AH91" s="50"/>
      <c r="AI91" s="50"/>
      <c r="AJ91" s="50"/>
      <c r="AK91" s="44"/>
      <c r="AL91" s="35"/>
      <c r="AM91" s="26"/>
    </row>
    <row r="92" spans="1:39" ht="30" customHeight="1" x14ac:dyDescent="0.25">
      <c r="A92" s="190"/>
      <c r="B92" s="72" t="s">
        <v>538</v>
      </c>
      <c r="C92" s="50"/>
      <c r="D92" s="50"/>
      <c r="E92" s="50"/>
      <c r="F92" s="50"/>
      <c r="G92" s="50"/>
      <c r="H92" s="50"/>
      <c r="I92" s="50"/>
      <c r="J92" s="50"/>
      <c r="K92" s="50"/>
      <c r="L92" s="50"/>
      <c r="M92" s="50"/>
      <c r="N92" s="44"/>
      <c r="O92" s="44"/>
      <c r="P92" s="44"/>
      <c r="Q92" s="44"/>
      <c r="R92" s="44"/>
      <c r="S92" s="44"/>
      <c r="T92" s="134"/>
      <c r="U92" s="50"/>
      <c r="V92" s="50"/>
      <c r="W92" s="50"/>
      <c r="X92" s="50"/>
      <c r="Y92" s="50"/>
      <c r="Z92" s="50"/>
      <c r="AA92" s="50"/>
      <c r="AB92" s="50"/>
      <c r="AC92" s="50"/>
      <c r="AD92" s="50"/>
      <c r="AE92" s="50"/>
      <c r="AF92" s="50"/>
      <c r="AG92" s="50"/>
      <c r="AH92" s="50"/>
      <c r="AI92" s="50"/>
      <c r="AJ92" s="50"/>
      <c r="AK92" s="44"/>
      <c r="AL92" s="35"/>
      <c r="AM92" s="26"/>
    </row>
    <row r="93" spans="1:39" ht="30" customHeight="1" x14ac:dyDescent="0.25">
      <c r="A93" s="190"/>
      <c r="B93" s="72" t="s">
        <v>539</v>
      </c>
      <c r="C93" s="50"/>
      <c r="D93" s="50"/>
      <c r="E93" s="50"/>
      <c r="F93" s="50"/>
      <c r="G93" s="50"/>
      <c r="H93" s="50"/>
      <c r="I93" s="50"/>
      <c r="J93" s="50"/>
      <c r="K93" s="50"/>
      <c r="L93" s="50"/>
      <c r="M93" s="50"/>
      <c r="N93" s="44"/>
      <c r="O93" s="44"/>
      <c r="P93" s="44"/>
      <c r="Q93" s="44"/>
      <c r="R93" s="44"/>
      <c r="S93" s="44"/>
      <c r="T93" s="134"/>
      <c r="U93" s="50"/>
      <c r="V93" s="50"/>
      <c r="W93" s="50"/>
      <c r="X93" s="50"/>
      <c r="Y93" s="50"/>
      <c r="Z93" s="50"/>
      <c r="AA93" s="50"/>
      <c r="AB93" s="50"/>
      <c r="AC93" s="50"/>
      <c r="AD93" s="50"/>
      <c r="AE93" s="50"/>
      <c r="AF93" s="50"/>
      <c r="AG93" s="50"/>
      <c r="AH93" s="50"/>
      <c r="AI93" s="50"/>
      <c r="AJ93" s="50"/>
      <c r="AK93" s="44"/>
      <c r="AL93" s="35"/>
      <c r="AM93" s="26"/>
    </row>
    <row r="94" spans="1:39" ht="30" customHeight="1" x14ac:dyDescent="0.25">
      <c r="A94" s="190"/>
      <c r="B94" s="72" t="s">
        <v>540</v>
      </c>
      <c r="C94" s="50"/>
      <c r="D94" s="50"/>
      <c r="E94" s="50"/>
      <c r="F94" s="50"/>
      <c r="G94" s="50"/>
      <c r="H94" s="50"/>
      <c r="I94" s="50"/>
      <c r="J94" s="50"/>
      <c r="K94" s="50"/>
      <c r="L94" s="50"/>
      <c r="M94" s="50"/>
      <c r="N94" s="44"/>
      <c r="O94" s="44"/>
      <c r="P94" s="44"/>
      <c r="Q94" s="44"/>
      <c r="R94" s="44"/>
      <c r="S94" s="44"/>
      <c r="T94" s="134"/>
      <c r="U94" s="50"/>
      <c r="V94" s="50"/>
      <c r="W94" s="50"/>
      <c r="X94" s="50"/>
      <c r="Y94" s="50"/>
      <c r="Z94" s="50"/>
      <c r="AA94" s="50"/>
      <c r="AB94" s="50"/>
      <c r="AC94" s="50"/>
      <c r="AD94" s="50"/>
      <c r="AE94" s="50"/>
      <c r="AF94" s="50"/>
      <c r="AG94" s="50"/>
      <c r="AH94" s="50"/>
      <c r="AI94" s="50"/>
      <c r="AJ94" s="50"/>
      <c r="AK94" s="44"/>
      <c r="AL94" s="35"/>
      <c r="AM94" s="26"/>
    </row>
    <row r="95" spans="1:39" ht="30" customHeight="1" x14ac:dyDescent="0.25">
      <c r="A95" s="190"/>
      <c r="B95" s="72" t="s">
        <v>541</v>
      </c>
      <c r="C95" s="50"/>
      <c r="D95" s="50"/>
      <c r="E95" s="50"/>
      <c r="F95" s="50"/>
      <c r="G95" s="50"/>
      <c r="H95" s="50"/>
      <c r="I95" s="50"/>
      <c r="J95" s="50"/>
      <c r="K95" s="50"/>
      <c r="L95" s="50"/>
      <c r="M95" s="50"/>
      <c r="N95" s="44"/>
      <c r="O95" s="44"/>
      <c r="P95" s="44"/>
      <c r="Q95" s="44"/>
      <c r="R95" s="44"/>
      <c r="S95" s="44"/>
      <c r="T95" s="134"/>
      <c r="U95" s="50"/>
      <c r="V95" s="50"/>
      <c r="W95" s="50"/>
      <c r="X95" s="50"/>
      <c r="Y95" s="50"/>
      <c r="Z95" s="50"/>
      <c r="AA95" s="50"/>
      <c r="AB95" s="50"/>
      <c r="AC95" s="50"/>
      <c r="AD95" s="50"/>
      <c r="AE95" s="50"/>
      <c r="AF95" s="50"/>
      <c r="AG95" s="50"/>
      <c r="AH95" s="50"/>
      <c r="AI95" s="50"/>
      <c r="AJ95" s="50"/>
      <c r="AK95" s="44"/>
      <c r="AL95" s="35"/>
      <c r="AM95" s="26"/>
    </row>
    <row r="96" spans="1:39" ht="30" customHeight="1" x14ac:dyDescent="0.25">
      <c r="A96" s="190"/>
      <c r="B96" s="72" t="s">
        <v>542</v>
      </c>
      <c r="C96" s="50"/>
      <c r="D96" s="50"/>
      <c r="E96" s="50"/>
      <c r="F96" s="50"/>
      <c r="G96" s="50"/>
      <c r="H96" s="50"/>
      <c r="I96" s="50"/>
      <c r="J96" s="50"/>
      <c r="K96" s="50"/>
      <c r="L96" s="50"/>
      <c r="M96" s="50"/>
      <c r="N96" s="44"/>
      <c r="O96" s="44"/>
      <c r="P96" s="44"/>
      <c r="Q96" s="44"/>
      <c r="R96" s="44"/>
      <c r="S96" s="44"/>
      <c r="T96" s="134"/>
      <c r="U96" s="50"/>
      <c r="V96" s="50"/>
      <c r="W96" s="50"/>
      <c r="X96" s="50"/>
      <c r="Y96" s="50"/>
      <c r="Z96" s="50"/>
      <c r="AA96" s="50"/>
      <c r="AB96" s="50"/>
      <c r="AC96" s="50"/>
      <c r="AD96" s="50"/>
      <c r="AE96" s="50"/>
      <c r="AF96" s="50"/>
      <c r="AG96" s="50"/>
      <c r="AH96" s="50"/>
      <c r="AI96" s="50"/>
      <c r="AJ96" s="50"/>
      <c r="AK96" s="44"/>
      <c r="AL96" s="35"/>
      <c r="AM96" s="26"/>
    </row>
    <row r="97" spans="1:39" ht="30" customHeight="1" x14ac:dyDescent="0.25">
      <c r="A97" s="190"/>
      <c r="B97" s="72" t="s">
        <v>543</v>
      </c>
      <c r="C97" s="50"/>
      <c r="D97" s="50"/>
      <c r="E97" s="50"/>
      <c r="F97" s="50"/>
      <c r="G97" s="50"/>
      <c r="H97" s="50"/>
      <c r="I97" s="50"/>
      <c r="J97" s="50"/>
      <c r="K97" s="50"/>
      <c r="L97" s="50"/>
      <c r="M97" s="50"/>
      <c r="N97" s="44"/>
      <c r="O97" s="44"/>
      <c r="P97" s="44"/>
      <c r="Q97" s="44"/>
      <c r="R97" s="44"/>
      <c r="S97" s="44"/>
      <c r="T97" s="134"/>
      <c r="U97" s="50"/>
      <c r="V97" s="50"/>
      <c r="W97" s="50"/>
      <c r="X97" s="50"/>
      <c r="Y97" s="50"/>
      <c r="Z97" s="50"/>
      <c r="AA97" s="50"/>
      <c r="AB97" s="50"/>
      <c r="AC97" s="50"/>
      <c r="AD97" s="50"/>
      <c r="AE97" s="50"/>
      <c r="AF97" s="50"/>
      <c r="AG97" s="50"/>
      <c r="AH97" s="50"/>
      <c r="AI97" s="50"/>
      <c r="AJ97" s="50"/>
      <c r="AK97" s="44"/>
      <c r="AL97" s="35"/>
      <c r="AM97" s="26"/>
    </row>
    <row r="98" spans="1:39" ht="30" customHeight="1" x14ac:dyDescent="0.25">
      <c r="A98" s="190"/>
      <c r="B98" s="72" t="s">
        <v>544</v>
      </c>
      <c r="C98" s="50"/>
      <c r="D98" s="50"/>
      <c r="E98" s="50"/>
      <c r="F98" s="50"/>
      <c r="G98" s="50"/>
      <c r="H98" s="50"/>
      <c r="I98" s="50"/>
      <c r="J98" s="50"/>
      <c r="K98" s="50"/>
      <c r="L98" s="50"/>
      <c r="M98" s="50"/>
      <c r="N98" s="44"/>
      <c r="O98" s="44"/>
      <c r="P98" s="44"/>
      <c r="Q98" s="44"/>
      <c r="R98" s="44"/>
      <c r="S98" s="44"/>
      <c r="T98" s="134"/>
      <c r="U98" s="50"/>
      <c r="V98" s="50"/>
      <c r="W98" s="50"/>
      <c r="X98" s="50"/>
      <c r="Y98" s="50"/>
      <c r="Z98" s="50"/>
      <c r="AA98" s="50"/>
      <c r="AB98" s="50"/>
      <c r="AC98" s="50"/>
      <c r="AD98" s="50"/>
      <c r="AE98" s="50"/>
      <c r="AF98" s="50"/>
      <c r="AG98" s="50"/>
      <c r="AH98" s="50"/>
      <c r="AI98" s="50"/>
      <c r="AJ98" s="50"/>
      <c r="AK98" s="44"/>
      <c r="AL98" s="35"/>
      <c r="AM98" s="26"/>
    </row>
    <row r="99" spans="1:39" ht="30" customHeight="1" x14ac:dyDescent="0.25">
      <c r="A99" s="190"/>
      <c r="B99" s="72" t="s">
        <v>545</v>
      </c>
      <c r="C99" s="50"/>
      <c r="D99" s="50"/>
      <c r="E99" s="50"/>
      <c r="F99" s="50"/>
      <c r="G99" s="50"/>
      <c r="H99" s="50"/>
      <c r="I99" s="50"/>
      <c r="J99" s="50"/>
      <c r="K99" s="50"/>
      <c r="L99" s="50"/>
      <c r="M99" s="50"/>
      <c r="N99" s="44"/>
      <c r="O99" s="44"/>
      <c r="P99" s="44"/>
      <c r="Q99" s="44"/>
      <c r="R99" s="44"/>
      <c r="S99" s="44"/>
      <c r="T99" s="134"/>
      <c r="U99" s="50"/>
      <c r="V99" s="50"/>
      <c r="W99" s="50"/>
      <c r="X99" s="50"/>
      <c r="Y99" s="50"/>
      <c r="Z99" s="50"/>
      <c r="AA99" s="50"/>
      <c r="AB99" s="50"/>
      <c r="AC99" s="50"/>
      <c r="AD99" s="50"/>
      <c r="AE99" s="50"/>
      <c r="AF99" s="50"/>
      <c r="AG99" s="50"/>
      <c r="AH99" s="50"/>
      <c r="AI99" s="50"/>
      <c r="AJ99" s="50"/>
      <c r="AK99" s="44"/>
      <c r="AL99" s="35"/>
      <c r="AM99" s="26"/>
    </row>
    <row r="100" spans="1:39" ht="30" customHeight="1" x14ac:dyDescent="0.25">
      <c r="A100" s="190"/>
      <c r="B100" s="72" t="s">
        <v>546</v>
      </c>
      <c r="C100" s="50"/>
      <c r="D100" s="50"/>
      <c r="E100" s="50"/>
      <c r="F100" s="50"/>
      <c r="G100" s="50"/>
      <c r="H100" s="50"/>
      <c r="I100" s="50"/>
      <c r="J100" s="50"/>
      <c r="K100" s="50"/>
      <c r="L100" s="50"/>
      <c r="M100" s="50"/>
      <c r="N100" s="44"/>
      <c r="O100" s="44"/>
      <c r="P100" s="44"/>
      <c r="Q100" s="44"/>
      <c r="R100" s="44"/>
      <c r="S100" s="44"/>
      <c r="T100" s="134"/>
      <c r="U100" s="50"/>
      <c r="V100" s="50"/>
      <c r="W100" s="50"/>
      <c r="X100" s="50"/>
      <c r="Y100" s="50"/>
      <c r="Z100" s="50"/>
      <c r="AA100" s="50"/>
      <c r="AB100" s="50"/>
      <c r="AC100" s="50"/>
      <c r="AD100" s="50"/>
      <c r="AE100" s="50"/>
      <c r="AF100" s="50"/>
      <c r="AG100" s="50"/>
      <c r="AH100" s="50"/>
      <c r="AI100" s="50"/>
      <c r="AJ100" s="50"/>
      <c r="AK100" s="44"/>
      <c r="AL100" s="35"/>
      <c r="AM100" s="26"/>
    </row>
    <row r="101" spans="1:39" ht="30" customHeight="1" x14ac:dyDescent="0.25">
      <c r="A101" s="190" t="s">
        <v>547</v>
      </c>
      <c r="B101" s="72" t="s">
        <v>548</v>
      </c>
      <c r="C101" s="50" t="s">
        <v>549</v>
      </c>
      <c r="D101" s="50"/>
      <c r="E101" s="50"/>
      <c r="F101" s="50"/>
      <c r="G101" s="50"/>
      <c r="H101" s="50"/>
      <c r="I101" s="50"/>
      <c r="J101" s="50"/>
      <c r="K101" s="50"/>
      <c r="L101" s="50"/>
      <c r="M101" s="50"/>
      <c r="N101" s="44"/>
      <c r="O101" s="44"/>
      <c r="P101" s="44"/>
      <c r="Q101" s="44"/>
      <c r="R101" s="44"/>
      <c r="S101" s="44"/>
      <c r="T101" s="134"/>
      <c r="U101" s="50"/>
      <c r="V101" s="50"/>
      <c r="W101" s="50"/>
      <c r="X101" s="50"/>
      <c r="Y101" s="50"/>
      <c r="Z101" s="50"/>
      <c r="AA101" s="50"/>
      <c r="AB101" s="50"/>
      <c r="AC101" s="50"/>
      <c r="AD101" s="50"/>
      <c r="AE101" s="50"/>
      <c r="AF101" s="50"/>
      <c r="AG101" s="50"/>
      <c r="AH101" s="50"/>
      <c r="AI101" s="50"/>
      <c r="AJ101" s="50"/>
      <c r="AK101" s="44"/>
      <c r="AL101" s="35"/>
      <c r="AM101" s="26"/>
    </row>
    <row r="102" spans="1:39" ht="30" customHeight="1" x14ac:dyDescent="0.25">
      <c r="A102" s="190"/>
      <c r="B102" s="72" t="s">
        <v>550</v>
      </c>
      <c r="C102" s="50" t="s">
        <v>549</v>
      </c>
      <c r="D102" s="50"/>
      <c r="E102" s="50"/>
      <c r="F102" s="50"/>
      <c r="G102" s="50"/>
      <c r="H102" s="50"/>
      <c r="I102" s="50"/>
      <c r="J102" s="50"/>
      <c r="K102" s="50"/>
      <c r="L102" s="50"/>
      <c r="M102" s="50"/>
      <c r="N102" s="44"/>
      <c r="O102" s="44"/>
      <c r="P102" s="44"/>
      <c r="Q102" s="44"/>
      <c r="R102" s="44"/>
      <c r="S102" s="44"/>
      <c r="T102" s="134"/>
      <c r="U102" s="50"/>
      <c r="V102" s="50"/>
      <c r="W102" s="50"/>
      <c r="X102" s="50"/>
      <c r="Y102" s="50"/>
      <c r="Z102" s="50"/>
      <c r="AA102" s="50"/>
      <c r="AB102" s="50"/>
      <c r="AC102" s="50"/>
      <c r="AD102" s="50"/>
      <c r="AE102" s="50"/>
      <c r="AF102" s="50"/>
      <c r="AG102" s="50"/>
      <c r="AH102" s="50"/>
      <c r="AI102" s="50"/>
      <c r="AJ102" s="50"/>
      <c r="AK102" s="44"/>
      <c r="AL102" s="35"/>
      <c r="AM102" s="26"/>
    </row>
    <row r="103" spans="1:39" ht="30" customHeight="1" x14ac:dyDescent="0.25">
      <c r="A103" s="190"/>
      <c r="B103" s="72" t="s">
        <v>551</v>
      </c>
      <c r="C103" s="50" t="s">
        <v>549</v>
      </c>
      <c r="D103" s="50"/>
      <c r="E103" s="50"/>
      <c r="F103" s="50"/>
      <c r="G103" s="50"/>
      <c r="H103" s="50"/>
      <c r="I103" s="50"/>
      <c r="J103" s="50"/>
      <c r="K103" s="50"/>
      <c r="L103" s="50"/>
      <c r="M103" s="50"/>
      <c r="N103" s="44"/>
      <c r="O103" s="44"/>
      <c r="P103" s="44"/>
      <c r="Q103" s="44"/>
      <c r="R103" s="44"/>
      <c r="S103" s="44"/>
      <c r="T103" s="134"/>
      <c r="U103" s="50"/>
      <c r="V103" s="50"/>
      <c r="W103" s="50"/>
      <c r="X103" s="50"/>
      <c r="Y103" s="50"/>
      <c r="Z103" s="50"/>
      <c r="AA103" s="50"/>
      <c r="AB103" s="50"/>
      <c r="AC103" s="50"/>
      <c r="AD103" s="50"/>
      <c r="AE103" s="50"/>
      <c r="AF103" s="50"/>
      <c r="AG103" s="50"/>
      <c r="AH103" s="50"/>
      <c r="AI103" s="50"/>
      <c r="AJ103" s="50"/>
      <c r="AK103" s="44"/>
      <c r="AL103" s="35"/>
      <c r="AM103" s="26"/>
    </row>
    <row r="104" spans="1:39" ht="30" customHeight="1" x14ac:dyDescent="0.25">
      <c r="A104" s="190"/>
      <c r="B104" s="72" t="s">
        <v>552</v>
      </c>
      <c r="C104" s="50"/>
      <c r="D104" s="50"/>
      <c r="E104" s="50"/>
      <c r="F104" s="50"/>
      <c r="G104" s="50"/>
      <c r="H104" s="50"/>
      <c r="I104" s="50"/>
      <c r="J104" s="50"/>
      <c r="K104" s="50"/>
      <c r="L104" s="50"/>
      <c r="M104" s="50"/>
      <c r="N104" s="44"/>
      <c r="O104" s="44"/>
      <c r="P104" s="44"/>
      <c r="Q104" s="44"/>
      <c r="R104" s="44"/>
      <c r="S104" s="44"/>
      <c r="T104" s="134"/>
      <c r="U104" s="50"/>
      <c r="V104" s="50"/>
      <c r="W104" s="50"/>
      <c r="X104" s="50"/>
      <c r="Y104" s="50"/>
      <c r="Z104" s="50"/>
      <c r="AA104" s="50"/>
      <c r="AB104" s="50"/>
      <c r="AC104" s="50"/>
      <c r="AD104" s="50"/>
      <c r="AE104" s="50"/>
      <c r="AF104" s="50"/>
      <c r="AG104" s="50"/>
      <c r="AH104" s="50"/>
      <c r="AI104" s="50"/>
      <c r="AJ104" s="50"/>
      <c r="AK104" s="44"/>
      <c r="AL104" s="35"/>
      <c r="AM104" s="26"/>
    </row>
    <row r="105" spans="1:39" ht="30" customHeight="1" x14ac:dyDescent="0.25">
      <c r="A105" s="190"/>
      <c r="B105" s="72" t="s">
        <v>553</v>
      </c>
      <c r="C105" s="50"/>
      <c r="D105" s="50"/>
      <c r="E105" s="50"/>
      <c r="F105" s="50"/>
      <c r="G105" s="50"/>
      <c r="H105" s="50"/>
      <c r="I105" s="50"/>
      <c r="J105" s="50"/>
      <c r="K105" s="50"/>
      <c r="L105" s="50"/>
      <c r="M105" s="50"/>
      <c r="N105" s="44"/>
      <c r="O105" s="44"/>
      <c r="P105" s="44"/>
      <c r="Q105" s="44"/>
      <c r="R105" s="44"/>
      <c r="S105" s="44"/>
      <c r="T105" s="134"/>
      <c r="U105" s="50"/>
      <c r="V105" s="50"/>
      <c r="W105" s="50"/>
      <c r="X105" s="50"/>
      <c r="Y105" s="50"/>
      <c r="Z105" s="50"/>
      <c r="AA105" s="50"/>
      <c r="AB105" s="50"/>
      <c r="AC105" s="50"/>
      <c r="AD105" s="50"/>
      <c r="AE105" s="50"/>
      <c r="AF105" s="50"/>
      <c r="AG105" s="50"/>
      <c r="AH105" s="50"/>
      <c r="AI105" s="50"/>
      <c r="AJ105" s="50"/>
      <c r="AK105" s="44"/>
      <c r="AL105" s="35"/>
      <c r="AM105" s="26"/>
    </row>
    <row r="106" spans="1:39" ht="30" customHeight="1" x14ac:dyDescent="0.25">
      <c r="A106" s="190"/>
      <c r="B106" s="72" t="s">
        <v>554</v>
      </c>
      <c r="C106" s="50"/>
      <c r="D106" s="50"/>
      <c r="E106" s="50"/>
      <c r="F106" s="50"/>
      <c r="G106" s="50"/>
      <c r="H106" s="50"/>
      <c r="I106" s="50"/>
      <c r="J106" s="50"/>
      <c r="K106" s="50"/>
      <c r="L106" s="50"/>
      <c r="M106" s="50"/>
      <c r="N106" s="44"/>
      <c r="O106" s="44"/>
      <c r="P106" s="44"/>
      <c r="Q106" s="44"/>
      <c r="R106" s="44"/>
      <c r="S106" s="44"/>
      <c r="T106" s="134"/>
      <c r="U106" s="50"/>
      <c r="V106" s="50"/>
      <c r="W106" s="50"/>
      <c r="X106" s="50"/>
      <c r="Y106" s="50"/>
      <c r="Z106" s="50"/>
      <c r="AA106" s="50"/>
      <c r="AB106" s="50"/>
      <c r="AC106" s="50"/>
      <c r="AD106" s="50"/>
      <c r="AE106" s="50"/>
      <c r="AF106" s="50"/>
      <c r="AG106" s="50"/>
      <c r="AH106" s="50"/>
      <c r="AI106" s="50"/>
      <c r="AJ106" s="50"/>
      <c r="AK106" s="44"/>
      <c r="AL106" s="35"/>
      <c r="AM106" s="26"/>
    </row>
    <row r="107" spans="1:39" ht="30" customHeight="1" x14ac:dyDescent="0.25">
      <c r="A107" s="190"/>
      <c r="B107" s="72" t="s">
        <v>555</v>
      </c>
      <c r="C107" s="50"/>
      <c r="D107" s="50"/>
      <c r="E107" s="50"/>
      <c r="F107" s="50"/>
      <c r="G107" s="50"/>
      <c r="H107" s="50"/>
      <c r="I107" s="50"/>
      <c r="J107" s="50"/>
      <c r="K107" s="50"/>
      <c r="L107" s="50"/>
      <c r="M107" s="50"/>
      <c r="N107" s="44"/>
      <c r="O107" s="44"/>
      <c r="P107" s="44"/>
      <c r="Q107" s="44"/>
      <c r="R107" s="44"/>
      <c r="S107" s="44"/>
      <c r="T107" s="134"/>
      <c r="U107" s="50"/>
      <c r="V107" s="50"/>
      <c r="W107" s="50"/>
      <c r="X107" s="50"/>
      <c r="Y107" s="50"/>
      <c r="Z107" s="50"/>
      <c r="AA107" s="50"/>
      <c r="AB107" s="50"/>
      <c r="AC107" s="50"/>
      <c r="AD107" s="50"/>
      <c r="AE107" s="50"/>
      <c r="AF107" s="50"/>
      <c r="AG107" s="50"/>
      <c r="AH107" s="50"/>
      <c r="AI107" s="50"/>
      <c r="AJ107" s="50"/>
      <c r="AK107" s="44"/>
      <c r="AL107" s="35"/>
      <c r="AM107" s="26"/>
    </row>
    <row r="108" spans="1:39" ht="30" customHeight="1" x14ac:dyDescent="0.25">
      <c r="A108" s="190"/>
      <c r="B108" s="72" t="s">
        <v>556</v>
      </c>
      <c r="C108" s="50"/>
      <c r="D108" s="50"/>
      <c r="E108" s="50"/>
      <c r="F108" s="50"/>
      <c r="G108" s="50"/>
      <c r="H108" s="50"/>
      <c r="I108" s="50"/>
      <c r="J108" s="50"/>
      <c r="K108" s="50"/>
      <c r="L108" s="50"/>
      <c r="M108" s="50"/>
      <c r="N108" s="44"/>
      <c r="O108" s="44"/>
      <c r="P108" s="44"/>
      <c r="Q108" s="44"/>
      <c r="R108" s="44"/>
      <c r="S108" s="44"/>
      <c r="T108" s="134"/>
      <c r="U108" s="50"/>
      <c r="V108" s="50"/>
      <c r="W108" s="50"/>
      <c r="X108" s="50"/>
      <c r="Y108" s="50"/>
      <c r="Z108" s="50"/>
      <c r="AA108" s="50"/>
      <c r="AB108" s="50"/>
      <c r="AC108" s="50"/>
      <c r="AD108" s="50"/>
      <c r="AE108" s="50"/>
      <c r="AF108" s="50"/>
      <c r="AG108" s="50"/>
      <c r="AH108" s="50"/>
      <c r="AI108" s="50"/>
      <c r="AJ108" s="50"/>
      <c r="AK108" s="44"/>
      <c r="AL108" s="35"/>
      <c r="AM108" s="26"/>
    </row>
    <row r="109" spans="1:39" ht="30" customHeight="1" x14ac:dyDescent="0.25">
      <c r="A109" s="190"/>
      <c r="B109" s="72" t="s">
        <v>557</v>
      </c>
      <c r="C109" s="50"/>
      <c r="D109" s="50"/>
      <c r="E109" s="50"/>
      <c r="F109" s="50"/>
      <c r="G109" s="50"/>
      <c r="H109" s="50"/>
      <c r="I109" s="50"/>
      <c r="J109" s="50"/>
      <c r="K109" s="50"/>
      <c r="L109" s="50"/>
      <c r="M109" s="50"/>
      <c r="N109" s="44"/>
      <c r="O109" s="44"/>
      <c r="P109" s="44"/>
      <c r="Q109" s="44"/>
      <c r="R109" s="44"/>
      <c r="S109" s="44"/>
      <c r="T109" s="134"/>
      <c r="U109" s="50"/>
      <c r="V109" s="50"/>
      <c r="W109" s="50"/>
      <c r="X109" s="50"/>
      <c r="Y109" s="50"/>
      <c r="Z109" s="50"/>
      <c r="AA109" s="50"/>
      <c r="AB109" s="50"/>
      <c r="AC109" s="50"/>
      <c r="AD109" s="50"/>
      <c r="AE109" s="50"/>
      <c r="AF109" s="50"/>
      <c r="AG109" s="50"/>
      <c r="AH109" s="50"/>
      <c r="AI109" s="50"/>
      <c r="AJ109" s="50"/>
      <c r="AK109" s="44"/>
      <c r="AL109" s="35"/>
      <c r="AM109" s="26"/>
    </row>
    <row r="110" spans="1:39" ht="30" customHeight="1" x14ac:dyDescent="0.25">
      <c r="A110" s="190"/>
      <c r="B110" s="72" t="s">
        <v>558</v>
      </c>
      <c r="C110" s="50"/>
      <c r="D110" s="50"/>
      <c r="E110" s="50"/>
      <c r="F110" s="50"/>
      <c r="G110" s="50"/>
      <c r="H110" s="50"/>
      <c r="I110" s="50"/>
      <c r="J110" s="50"/>
      <c r="K110" s="50"/>
      <c r="L110" s="50"/>
      <c r="M110" s="50"/>
      <c r="N110" s="44"/>
      <c r="O110" s="44"/>
      <c r="P110" s="44"/>
      <c r="Q110" s="44"/>
      <c r="R110" s="44"/>
      <c r="S110" s="44"/>
      <c r="T110" s="134"/>
      <c r="U110" s="50"/>
      <c r="V110" s="50"/>
      <c r="W110" s="50"/>
      <c r="X110" s="50"/>
      <c r="Y110" s="50"/>
      <c r="Z110" s="50"/>
      <c r="AA110" s="50"/>
      <c r="AB110" s="50"/>
      <c r="AC110" s="50"/>
      <c r="AD110" s="50"/>
      <c r="AE110" s="50"/>
      <c r="AF110" s="50"/>
      <c r="AG110" s="50"/>
      <c r="AH110" s="50"/>
      <c r="AI110" s="50"/>
      <c r="AJ110" s="50"/>
      <c r="AK110" s="44"/>
      <c r="AL110" s="35"/>
      <c r="AM110" s="26"/>
    </row>
    <row r="111" spans="1:39" ht="30" customHeight="1" x14ac:dyDescent="0.25">
      <c r="A111" s="190"/>
      <c r="B111" s="72" t="s">
        <v>559</v>
      </c>
      <c r="C111" s="50"/>
      <c r="D111" s="50"/>
      <c r="E111" s="50"/>
      <c r="F111" s="50"/>
      <c r="G111" s="50"/>
      <c r="H111" s="50"/>
      <c r="I111" s="50"/>
      <c r="J111" s="50"/>
      <c r="K111" s="50"/>
      <c r="L111" s="50"/>
      <c r="M111" s="50"/>
      <c r="N111" s="44"/>
      <c r="O111" s="44"/>
      <c r="P111" s="44"/>
      <c r="Q111" s="44"/>
      <c r="R111" s="44"/>
      <c r="S111" s="44"/>
      <c r="T111" s="134"/>
      <c r="U111" s="50"/>
      <c r="V111" s="50"/>
      <c r="W111" s="50"/>
      <c r="X111" s="50"/>
      <c r="Y111" s="50"/>
      <c r="Z111" s="50"/>
      <c r="AA111" s="50"/>
      <c r="AB111" s="50"/>
      <c r="AC111" s="50"/>
      <c r="AD111" s="50"/>
      <c r="AE111" s="50"/>
      <c r="AF111" s="50"/>
      <c r="AG111" s="50"/>
      <c r="AH111" s="50"/>
      <c r="AI111" s="50"/>
      <c r="AJ111" s="50"/>
      <c r="AK111" s="44"/>
      <c r="AL111" s="35"/>
      <c r="AM111" s="26"/>
    </row>
    <row r="112" spans="1:39" ht="30" customHeight="1" x14ac:dyDescent="0.25">
      <c r="A112" s="190"/>
      <c r="B112" s="72" t="s">
        <v>560</v>
      </c>
      <c r="C112" s="50"/>
      <c r="D112" s="50"/>
      <c r="E112" s="50"/>
      <c r="F112" s="50"/>
      <c r="G112" s="50"/>
      <c r="H112" s="50"/>
      <c r="I112" s="50"/>
      <c r="J112" s="50"/>
      <c r="K112" s="50"/>
      <c r="L112" s="50"/>
      <c r="M112" s="50"/>
      <c r="N112" s="44"/>
      <c r="O112" s="44"/>
      <c r="P112" s="44"/>
      <c r="Q112" s="44"/>
      <c r="R112" s="44"/>
      <c r="S112" s="44"/>
      <c r="T112" s="134"/>
      <c r="U112" s="50"/>
      <c r="V112" s="50"/>
      <c r="W112" s="50"/>
      <c r="X112" s="50"/>
      <c r="Y112" s="50"/>
      <c r="Z112" s="50"/>
      <c r="AA112" s="50"/>
      <c r="AB112" s="50"/>
      <c r="AC112" s="50"/>
      <c r="AD112" s="50"/>
      <c r="AE112" s="50"/>
      <c r="AF112" s="50"/>
      <c r="AG112" s="50"/>
      <c r="AH112" s="50"/>
      <c r="AI112" s="50"/>
      <c r="AJ112" s="50"/>
      <c r="AK112" s="44"/>
      <c r="AL112" s="35"/>
      <c r="AM112" s="26"/>
    </row>
    <row r="113" spans="1:39" ht="30" customHeight="1" x14ac:dyDescent="0.25">
      <c r="A113" s="190"/>
      <c r="B113" s="72" t="s">
        <v>561</v>
      </c>
      <c r="C113" s="50"/>
      <c r="D113" s="50"/>
      <c r="E113" s="50"/>
      <c r="F113" s="50"/>
      <c r="G113" s="50"/>
      <c r="H113" s="50"/>
      <c r="I113" s="50"/>
      <c r="J113" s="50"/>
      <c r="K113" s="50"/>
      <c r="L113" s="50"/>
      <c r="M113" s="50"/>
      <c r="N113" s="44"/>
      <c r="O113" s="44"/>
      <c r="P113" s="44"/>
      <c r="Q113" s="44"/>
      <c r="R113" s="44"/>
      <c r="S113" s="44"/>
      <c r="T113" s="134"/>
      <c r="U113" s="50"/>
      <c r="V113" s="50"/>
      <c r="W113" s="50"/>
      <c r="X113" s="50"/>
      <c r="Y113" s="50"/>
      <c r="Z113" s="50"/>
      <c r="AA113" s="50"/>
      <c r="AB113" s="50"/>
      <c r="AC113" s="50"/>
      <c r="AD113" s="50"/>
      <c r="AE113" s="50"/>
      <c r="AF113" s="50"/>
      <c r="AG113" s="50"/>
      <c r="AH113" s="50"/>
      <c r="AI113" s="50"/>
      <c r="AJ113" s="50"/>
      <c r="AK113" s="44"/>
      <c r="AL113" s="35"/>
      <c r="AM113" s="26"/>
    </row>
    <row r="114" spans="1:39" ht="30" customHeight="1" x14ac:dyDescent="0.25">
      <c r="A114" s="190"/>
      <c r="B114" s="72" t="s">
        <v>562</v>
      </c>
      <c r="C114" s="50"/>
      <c r="D114" s="50"/>
      <c r="E114" s="50"/>
      <c r="F114" s="50"/>
      <c r="G114" s="50"/>
      <c r="H114" s="50"/>
      <c r="I114" s="50"/>
      <c r="J114" s="50"/>
      <c r="K114" s="50"/>
      <c r="L114" s="50"/>
      <c r="M114" s="50"/>
      <c r="N114" s="44"/>
      <c r="O114" s="44"/>
      <c r="P114" s="44"/>
      <c r="Q114" s="44"/>
      <c r="R114" s="44"/>
      <c r="S114" s="44"/>
      <c r="T114" s="134"/>
      <c r="U114" s="50"/>
      <c r="V114" s="50"/>
      <c r="W114" s="50"/>
      <c r="X114" s="50"/>
      <c r="Y114" s="50"/>
      <c r="Z114" s="50"/>
      <c r="AA114" s="50"/>
      <c r="AB114" s="50"/>
      <c r="AC114" s="50"/>
      <c r="AD114" s="50"/>
      <c r="AE114" s="50"/>
      <c r="AF114" s="50"/>
      <c r="AG114" s="50"/>
      <c r="AH114" s="50"/>
      <c r="AI114" s="50"/>
      <c r="AJ114" s="50"/>
      <c r="AK114" s="44"/>
      <c r="AL114" s="35"/>
      <c r="AM114" s="26"/>
    </row>
    <row r="115" spans="1:39" ht="30" customHeight="1" x14ac:dyDescent="0.25">
      <c r="A115" s="190"/>
      <c r="B115" s="72" t="s">
        <v>563</v>
      </c>
      <c r="C115" s="50"/>
      <c r="D115" s="50"/>
      <c r="E115" s="50"/>
      <c r="F115" s="50"/>
      <c r="G115" s="50"/>
      <c r="H115" s="50"/>
      <c r="I115" s="50"/>
      <c r="J115" s="50"/>
      <c r="K115" s="50"/>
      <c r="L115" s="50"/>
      <c r="M115" s="50"/>
      <c r="N115" s="44"/>
      <c r="O115" s="44"/>
      <c r="P115" s="44"/>
      <c r="Q115" s="44"/>
      <c r="R115" s="44"/>
      <c r="S115" s="44"/>
      <c r="T115" s="134"/>
      <c r="U115" s="50"/>
      <c r="V115" s="50"/>
      <c r="W115" s="50"/>
      <c r="X115" s="50"/>
      <c r="Y115" s="50"/>
      <c r="Z115" s="50"/>
      <c r="AA115" s="50"/>
      <c r="AB115" s="50"/>
      <c r="AC115" s="50"/>
      <c r="AD115" s="50"/>
      <c r="AE115" s="50"/>
      <c r="AF115" s="50"/>
      <c r="AG115" s="50"/>
      <c r="AH115" s="50"/>
      <c r="AI115" s="50"/>
      <c r="AJ115" s="50"/>
      <c r="AK115" s="44"/>
      <c r="AL115" s="35"/>
      <c r="AM115" s="26"/>
    </row>
    <row r="116" spans="1:39" ht="30" customHeight="1" x14ac:dyDescent="0.25">
      <c r="A116" s="190" t="s">
        <v>564</v>
      </c>
      <c r="B116" s="72" t="s">
        <v>565</v>
      </c>
      <c r="C116" s="50" t="s">
        <v>566</v>
      </c>
      <c r="D116" s="50"/>
      <c r="E116" s="50"/>
      <c r="F116" s="50"/>
      <c r="G116" s="50"/>
      <c r="H116" s="50"/>
      <c r="I116" s="50"/>
      <c r="J116" s="50"/>
      <c r="K116" s="50"/>
      <c r="L116" s="50"/>
      <c r="M116" s="50"/>
      <c r="N116" s="44"/>
      <c r="O116" s="44"/>
      <c r="P116" s="44"/>
      <c r="Q116" s="44"/>
      <c r="R116" s="44"/>
      <c r="S116" s="44"/>
      <c r="T116" s="134"/>
      <c r="U116" s="50"/>
      <c r="V116" s="50"/>
      <c r="W116" s="50"/>
      <c r="X116" s="50"/>
      <c r="Y116" s="50"/>
      <c r="Z116" s="50"/>
      <c r="AA116" s="50"/>
      <c r="AB116" s="50"/>
      <c r="AC116" s="50"/>
      <c r="AD116" s="50"/>
      <c r="AE116" s="50"/>
      <c r="AF116" s="50"/>
      <c r="AG116" s="50"/>
      <c r="AH116" s="50"/>
      <c r="AI116" s="50"/>
      <c r="AJ116" s="50"/>
      <c r="AK116" s="44"/>
      <c r="AL116" s="35"/>
      <c r="AM116" s="26"/>
    </row>
    <row r="117" spans="1:39" ht="30" customHeight="1" x14ac:dyDescent="0.25">
      <c r="A117" s="190"/>
      <c r="B117" s="72" t="s">
        <v>567</v>
      </c>
      <c r="C117" s="50" t="s">
        <v>566</v>
      </c>
      <c r="D117" s="50"/>
      <c r="E117" s="50"/>
      <c r="F117" s="50"/>
      <c r="G117" s="50"/>
      <c r="H117" s="50"/>
      <c r="I117" s="50"/>
      <c r="J117" s="50"/>
      <c r="K117" s="50"/>
      <c r="L117" s="50"/>
      <c r="M117" s="50"/>
      <c r="N117" s="44"/>
      <c r="O117" s="44"/>
      <c r="P117" s="44"/>
      <c r="Q117" s="44"/>
      <c r="R117" s="44"/>
      <c r="S117" s="44"/>
      <c r="T117" s="134"/>
      <c r="U117" s="50"/>
      <c r="V117" s="50"/>
      <c r="W117" s="50"/>
      <c r="X117" s="50"/>
      <c r="Y117" s="50"/>
      <c r="Z117" s="50"/>
      <c r="AA117" s="50"/>
      <c r="AB117" s="50"/>
      <c r="AC117" s="50"/>
      <c r="AD117" s="50"/>
      <c r="AE117" s="50"/>
      <c r="AF117" s="50"/>
      <c r="AG117" s="50"/>
      <c r="AH117" s="50"/>
      <c r="AI117" s="50"/>
      <c r="AJ117" s="50"/>
      <c r="AK117" s="44"/>
      <c r="AL117" s="35"/>
      <c r="AM117" s="26"/>
    </row>
    <row r="118" spans="1:39" ht="30" customHeight="1" x14ac:dyDescent="0.25">
      <c r="A118" s="190"/>
      <c r="B118" s="72" t="s">
        <v>568</v>
      </c>
      <c r="C118" s="50" t="s">
        <v>566</v>
      </c>
      <c r="D118" s="50"/>
      <c r="E118" s="50"/>
      <c r="F118" s="50"/>
      <c r="G118" s="50"/>
      <c r="H118" s="50"/>
      <c r="I118" s="50"/>
      <c r="J118" s="50"/>
      <c r="K118" s="50"/>
      <c r="L118" s="50"/>
      <c r="M118" s="50"/>
      <c r="N118" s="44"/>
      <c r="O118" s="44"/>
      <c r="P118" s="44"/>
      <c r="Q118" s="44"/>
      <c r="R118" s="44"/>
      <c r="S118" s="44"/>
      <c r="T118" s="134"/>
      <c r="U118" s="50"/>
      <c r="V118" s="50"/>
      <c r="W118" s="50"/>
      <c r="X118" s="50"/>
      <c r="Y118" s="50"/>
      <c r="Z118" s="50"/>
      <c r="AA118" s="50"/>
      <c r="AB118" s="50"/>
      <c r="AC118" s="50"/>
      <c r="AD118" s="50"/>
      <c r="AE118" s="50"/>
      <c r="AF118" s="50"/>
      <c r="AG118" s="50"/>
      <c r="AH118" s="50"/>
      <c r="AI118" s="50"/>
      <c r="AJ118" s="50"/>
      <c r="AK118" s="44"/>
      <c r="AL118" s="35"/>
      <c r="AM118" s="26"/>
    </row>
    <row r="119" spans="1:39" ht="30" customHeight="1" x14ac:dyDescent="0.25">
      <c r="A119" s="190"/>
      <c r="B119" s="72" t="s">
        <v>569</v>
      </c>
      <c r="C119" s="50"/>
      <c r="D119" s="50"/>
      <c r="E119" s="50"/>
      <c r="F119" s="50"/>
      <c r="G119" s="50"/>
      <c r="H119" s="50"/>
      <c r="I119" s="50"/>
      <c r="J119" s="50"/>
      <c r="K119" s="50"/>
      <c r="L119" s="50"/>
      <c r="M119" s="50"/>
      <c r="N119" s="44"/>
      <c r="O119" s="44"/>
      <c r="P119" s="44"/>
      <c r="Q119" s="44"/>
      <c r="R119" s="44"/>
      <c r="S119" s="44"/>
      <c r="T119" s="134"/>
      <c r="U119" s="50"/>
      <c r="V119" s="50"/>
      <c r="W119" s="50"/>
      <c r="X119" s="50"/>
      <c r="Y119" s="50"/>
      <c r="Z119" s="50"/>
      <c r="AA119" s="50"/>
      <c r="AB119" s="50"/>
      <c r="AC119" s="50"/>
      <c r="AD119" s="50"/>
      <c r="AE119" s="50"/>
      <c r="AF119" s="50"/>
      <c r="AG119" s="50"/>
      <c r="AH119" s="50"/>
      <c r="AI119" s="50"/>
      <c r="AJ119" s="50"/>
      <c r="AK119" s="44"/>
      <c r="AL119" s="35"/>
      <c r="AM119" s="26"/>
    </row>
    <row r="120" spans="1:39" ht="30" customHeight="1" x14ac:dyDescent="0.25">
      <c r="A120" s="190"/>
      <c r="B120" s="72" t="s">
        <v>570</v>
      </c>
      <c r="C120" s="50"/>
      <c r="D120" s="50"/>
      <c r="E120" s="50"/>
      <c r="F120" s="50"/>
      <c r="G120" s="50"/>
      <c r="H120" s="50"/>
      <c r="I120" s="50"/>
      <c r="J120" s="50"/>
      <c r="K120" s="50"/>
      <c r="L120" s="50"/>
      <c r="M120" s="50"/>
      <c r="N120" s="44"/>
      <c r="O120" s="44"/>
      <c r="P120" s="44"/>
      <c r="Q120" s="44"/>
      <c r="R120" s="44"/>
      <c r="S120" s="44"/>
      <c r="T120" s="134"/>
      <c r="U120" s="50"/>
      <c r="V120" s="50"/>
      <c r="W120" s="50"/>
      <c r="X120" s="50"/>
      <c r="Y120" s="50"/>
      <c r="Z120" s="50"/>
      <c r="AA120" s="50"/>
      <c r="AB120" s="50"/>
      <c r="AC120" s="50"/>
      <c r="AD120" s="50"/>
      <c r="AE120" s="50"/>
      <c r="AF120" s="50"/>
      <c r="AG120" s="50"/>
      <c r="AH120" s="50"/>
      <c r="AI120" s="50"/>
      <c r="AJ120" s="50"/>
      <c r="AK120" s="44"/>
      <c r="AL120" s="35"/>
      <c r="AM120" s="26"/>
    </row>
    <row r="121" spans="1:39" ht="30" customHeight="1" x14ac:dyDescent="0.25">
      <c r="A121" s="190"/>
      <c r="B121" s="72" t="s">
        <v>571</v>
      </c>
      <c r="C121" s="50"/>
      <c r="D121" s="50"/>
      <c r="E121" s="50"/>
      <c r="F121" s="50"/>
      <c r="G121" s="50"/>
      <c r="H121" s="50"/>
      <c r="I121" s="50"/>
      <c r="J121" s="50"/>
      <c r="K121" s="50"/>
      <c r="L121" s="50"/>
      <c r="M121" s="50"/>
      <c r="N121" s="44"/>
      <c r="O121" s="44"/>
      <c r="P121" s="44"/>
      <c r="Q121" s="44"/>
      <c r="R121" s="44"/>
      <c r="S121" s="44"/>
      <c r="T121" s="134"/>
      <c r="U121" s="50"/>
      <c r="V121" s="50"/>
      <c r="W121" s="50"/>
      <c r="X121" s="50"/>
      <c r="Y121" s="50"/>
      <c r="Z121" s="50"/>
      <c r="AA121" s="50"/>
      <c r="AB121" s="50"/>
      <c r="AC121" s="50"/>
      <c r="AD121" s="50"/>
      <c r="AE121" s="50"/>
      <c r="AF121" s="50"/>
      <c r="AG121" s="50"/>
      <c r="AH121" s="50"/>
      <c r="AI121" s="50"/>
      <c r="AJ121" s="50"/>
      <c r="AK121" s="44"/>
      <c r="AL121" s="35"/>
      <c r="AM121" s="26"/>
    </row>
    <row r="122" spans="1:39" ht="30" customHeight="1" x14ac:dyDescent="0.25">
      <c r="A122" s="190"/>
      <c r="B122" s="72" t="s">
        <v>572</v>
      </c>
      <c r="C122" s="50"/>
      <c r="D122" s="50"/>
      <c r="E122" s="50"/>
      <c r="F122" s="50"/>
      <c r="G122" s="50"/>
      <c r="H122" s="50"/>
      <c r="I122" s="50"/>
      <c r="J122" s="50"/>
      <c r="K122" s="50"/>
      <c r="L122" s="50"/>
      <c r="M122" s="50"/>
      <c r="N122" s="44"/>
      <c r="O122" s="44"/>
      <c r="P122" s="44"/>
      <c r="Q122" s="44"/>
      <c r="R122" s="44"/>
      <c r="S122" s="44"/>
      <c r="T122" s="134"/>
      <c r="U122" s="50"/>
      <c r="V122" s="50"/>
      <c r="W122" s="50"/>
      <c r="X122" s="50"/>
      <c r="Y122" s="50"/>
      <c r="Z122" s="50"/>
      <c r="AA122" s="50"/>
      <c r="AB122" s="50"/>
      <c r="AC122" s="50"/>
      <c r="AD122" s="50"/>
      <c r="AE122" s="50"/>
      <c r="AF122" s="50"/>
      <c r="AG122" s="50"/>
      <c r="AH122" s="50"/>
      <c r="AI122" s="50"/>
      <c r="AJ122" s="50"/>
      <c r="AK122" s="44"/>
      <c r="AL122" s="35"/>
      <c r="AM122" s="26"/>
    </row>
    <row r="123" spans="1:39" ht="30" customHeight="1" x14ac:dyDescent="0.25">
      <c r="A123" s="190"/>
      <c r="B123" s="72" t="s">
        <v>573</v>
      </c>
      <c r="C123" s="50"/>
      <c r="D123" s="50"/>
      <c r="E123" s="50"/>
      <c r="F123" s="50"/>
      <c r="G123" s="50"/>
      <c r="H123" s="50"/>
      <c r="I123" s="50"/>
      <c r="J123" s="50"/>
      <c r="K123" s="50"/>
      <c r="L123" s="50"/>
      <c r="M123" s="50"/>
      <c r="N123" s="44"/>
      <c r="O123" s="44"/>
      <c r="P123" s="44"/>
      <c r="Q123" s="44"/>
      <c r="R123" s="44"/>
      <c r="S123" s="44"/>
      <c r="T123" s="134"/>
      <c r="U123" s="50"/>
      <c r="V123" s="50"/>
      <c r="W123" s="50"/>
      <c r="X123" s="50"/>
      <c r="Y123" s="50"/>
      <c r="Z123" s="50"/>
      <c r="AA123" s="50"/>
      <c r="AB123" s="50"/>
      <c r="AC123" s="50"/>
      <c r="AD123" s="50"/>
      <c r="AE123" s="50"/>
      <c r="AF123" s="50"/>
      <c r="AG123" s="50"/>
      <c r="AH123" s="50"/>
      <c r="AI123" s="50"/>
      <c r="AJ123" s="50"/>
      <c r="AK123" s="44"/>
      <c r="AL123" s="35"/>
      <c r="AM123" s="26"/>
    </row>
    <row r="124" spans="1:39" ht="30" customHeight="1" x14ac:dyDescent="0.25">
      <c r="A124" s="190"/>
      <c r="B124" s="72" t="s">
        <v>574</v>
      </c>
      <c r="C124" s="50"/>
      <c r="D124" s="50"/>
      <c r="E124" s="50"/>
      <c r="F124" s="50"/>
      <c r="G124" s="50"/>
      <c r="H124" s="50"/>
      <c r="I124" s="50"/>
      <c r="J124" s="50"/>
      <c r="K124" s="50"/>
      <c r="L124" s="50"/>
      <c r="M124" s="50"/>
      <c r="N124" s="44"/>
      <c r="O124" s="44"/>
      <c r="P124" s="44"/>
      <c r="Q124" s="44"/>
      <c r="R124" s="44"/>
      <c r="S124" s="44"/>
      <c r="T124" s="134"/>
      <c r="U124" s="50"/>
      <c r="V124" s="50"/>
      <c r="W124" s="50"/>
      <c r="X124" s="50"/>
      <c r="Y124" s="50"/>
      <c r="Z124" s="50"/>
      <c r="AA124" s="50"/>
      <c r="AB124" s="50"/>
      <c r="AC124" s="50"/>
      <c r="AD124" s="50"/>
      <c r="AE124" s="50"/>
      <c r="AF124" s="50"/>
      <c r="AG124" s="50"/>
      <c r="AH124" s="50"/>
      <c r="AI124" s="50"/>
      <c r="AJ124" s="50"/>
      <c r="AK124" s="44"/>
      <c r="AL124" s="35"/>
      <c r="AM124" s="26"/>
    </row>
    <row r="125" spans="1:39" ht="30" customHeight="1" x14ac:dyDescent="0.25">
      <c r="A125" s="190"/>
      <c r="B125" s="72" t="s">
        <v>575</v>
      </c>
      <c r="C125" s="50"/>
      <c r="D125" s="50"/>
      <c r="E125" s="50"/>
      <c r="F125" s="50"/>
      <c r="G125" s="50"/>
      <c r="H125" s="50"/>
      <c r="I125" s="50"/>
      <c r="J125" s="50"/>
      <c r="K125" s="50"/>
      <c r="L125" s="50"/>
      <c r="M125" s="50"/>
      <c r="N125" s="44"/>
      <c r="O125" s="44"/>
      <c r="P125" s="44"/>
      <c r="Q125" s="44"/>
      <c r="R125" s="44"/>
      <c r="S125" s="44"/>
      <c r="T125" s="134"/>
      <c r="U125" s="50"/>
      <c r="V125" s="50"/>
      <c r="W125" s="50"/>
      <c r="X125" s="50"/>
      <c r="Y125" s="50"/>
      <c r="Z125" s="50"/>
      <c r="AA125" s="50"/>
      <c r="AB125" s="50"/>
      <c r="AC125" s="50"/>
      <c r="AD125" s="50"/>
      <c r="AE125" s="50"/>
      <c r="AF125" s="50"/>
      <c r="AG125" s="50"/>
      <c r="AH125" s="50"/>
      <c r="AI125" s="50"/>
      <c r="AJ125" s="50"/>
      <c r="AK125" s="44"/>
      <c r="AL125" s="35"/>
      <c r="AM125" s="26"/>
    </row>
    <row r="126" spans="1:39" ht="30" customHeight="1" x14ac:dyDescent="0.25">
      <c r="A126" s="190"/>
      <c r="B126" s="72" t="s">
        <v>576</v>
      </c>
      <c r="C126" s="50"/>
      <c r="D126" s="50"/>
      <c r="E126" s="50"/>
      <c r="F126" s="50"/>
      <c r="G126" s="50"/>
      <c r="H126" s="50"/>
      <c r="I126" s="50"/>
      <c r="J126" s="50"/>
      <c r="K126" s="50"/>
      <c r="L126" s="50"/>
      <c r="M126" s="50"/>
      <c r="N126" s="44"/>
      <c r="O126" s="44"/>
      <c r="P126" s="44"/>
      <c r="Q126" s="44"/>
      <c r="R126" s="44"/>
      <c r="S126" s="44"/>
      <c r="T126" s="134"/>
      <c r="U126" s="50"/>
      <c r="V126" s="50"/>
      <c r="W126" s="50"/>
      <c r="X126" s="50"/>
      <c r="Y126" s="50"/>
      <c r="Z126" s="50"/>
      <c r="AA126" s="50"/>
      <c r="AB126" s="50"/>
      <c r="AC126" s="50"/>
      <c r="AD126" s="50"/>
      <c r="AE126" s="50"/>
      <c r="AF126" s="50"/>
      <c r="AG126" s="50"/>
      <c r="AH126" s="50"/>
      <c r="AI126" s="50"/>
      <c r="AJ126" s="50"/>
      <c r="AK126" s="44"/>
      <c r="AL126" s="35"/>
      <c r="AM126" s="26"/>
    </row>
    <row r="127" spans="1:39" ht="30" customHeight="1" x14ac:dyDescent="0.25">
      <c r="A127" s="190"/>
      <c r="B127" s="72" t="s">
        <v>577</v>
      </c>
      <c r="C127" s="50"/>
      <c r="D127" s="50"/>
      <c r="E127" s="50"/>
      <c r="F127" s="50"/>
      <c r="G127" s="50"/>
      <c r="H127" s="50"/>
      <c r="I127" s="50"/>
      <c r="J127" s="50"/>
      <c r="K127" s="50"/>
      <c r="L127" s="50"/>
      <c r="M127" s="50"/>
      <c r="N127" s="44"/>
      <c r="O127" s="44"/>
      <c r="P127" s="44"/>
      <c r="Q127" s="44"/>
      <c r="R127" s="44"/>
      <c r="S127" s="44"/>
      <c r="T127" s="134"/>
      <c r="U127" s="50"/>
      <c r="V127" s="50"/>
      <c r="W127" s="50"/>
      <c r="X127" s="50"/>
      <c r="Y127" s="50"/>
      <c r="Z127" s="50"/>
      <c r="AA127" s="50"/>
      <c r="AB127" s="50"/>
      <c r="AC127" s="50"/>
      <c r="AD127" s="50"/>
      <c r="AE127" s="50"/>
      <c r="AF127" s="50"/>
      <c r="AG127" s="50"/>
      <c r="AH127" s="50"/>
      <c r="AI127" s="50"/>
      <c r="AJ127" s="50"/>
      <c r="AK127" s="44"/>
      <c r="AL127" s="35"/>
      <c r="AM127" s="26"/>
    </row>
    <row r="128" spans="1:39" ht="30" customHeight="1" x14ac:dyDescent="0.25">
      <c r="A128" s="190"/>
      <c r="B128" s="72" t="s">
        <v>578</v>
      </c>
      <c r="C128" s="50"/>
      <c r="D128" s="50"/>
      <c r="E128" s="50"/>
      <c r="F128" s="50"/>
      <c r="G128" s="50"/>
      <c r="H128" s="50"/>
      <c r="I128" s="50"/>
      <c r="J128" s="50"/>
      <c r="K128" s="50"/>
      <c r="L128" s="50"/>
      <c r="M128" s="50"/>
      <c r="N128" s="44"/>
      <c r="O128" s="44"/>
      <c r="P128" s="44"/>
      <c r="Q128" s="44"/>
      <c r="R128" s="44"/>
      <c r="S128" s="44"/>
      <c r="T128" s="134"/>
      <c r="U128" s="50"/>
      <c r="V128" s="50"/>
      <c r="W128" s="50"/>
      <c r="X128" s="50"/>
      <c r="Y128" s="50"/>
      <c r="Z128" s="50"/>
      <c r="AA128" s="50"/>
      <c r="AB128" s="50"/>
      <c r="AC128" s="50"/>
      <c r="AD128" s="50"/>
      <c r="AE128" s="50"/>
      <c r="AF128" s="50"/>
      <c r="AG128" s="50"/>
      <c r="AH128" s="50"/>
      <c r="AI128" s="50"/>
      <c r="AJ128" s="50"/>
      <c r="AK128" s="44"/>
      <c r="AL128" s="35"/>
      <c r="AM128" s="26"/>
    </row>
    <row r="129" spans="1:39" ht="30" customHeight="1" x14ac:dyDescent="0.25">
      <c r="A129" s="190"/>
      <c r="B129" s="72" t="s">
        <v>579</v>
      </c>
      <c r="C129" s="50"/>
      <c r="D129" s="50"/>
      <c r="E129" s="50"/>
      <c r="F129" s="50"/>
      <c r="G129" s="50"/>
      <c r="H129" s="50"/>
      <c r="I129" s="50"/>
      <c r="J129" s="50"/>
      <c r="K129" s="50"/>
      <c r="L129" s="50"/>
      <c r="M129" s="50"/>
      <c r="N129" s="44"/>
      <c r="O129" s="44"/>
      <c r="P129" s="44"/>
      <c r="Q129" s="44"/>
      <c r="R129" s="44"/>
      <c r="S129" s="44"/>
      <c r="T129" s="134"/>
      <c r="U129" s="50"/>
      <c r="V129" s="50"/>
      <c r="W129" s="50"/>
      <c r="X129" s="50"/>
      <c r="Y129" s="50"/>
      <c r="Z129" s="50"/>
      <c r="AA129" s="50"/>
      <c r="AB129" s="50"/>
      <c r="AC129" s="50"/>
      <c r="AD129" s="50"/>
      <c r="AE129" s="50"/>
      <c r="AF129" s="50"/>
      <c r="AG129" s="50"/>
      <c r="AH129" s="50"/>
      <c r="AI129" s="50"/>
      <c r="AJ129" s="50"/>
      <c r="AK129" s="44"/>
      <c r="AL129" s="35"/>
      <c r="AM129" s="26"/>
    </row>
    <row r="130" spans="1:39" ht="30" customHeight="1" x14ac:dyDescent="0.25">
      <c r="A130" s="190"/>
      <c r="B130" s="72" t="s">
        <v>580</v>
      </c>
      <c r="C130" s="50"/>
      <c r="D130" s="50"/>
      <c r="E130" s="50"/>
      <c r="F130" s="50"/>
      <c r="G130" s="50"/>
      <c r="H130" s="50"/>
      <c r="I130" s="50"/>
      <c r="J130" s="50"/>
      <c r="K130" s="50"/>
      <c r="L130" s="50"/>
      <c r="M130" s="50"/>
      <c r="N130" s="44"/>
      <c r="O130" s="44"/>
      <c r="P130" s="44"/>
      <c r="Q130" s="44"/>
      <c r="R130" s="44"/>
      <c r="S130" s="44"/>
      <c r="T130" s="134"/>
      <c r="U130" s="50"/>
      <c r="V130" s="50"/>
      <c r="W130" s="50"/>
      <c r="X130" s="50"/>
      <c r="Y130" s="50"/>
      <c r="Z130" s="50"/>
      <c r="AA130" s="50"/>
      <c r="AB130" s="50"/>
      <c r="AC130" s="50"/>
      <c r="AD130" s="50"/>
      <c r="AE130" s="50"/>
      <c r="AF130" s="50"/>
      <c r="AG130" s="50"/>
      <c r="AH130" s="50"/>
      <c r="AI130" s="50"/>
      <c r="AJ130" s="50"/>
      <c r="AK130" s="44"/>
      <c r="AL130" s="35"/>
      <c r="AM130" s="26"/>
    </row>
    <row r="131" spans="1:39" ht="30" customHeight="1" x14ac:dyDescent="0.25">
      <c r="A131" s="190" t="s">
        <v>581</v>
      </c>
      <c r="B131" s="72" t="s">
        <v>582</v>
      </c>
      <c r="C131" s="50" t="s">
        <v>583</v>
      </c>
      <c r="D131" s="50"/>
      <c r="E131" s="50"/>
      <c r="F131" s="50"/>
      <c r="G131" s="50"/>
      <c r="H131" s="50"/>
      <c r="I131" s="50"/>
      <c r="J131" s="50"/>
      <c r="K131" s="50"/>
      <c r="L131" s="50"/>
      <c r="M131" s="50"/>
      <c r="N131" s="44"/>
      <c r="O131" s="44"/>
      <c r="P131" s="44"/>
      <c r="Q131" s="44"/>
      <c r="R131" s="44"/>
      <c r="S131" s="44"/>
      <c r="T131" s="134"/>
      <c r="U131" s="50"/>
      <c r="V131" s="50"/>
      <c r="W131" s="50"/>
      <c r="X131" s="50"/>
      <c r="Y131" s="50"/>
      <c r="Z131" s="50"/>
      <c r="AA131" s="50"/>
      <c r="AB131" s="50"/>
      <c r="AC131" s="50"/>
      <c r="AD131" s="50"/>
      <c r="AE131" s="50"/>
      <c r="AF131" s="50"/>
      <c r="AG131" s="50"/>
      <c r="AH131" s="50"/>
      <c r="AI131" s="50"/>
      <c r="AJ131" s="50"/>
      <c r="AK131" s="44"/>
      <c r="AL131" s="35"/>
      <c r="AM131" s="26"/>
    </row>
    <row r="132" spans="1:39" ht="30" customHeight="1" x14ac:dyDescent="0.25">
      <c r="A132" s="190"/>
      <c r="B132" s="72" t="s">
        <v>584</v>
      </c>
      <c r="C132" s="50" t="s">
        <v>583</v>
      </c>
      <c r="D132" s="50"/>
      <c r="E132" s="50"/>
      <c r="F132" s="50"/>
      <c r="G132" s="50"/>
      <c r="H132" s="50"/>
      <c r="I132" s="50"/>
      <c r="J132" s="50"/>
      <c r="K132" s="50"/>
      <c r="L132" s="50"/>
      <c r="M132" s="50"/>
      <c r="N132" s="44"/>
      <c r="O132" s="44"/>
      <c r="P132" s="44"/>
      <c r="Q132" s="44"/>
      <c r="R132" s="44"/>
      <c r="S132" s="44"/>
      <c r="T132" s="134"/>
      <c r="U132" s="50"/>
      <c r="V132" s="50"/>
      <c r="W132" s="50"/>
      <c r="X132" s="50"/>
      <c r="Y132" s="50"/>
      <c r="Z132" s="50"/>
      <c r="AA132" s="50"/>
      <c r="AB132" s="50"/>
      <c r="AC132" s="50"/>
      <c r="AD132" s="50"/>
      <c r="AE132" s="50"/>
      <c r="AF132" s="50"/>
      <c r="AG132" s="50"/>
      <c r="AH132" s="50"/>
      <c r="AI132" s="50"/>
      <c r="AJ132" s="50"/>
      <c r="AK132" s="44"/>
      <c r="AL132" s="35"/>
      <c r="AM132" s="26"/>
    </row>
    <row r="133" spans="1:39" ht="30" customHeight="1" x14ac:dyDescent="0.25">
      <c r="A133" s="190"/>
      <c r="B133" s="72" t="s">
        <v>585</v>
      </c>
      <c r="C133" s="50" t="s">
        <v>583</v>
      </c>
      <c r="D133" s="50"/>
      <c r="E133" s="50"/>
      <c r="F133" s="50"/>
      <c r="G133" s="50"/>
      <c r="H133" s="50"/>
      <c r="I133" s="50"/>
      <c r="J133" s="50"/>
      <c r="K133" s="50"/>
      <c r="L133" s="50"/>
      <c r="M133" s="50"/>
      <c r="N133" s="44"/>
      <c r="O133" s="44"/>
      <c r="P133" s="44"/>
      <c r="Q133" s="44"/>
      <c r="R133" s="44"/>
      <c r="S133" s="44"/>
      <c r="T133" s="134"/>
      <c r="U133" s="50"/>
      <c r="V133" s="50"/>
      <c r="W133" s="50"/>
      <c r="X133" s="50"/>
      <c r="Y133" s="50"/>
      <c r="Z133" s="50"/>
      <c r="AA133" s="50"/>
      <c r="AB133" s="50"/>
      <c r="AC133" s="50"/>
      <c r="AD133" s="50"/>
      <c r="AE133" s="50"/>
      <c r="AF133" s="50"/>
      <c r="AG133" s="50"/>
      <c r="AH133" s="50"/>
      <c r="AI133" s="50"/>
      <c r="AJ133" s="50"/>
      <c r="AK133" s="44"/>
      <c r="AL133" s="35"/>
      <c r="AM133" s="26"/>
    </row>
    <row r="134" spans="1:39" ht="30" customHeight="1" x14ac:dyDescent="0.25">
      <c r="A134" s="190"/>
      <c r="B134" s="72" t="s">
        <v>586</v>
      </c>
      <c r="C134" s="50"/>
      <c r="D134" s="50"/>
      <c r="E134" s="50"/>
      <c r="F134" s="50"/>
      <c r="G134" s="50"/>
      <c r="H134" s="50"/>
      <c r="I134" s="50"/>
      <c r="J134" s="50"/>
      <c r="K134" s="50"/>
      <c r="L134" s="50"/>
      <c r="M134" s="50"/>
      <c r="N134" s="44"/>
      <c r="O134" s="44"/>
      <c r="P134" s="44"/>
      <c r="Q134" s="44"/>
      <c r="R134" s="44"/>
      <c r="S134" s="44"/>
      <c r="T134" s="134"/>
      <c r="U134" s="50"/>
      <c r="V134" s="50"/>
      <c r="W134" s="50"/>
      <c r="X134" s="50"/>
      <c r="Y134" s="50"/>
      <c r="Z134" s="50"/>
      <c r="AA134" s="50"/>
      <c r="AB134" s="50"/>
      <c r="AC134" s="50"/>
      <c r="AD134" s="50"/>
      <c r="AE134" s="50"/>
      <c r="AF134" s="50"/>
      <c r="AG134" s="50"/>
      <c r="AH134" s="50"/>
      <c r="AI134" s="50"/>
      <c r="AJ134" s="50"/>
      <c r="AK134" s="44"/>
      <c r="AL134" s="35"/>
      <c r="AM134" s="26"/>
    </row>
    <row r="135" spans="1:39" ht="30" customHeight="1" x14ac:dyDescent="0.25">
      <c r="A135" s="190"/>
      <c r="B135" s="72" t="s">
        <v>587</v>
      </c>
      <c r="C135" s="50"/>
      <c r="D135" s="50"/>
      <c r="E135" s="50"/>
      <c r="F135" s="50"/>
      <c r="G135" s="50"/>
      <c r="H135" s="50"/>
      <c r="I135" s="50"/>
      <c r="J135" s="50"/>
      <c r="K135" s="50"/>
      <c r="L135" s="50"/>
      <c r="M135" s="50"/>
      <c r="N135" s="44"/>
      <c r="O135" s="44"/>
      <c r="P135" s="44"/>
      <c r="Q135" s="44"/>
      <c r="R135" s="44"/>
      <c r="S135" s="44"/>
      <c r="T135" s="134"/>
      <c r="U135" s="50"/>
      <c r="V135" s="50"/>
      <c r="W135" s="50"/>
      <c r="X135" s="50"/>
      <c r="Y135" s="50"/>
      <c r="Z135" s="50"/>
      <c r="AA135" s="50"/>
      <c r="AB135" s="50"/>
      <c r="AC135" s="50"/>
      <c r="AD135" s="50"/>
      <c r="AE135" s="50"/>
      <c r="AF135" s="50"/>
      <c r="AG135" s="50"/>
      <c r="AH135" s="50"/>
      <c r="AI135" s="50"/>
      <c r="AJ135" s="50"/>
      <c r="AK135" s="44"/>
      <c r="AL135" s="35"/>
      <c r="AM135" s="26"/>
    </row>
    <row r="136" spans="1:39" ht="30" customHeight="1" x14ac:dyDescent="0.25">
      <c r="A136" s="190"/>
      <c r="B136" s="72" t="s">
        <v>588</v>
      </c>
      <c r="C136" s="50"/>
      <c r="D136" s="50"/>
      <c r="E136" s="50"/>
      <c r="F136" s="50"/>
      <c r="G136" s="50"/>
      <c r="H136" s="50"/>
      <c r="I136" s="50"/>
      <c r="J136" s="50"/>
      <c r="K136" s="50"/>
      <c r="L136" s="50"/>
      <c r="M136" s="50"/>
      <c r="N136" s="44"/>
      <c r="O136" s="44"/>
      <c r="P136" s="44"/>
      <c r="Q136" s="44"/>
      <c r="R136" s="44"/>
      <c r="S136" s="44"/>
      <c r="T136" s="134"/>
      <c r="U136" s="50"/>
      <c r="V136" s="50"/>
      <c r="W136" s="50"/>
      <c r="X136" s="50"/>
      <c r="Y136" s="50"/>
      <c r="Z136" s="50"/>
      <c r="AA136" s="50"/>
      <c r="AB136" s="50"/>
      <c r="AC136" s="50"/>
      <c r="AD136" s="50"/>
      <c r="AE136" s="50"/>
      <c r="AF136" s="50"/>
      <c r="AG136" s="50"/>
      <c r="AH136" s="50"/>
      <c r="AI136" s="50"/>
      <c r="AJ136" s="50"/>
      <c r="AK136" s="44"/>
      <c r="AL136" s="35"/>
      <c r="AM136" s="26"/>
    </row>
    <row r="137" spans="1:39" ht="30" customHeight="1" x14ac:dyDescent="0.25">
      <c r="A137" s="190"/>
      <c r="B137" s="72" t="s">
        <v>589</v>
      </c>
      <c r="C137" s="50"/>
      <c r="D137" s="50"/>
      <c r="E137" s="50"/>
      <c r="F137" s="50"/>
      <c r="G137" s="50"/>
      <c r="H137" s="50"/>
      <c r="I137" s="50"/>
      <c r="J137" s="50"/>
      <c r="K137" s="50"/>
      <c r="L137" s="50"/>
      <c r="M137" s="50"/>
      <c r="N137" s="44"/>
      <c r="O137" s="44"/>
      <c r="P137" s="44"/>
      <c r="Q137" s="44"/>
      <c r="R137" s="44"/>
      <c r="S137" s="44"/>
      <c r="T137" s="134"/>
      <c r="U137" s="50"/>
      <c r="V137" s="50"/>
      <c r="W137" s="50"/>
      <c r="X137" s="50"/>
      <c r="Y137" s="50"/>
      <c r="Z137" s="50"/>
      <c r="AA137" s="50"/>
      <c r="AB137" s="50"/>
      <c r="AC137" s="50"/>
      <c r="AD137" s="50"/>
      <c r="AE137" s="50"/>
      <c r="AF137" s="50"/>
      <c r="AG137" s="50"/>
      <c r="AH137" s="50"/>
      <c r="AI137" s="50"/>
      <c r="AJ137" s="50"/>
      <c r="AK137" s="44"/>
      <c r="AL137" s="35"/>
      <c r="AM137" s="26"/>
    </row>
    <row r="138" spans="1:39" ht="30" customHeight="1" x14ac:dyDescent="0.25">
      <c r="A138" s="190"/>
      <c r="B138" s="72" t="s">
        <v>590</v>
      </c>
      <c r="C138" s="50"/>
      <c r="D138" s="50"/>
      <c r="E138" s="50"/>
      <c r="F138" s="50"/>
      <c r="G138" s="50"/>
      <c r="H138" s="50"/>
      <c r="I138" s="50"/>
      <c r="J138" s="50"/>
      <c r="K138" s="50"/>
      <c r="L138" s="50"/>
      <c r="M138" s="50"/>
      <c r="N138" s="44"/>
      <c r="O138" s="44"/>
      <c r="P138" s="44"/>
      <c r="Q138" s="44"/>
      <c r="R138" s="44"/>
      <c r="S138" s="44"/>
      <c r="T138" s="134"/>
      <c r="U138" s="50"/>
      <c r="V138" s="50"/>
      <c r="W138" s="50"/>
      <c r="X138" s="50"/>
      <c r="Y138" s="50"/>
      <c r="Z138" s="50"/>
      <c r="AA138" s="50"/>
      <c r="AB138" s="50"/>
      <c r="AC138" s="50"/>
      <c r="AD138" s="50"/>
      <c r="AE138" s="50"/>
      <c r="AF138" s="50"/>
      <c r="AG138" s="50"/>
      <c r="AH138" s="50"/>
      <c r="AI138" s="50"/>
      <c r="AJ138" s="50"/>
      <c r="AK138" s="44"/>
      <c r="AL138" s="35"/>
      <c r="AM138" s="26"/>
    </row>
    <row r="139" spans="1:39" ht="30" customHeight="1" x14ac:dyDescent="0.25">
      <c r="A139" s="190"/>
      <c r="B139" s="72" t="s">
        <v>591</v>
      </c>
      <c r="C139" s="50"/>
      <c r="D139" s="50"/>
      <c r="E139" s="50"/>
      <c r="F139" s="50"/>
      <c r="G139" s="50"/>
      <c r="H139" s="50"/>
      <c r="I139" s="50"/>
      <c r="J139" s="50"/>
      <c r="K139" s="50"/>
      <c r="L139" s="50"/>
      <c r="M139" s="50"/>
      <c r="N139" s="44"/>
      <c r="O139" s="44"/>
      <c r="P139" s="44"/>
      <c r="Q139" s="44"/>
      <c r="R139" s="44"/>
      <c r="S139" s="44"/>
      <c r="T139" s="134"/>
      <c r="U139" s="50"/>
      <c r="V139" s="50"/>
      <c r="W139" s="50"/>
      <c r="X139" s="50"/>
      <c r="Y139" s="50"/>
      <c r="Z139" s="50"/>
      <c r="AA139" s="50"/>
      <c r="AB139" s="50"/>
      <c r="AC139" s="50"/>
      <c r="AD139" s="50"/>
      <c r="AE139" s="50"/>
      <c r="AF139" s="50"/>
      <c r="AG139" s="50"/>
      <c r="AH139" s="50"/>
      <c r="AI139" s="50"/>
      <c r="AJ139" s="50"/>
      <c r="AK139" s="44"/>
      <c r="AL139" s="35"/>
      <c r="AM139" s="26"/>
    </row>
    <row r="140" spans="1:39" ht="30" customHeight="1" x14ac:dyDescent="0.25">
      <c r="A140" s="190"/>
      <c r="B140" s="72" t="s">
        <v>592</v>
      </c>
      <c r="C140" s="50"/>
      <c r="D140" s="50"/>
      <c r="E140" s="50"/>
      <c r="F140" s="50"/>
      <c r="G140" s="50"/>
      <c r="H140" s="50"/>
      <c r="I140" s="50"/>
      <c r="J140" s="50"/>
      <c r="K140" s="50"/>
      <c r="L140" s="50"/>
      <c r="M140" s="50"/>
      <c r="N140" s="44"/>
      <c r="O140" s="44"/>
      <c r="P140" s="44"/>
      <c r="Q140" s="44"/>
      <c r="R140" s="44"/>
      <c r="S140" s="44"/>
      <c r="T140" s="134"/>
      <c r="U140" s="50"/>
      <c r="V140" s="50"/>
      <c r="W140" s="50"/>
      <c r="X140" s="50"/>
      <c r="Y140" s="50"/>
      <c r="Z140" s="50"/>
      <c r="AA140" s="50"/>
      <c r="AB140" s="50"/>
      <c r="AC140" s="50"/>
      <c r="AD140" s="50"/>
      <c r="AE140" s="50"/>
      <c r="AF140" s="50"/>
      <c r="AG140" s="50"/>
      <c r="AH140" s="50"/>
      <c r="AI140" s="50"/>
      <c r="AJ140" s="50"/>
      <c r="AK140" s="44"/>
      <c r="AL140" s="35"/>
      <c r="AM140" s="26"/>
    </row>
    <row r="141" spans="1:39" ht="30" customHeight="1" x14ac:dyDescent="0.25">
      <c r="A141" s="190"/>
      <c r="B141" s="72" t="s">
        <v>593</v>
      </c>
      <c r="C141" s="50"/>
      <c r="D141" s="50"/>
      <c r="E141" s="50"/>
      <c r="F141" s="50"/>
      <c r="G141" s="50"/>
      <c r="H141" s="50"/>
      <c r="I141" s="50"/>
      <c r="J141" s="50"/>
      <c r="K141" s="50"/>
      <c r="L141" s="50"/>
      <c r="M141" s="50"/>
      <c r="N141" s="44"/>
      <c r="O141" s="44"/>
      <c r="P141" s="44"/>
      <c r="Q141" s="44"/>
      <c r="R141" s="44"/>
      <c r="S141" s="44"/>
      <c r="T141" s="134"/>
      <c r="U141" s="50"/>
      <c r="V141" s="50"/>
      <c r="W141" s="50"/>
      <c r="X141" s="50"/>
      <c r="Y141" s="50"/>
      <c r="Z141" s="50"/>
      <c r="AA141" s="50"/>
      <c r="AB141" s="50"/>
      <c r="AC141" s="50"/>
      <c r="AD141" s="50"/>
      <c r="AE141" s="50"/>
      <c r="AF141" s="50"/>
      <c r="AG141" s="50"/>
      <c r="AH141" s="50"/>
      <c r="AI141" s="50"/>
      <c r="AJ141" s="50"/>
      <c r="AK141" s="44"/>
      <c r="AL141" s="35"/>
      <c r="AM141" s="26"/>
    </row>
    <row r="142" spans="1:39" ht="30" customHeight="1" x14ac:dyDescent="0.25">
      <c r="A142" s="190"/>
      <c r="B142" s="72" t="s">
        <v>594</v>
      </c>
      <c r="C142" s="50"/>
      <c r="D142" s="50"/>
      <c r="E142" s="50"/>
      <c r="F142" s="50"/>
      <c r="G142" s="50"/>
      <c r="H142" s="50"/>
      <c r="I142" s="50"/>
      <c r="J142" s="50"/>
      <c r="K142" s="50"/>
      <c r="L142" s="50"/>
      <c r="M142" s="50"/>
      <c r="N142" s="44"/>
      <c r="O142" s="44"/>
      <c r="P142" s="44"/>
      <c r="Q142" s="44"/>
      <c r="R142" s="44"/>
      <c r="S142" s="44"/>
      <c r="T142" s="134"/>
      <c r="U142" s="50"/>
      <c r="V142" s="50"/>
      <c r="W142" s="50"/>
      <c r="X142" s="50"/>
      <c r="Y142" s="50"/>
      <c r="Z142" s="50"/>
      <c r="AA142" s="50"/>
      <c r="AB142" s="50"/>
      <c r="AC142" s="50"/>
      <c r="AD142" s="50"/>
      <c r="AE142" s="50"/>
      <c r="AF142" s="50"/>
      <c r="AG142" s="50"/>
      <c r="AH142" s="50"/>
      <c r="AI142" s="50"/>
      <c r="AJ142" s="50"/>
      <c r="AK142" s="44"/>
      <c r="AL142" s="35"/>
      <c r="AM142" s="26"/>
    </row>
    <row r="143" spans="1:39" ht="30" customHeight="1" x14ac:dyDescent="0.25">
      <c r="A143" s="190"/>
      <c r="B143" s="72" t="s">
        <v>595</v>
      </c>
      <c r="C143" s="50"/>
      <c r="D143" s="50"/>
      <c r="E143" s="50"/>
      <c r="F143" s="50"/>
      <c r="G143" s="50"/>
      <c r="H143" s="50"/>
      <c r="I143" s="50"/>
      <c r="J143" s="50"/>
      <c r="K143" s="50"/>
      <c r="L143" s="50"/>
      <c r="M143" s="50"/>
      <c r="N143" s="44"/>
      <c r="O143" s="44"/>
      <c r="P143" s="44"/>
      <c r="Q143" s="44"/>
      <c r="R143" s="44"/>
      <c r="S143" s="44"/>
      <c r="T143" s="134"/>
      <c r="U143" s="50"/>
      <c r="V143" s="50"/>
      <c r="W143" s="50"/>
      <c r="X143" s="50"/>
      <c r="Y143" s="50"/>
      <c r="Z143" s="50"/>
      <c r="AA143" s="50"/>
      <c r="AB143" s="50"/>
      <c r="AC143" s="50"/>
      <c r="AD143" s="50"/>
      <c r="AE143" s="50"/>
      <c r="AF143" s="50"/>
      <c r="AG143" s="50"/>
      <c r="AH143" s="50"/>
      <c r="AI143" s="50"/>
      <c r="AJ143" s="50"/>
      <c r="AK143" s="44"/>
      <c r="AL143" s="35"/>
      <c r="AM143" s="26"/>
    </row>
    <row r="144" spans="1:39" ht="30" customHeight="1" x14ac:dyDescent="0.25">
      <c r="A144" s="190"/>
      <c r="B144" s="72" t="s">
        <v>596</v>
      </c>
      <c r="C144" s="50"/>
      <c r="D144" s="50"/>
      <c r="E144" s="50"/>
      <c r="F144" s="50"/>
      <c r="G144" s="50"/>
      <c r="H144" s="50"/>
      <c r="I144" s="50"/>
      <c r="J144" s="50"/>
      <c r="K144" s="50"/>
      <c r="L144" s="50"/>
      <c r="M144" s="50"/>
      <c r="N144" s="44"/>
      <c r="O144" s="44"/>
      <c r="P144" s="44"/>
      <c r="Q144" s="44"/>
      <c r="R144" s="44"/>
      <c r="S144" s="44"/>
      <c r="T144" s="134"/>
      <c r="U144" s="50"/>
      <c r="V144" s="50"/>
      <c r="W144" s="50"/>
      <c r="X144" s="50"/>
      <c r="Y144" s="50"/>
      <c r="Z144" s="50"/>
      <c r="AA144" s="50"/>
      <c r="AB144" s="50"/>
      <c r="AC144" s="50"/>
      <c r="AD144" s="50"/>
      <c r="AE144" s="50"/>
      <c r="AF144" s="50"/>
      <c r="AG144" s="50"/>
      <c r="AH144" s="50"/>
      <c r="AI144" s="50"/>
      <c r="AJ144" s="50"/>
      <c r="AK144" s="44"/>
      <c r="AL144" s="35"/>
      <c r="AM144" s="26"/>
    </row>
    <row r="145" spans="1:39" ht="30" customHeight="1" x14ac:dyDescent="0.25">
      <c r="A145" s="190"/>
      <c r="B145" s="72" t="s">
        <v>597</v>
      </c>
      <c r="C145" s="50"/>
      <c r="D145" s="50"/>
      <c r="E145" s="50"/>
      <c r="F145" s="50"/>
      <c r="G145" s="50"/>
      <c r="H145" s="50"/>
      <c r="I145" s="50"/>
      <c r="J145" s="50"/>
      <c r="K145" s="50"/>
      <c r="L145" s="50"/>
      <c r="M145" s="50"/>
      <c r="N145" s="44"/>
      <c r="O145" s="44"/>
      <c r="P145" s="44"/>
      <c r="Q145" s="44"/>
      <c r="R145" s="44"/>
      <c r="S145" s="44"/>
      <c r="T145" s="134"/>
      <c r="U145" s="50"/>
      <c r="V145" s="50"/>
      <c r="W145" s="50"/>
      <c r="X145" s="50"/>
      <c r="Y145" s="50"/>
      <c r="Z145" s="50"/>
      <c r="AA145" s="50"/>
      <c r="AB145" s="50"/>
      <c r="AC145" s="50"/>
      <c r="AD145" s="50"/>
      <c r="AE145" s="50"/>
      <c r="AF145" s="50"/>
      <c r="AG145" s="50"/>
      <c r="AH145" s="50"/>
      <c r="AI145" s="50"/>
      <c r="AJ145" s="50"/>
      <c r="AK145" s="44"/>
      <c r="AL145" s="35"/>
      <c r="AM145" s="26"/>
    </row>
    <row r="146" spans="1:39" ht="30" customHeight="1" x14ac:dyDescent="0.25">
      <c r="A146" s="190" t="s">
        <v>598</v>
      </c>
      <c r="B146" s="72" t="s">
        <v>599</v>
      </c>
      <c r="C146" s="50" t="s">
        <v>600</v>
      </c>
      <c r="D146" s="50"/>
      <c r="E146" s="50"/>
      <c r="F146" s="50"/>
      <c r="G146" s="50"/>
      <c r="H146" s="50"/>
      <c r="I146" s="50"/>
      <c r="J146" s="50"/>
      <c r="K146" s="50"/>
      <c r="L146" s="50"/>
      <c r="M146" s="50"/>
      <c r="N146" s="44"/>
      <c r="O146" s="44"/>
      <c r="P146" s="44"/>
      <c r="Q146" s="44"/>
      <c r="R146" s="44"/>
      <c r="S146" s="44"/>
      <c r="T146" s="134"/>
      <c r="U146" s="50"/>
      <c r="V146" s="50"/>
      <c r="W146" s="50"/>
      <c r="X146" s="50"/>
      <c r="Y146" s="50"/>
      <c r="Z146" s="50"/>
      <c r="AA146" s="50"/>
      <c r="AB146" s="50"/>
      <c r="AC146" s="50"/>
      <c r="AD146" s="50"/>
      <c r="AE146" s="50"/>
      <c r="AF146" s="50"/>
      <c r="AG146" s="50"/>
      <c r="AH146" s="50"/>
      <c r="AI146" s="50"/>
      <c r="AJ146" s="50"/>
      <c r="AK146" s="44"/>
      <c r="AL146" s="35"/>
      <c r="AM146" s="26"/>
    </row>
    <row r="147" spans="1:39" ht="30" customHeight="1" x14ac:dyDescent="0.25">
      <c r="A147" s="190"/>
      <c r="B147" s="72" t="s">
        <v>601</v>
      </c>
      <c r="C147" s="50" t="s">
        <v>600</v>
      </c>
      <c r="D147" s="50"/>
      <c r="E147" s="50"/>
      <c r="F147" s="50"/>
      <c r="G147" s="50"/>
      <c r="H147" s="50"/>
      <c r="I147" s="50"/>
      <c r="J147" s="50"/>
      <c r="K147" s="50"/>
      <c r="L147" s="50"/>
      <c r="M147" s="50"/>
      <c r="N147" s="44"/>
      <c r="O147" s="44"/>
      <c r="P147" s="44"/>
      <c r="Q147" s="44"/>
      <c r="R147" s="44"/>
      <c r="S147" s="44"/>
      <c r="T147" s="134"/>
      <c r="U147" s="50"/>
      <c r="V147" s="50"/>
      <c r="W147" s="50"/>
      <c r="X147" s="50"/>
      <c r="Y147" s="50"/>
      <c r="Z147" s="50"/>
      <c r="AA147" s="50"/>
      <c r="AB147" s="50"/>
      <c r="AC147" s="50"/>
      <c r="AD147" s="50"/>
      <c r="AE147" s="50"/>
      <c r="AF147" s="50"/>
      <c r="AG147" s="50"/>
      <c r="AH147" s="50"/>
      <c r="AI147" s="50"/>
      <c r="AJ147" s="50"/>
      <c r="AK147" s="44"/>
      <c r="AL147" s="35"/>
      <c r="AM147" s="26"/>
    </row>
    <row r="148" spans="1:39" ht="30" customHeight="1" x14ac:dyDescent="0.25">
      <c r="A148" s="190"/>
      <c r="B148" s="72" t="s">
        <v>602</v>
      </c>
      <c r="C148" s="50" t="s">
        <v>600</v>
      </c>
      <c r="D148" s="50"/>
      <c r="E148" s="50"/>
      <c r="F148" s="50"/>
      <c r="G148" s="50"/>
      <c r="H148" s="50"/>
      <c r="I148" s="50"/>
      <c r="J148" s="50"/>
      <c r="K148" s="50"/>
      <c r="L148" s="50"/>
      <c r="M148" s="50"/>
      <c r="N148" s="44"/>
      <c r="O148" s="44"/>
      <c r="P148" s="44"/>
      <c r="Q148" s="44"/>
      <c r="R148" s="44"/>
      <c r="S148" s="44"/>
      <c r="T148" s="134"/>
      <c r="U148" s="50"/>
      <c r="V148" s="50"/>
      <c r="W148" s="50"/>
      <c r="X148" s="50"/>
      <c r="Y148" s="50"/>
      <c r="Z148" s="50"/>
      <c r="AA148" s="50"/>
      <c r="AB148" s="50"/>
      <c r="AC148" s="50"/>
      <c r="AD148" s="50"/>
      <c r="AE148" s="50"/>
      <c r="AF148" s="50"/>
      <c r="AG148" s="50"/>
      <c r="AH148" s="50"/>
      <c r="AI148" s="50"/>
      <c r="AJ148" s="50"/>
      <c r="AK148" s="44"/>
      <c r="AL148" s="35"/>
      <c r="AM148" s="26"/>
    </row>
    <row r="149" spans="1:39" ht="30" customHeight="1" x14ac:dyDescent="0.25">
      <c r="A149" s="190"/>
      <c r="B149" s="72" t="s">
        <v>603</v>
      </c>
      <c r="C149" s="50"/>
      <c r="D149" s="50"/>
      <c r="E149" s="50"/>
      <c r="F149" s="50"/>
      <c r="G149" s="50"/>
      <c r="H149" s="50"/>
      <c r="I149" s="50"/>
      <c r="J149" s="50"/>
      <c r="K149" s="50"/>
      <c r="L149" s="50"/>
      <c r="M149" s="50"/>
      <c r="N149" s="44"/>
      <c r="O149" s="44"/>
      <c r="P149" s="44"/>
      <c r="Q149" s="44"/>
      <c r="R149" s="44"/>
      <c r="S149" s="44"/>
      <c r="T149" s="134"/>
      <c r="U149" s="50"/>
      <c r="V149" s="50"/>
      <c r="W149" s="50"/>
      <c r="X149" s="50"/>
      <c r="Y149" s="50"/>
      <c r="Z149" s="50"/>
      <c r="AA149" s="50"/>
      <c r="AB149" s="50"/>
      <c r="AC149" s="50"/>
      <c r="AD149" s="50"/>
      <c r="AE149" s="50"/>
      <c r="AF149" s="50"/>
      <c r="AG149" s="50"/>
      <c r="AH149" s="50"/>
      <c r="AI149" s="50"/>
      <c r="AJ149" s="50"/>
      <c r="AK149" s="44"/>
      <c r="AL149" s="35"/>
      <c r="AM149" s="26"/>
    </row>
    <row r="150" spans="1:39" ht="30" customHeight="1" x14ac:dyDescent="0.25">
      <c r="A150" s="190"/>
      <c r="B150" s="72" t="s">
        <v>604</v>
      </c>
      <c r="C150" s="50"/>
      <c r="D150" s="50"/>
      <c r="E150" s="50"/>
      <c r="F150" s="50"/>
      <c r="G150" s="50"/>
      <c r="H150" s="50"/>
      <c r="I150" s="50"/>
      <c r="J150" s="50"/>
      <c r="K150" s="50"/>
      <c r="L150" s="50"/>
      <c r="M150" s="50"/>
      <c r="N150" s="44"/>
      <c r="O150" s="44"/>
      <c r="P150" s="44"/>
      <c r="Q150" s="44"/>
      <c r="R150" s="44"/>
      <c r="S150" s="44"/>
      <c r="T150" s="134"/>
      <c r="U150" s="50"/>
      <c r="V150" s="50"/>
      <c r="W150" s="50"/>
      <c r="X150" s="50"/>
      <c r="Y150" s="50"/>
      <c r="Z150" s="50"/>
      <c r="AA150" s="50"/>
      <c r="AB150" s="50"/>
      <c r="AC150" s="50"/>
      <c r="AD150" s="50"/>
      <c r="AE150" s="50"/>
      <c r="AF150" s="50"/>
      <c r="AG150" s="50"/>
      <c r="AH150" s="50"/>
      <c r="AI150" s="50"/>
      <c r="AJ150" s="50"/>
      <c r="AK150" s="44"/>
      <c r="AL150" s="35"/>
      <c r="AM150" s="26"/>
    </row>
    <row r="151" spans="1:39" ht="30" customHeight="1" x14ac:dyDescent="0.25">
      <c r="A151" s="190"/>
      <c r="B151" s="72" t="s">
        <v>605</v>
      </c>
      <c r="C151" s="50"/>
      <c r="D151" s="50"/>
      <c r="E151" s="50"/>
      <c r="F151" s="50"/>
      <c r="G151" s="50"/>
      <c r="H151" s="50"/>
      <c r="I151" s="50"/>
      <c r="J151" s="50"/>
      <c r="K151" s="50"/>
      <c r="L151" s="50"/>
      <c r="M151" s="50"/>
      <c r="N151" s="44"/>
      <c r="O151" s="44"/>
      <c r="P151" s="44"/>
      <c r="Q151" s="44"/>
      <c r="R151" s="44"/>
      <c r="S151" s="44"/>
      <c r="T151" s="134"/>
      <c r="U151" s="50"/>
      <c r="V151" s="50"/>
      <c r="W151" s="50"/>
      <c r="X151" s="50"/>
      <c r="Y151" s="50"/>
      <c r="Z151" s="50"/>
      <c r="AA151" s="50"/>
      <c r="AB151" s="50"/>
      <c r="AC151" s="50"/>
      <c r="AD151" s="50"/>
      <c r="AE151" s="50"/>
      <c r="AF151" s="50"/>
      <c r="AG151" s="50"/>
      <c r="AH151" s="50"/>
      <c r="AI151" s="50"/>
      <c r="AJ151" s="50"/>
      <c r="AK151" s="44"/>
      <c r="AL151" s="35"/>
      <c r="AM151" s="26"/>
    </row>
    <row r="152" spans="1:39" ht="30" customHeight="1" x14ac:dyDescent="0.25">
      <c r="A152" s="190"/>
      <c r="B152" s="72" t="s">
        <v>606</v>
      </c>
      <c r="C152" s="50"/>
      <c r="D152" s="50"/>
      <c r="E152" s="50"/>
      <c r="F152" s="50"/>
      <c r="G152" s="50"/>
      <c r="H152" s="50"/>
      <c r="I152" s="50"/>
      <c r="J152" s="50"/>
      <c r="K152" s="50"/>
      <c r="L152" s="50"/>
      <c r="M152" s="50"/>
      <c r="N152" s="44"/>
      <c r="O152" s="44"/>
      <c r="P152" s="44"/>
      <c r="Q152" s="44"/>
      <c r="R152" s="44"/>
      <c r="S152" s="44"/>
      <c r="T152" s="134"/>
      <c r="U152" s="50"/>
      <c r="V152" s="50"/>
      <c r="W152" s="50"/>
      <c r="X152" s="50"/>
      <c r="Y152" s="50"/>
      <c r="Z152" s="50"/>
      <c r="AA152" s="50"/>
      <c r="AB152" s="50"/>
      <c r="AC152" s="50"/>
      <c r="AD152" s="50"/>
      <c r="AE152" s="50"/>
      <c r="AF152" s="50"/>
      <c r="AG152" s="50"/>
      <c r="AH152" s="50"/>
      <c r="AI152" s="50"/>
      <c r="AJ152" s="50"/>
      <c r="AK152" s="44"/>
      <c r="AL152" s="35"/>
      <c r="AM152" s="26"/>
    </row>
    <row r="153" spans="1:39" ht="30" customHeight="1" x14ac:dyDescent="0.25">
      <c r="A153" s="190"/>
      <c r="B153" s="72" t="s">
        <v>607</v>
      </c>
      <c r="C153" s="50"/>
      <c r="D153" s="50"/>
      <c r="E153" s="50"/>
      <c r="F153" s="50"/>
      <c r="G153" s="50"/>
      <c r="H153" s="50"/>
      <c r="I153" s="50"/>
      <c r="J153" s="50"/>
      <c r="K153" s="50"/>
      <c r="L153" s="50"/>
      <c r="M153" s="50"/>
      <c r="N153" s="44"/>
      <c r="O153" s="44"/>
      <c r="P153" s="44"/>
      <c r="Q153" s="44"/>
      <c r="R153" s="44"/>
      <c r="S153" s="44"/>
      <c r="T153" s="134"/>
      <c r="U153" s="50"/>
      <c r="V153" s="50"/>
      <c r="W153" s="50"/>
      <c r="X153" s="50"/>
      <c r="Y153" s="50"/>
      <c r="Z153" s="50"/>
      <c r="AA153" s="50"/>
      <c r="AB153" s="50"/>
      <c r="AC153" s="50"/>
      <c r="AD153" s="50"/>
      <c r="AE153" s="50"/>
      <c r="AF153" s="50"/>
      <c r="AG153" s="50"/>
      <c r="AH153" s="50"/>
      <c r="AI153" s="50"/>
      <c r="AJ153" s="50"/>
      <c r="AK153" s="44"/>
      <c r="AL153" s="35"/>
      <c r="AM153" s="26"/>
    </row>
    <row r="154" spans="1:39" ht="30" customHeight="1" x14ac:dyDescent="0.25">
      <c r="A154" s="190"/>
      <c r="B154" s="72" t="s">
        <v>608</v>
      </c>
      <c r="C154" s="50"/>
      <c r="D154" s="50"/>
      <c r="E154" s="50"/>
      <c r="F154" s="50"/>
      <c r="G154" s="50"/>
      <c r="H154" s="50"/>
      <c r="I154" s="50"/>
      <c r="J154" s="50"/>
      <c r="K154" s="50"/>
      <c r="L154" s="50"/>
      <c r="M154" s="50"/>
      <c r="N154" s="44"/>
      <c r="O154" s="44"/>
      <c r="P154" s="44"/>
      <c r="Q154" s="44"/>
      <c r="R154" s="44"/>
      <c r="S154" s="44"/>
      <c r="T154" s="134"/>
      <c r="U154" s="50"/>
      <c r="V154" s="50"/>
      <c r="W154" s="50"/>
      <c r="X154" s="50"/>
      <c r="Y154" s="50"/>
      <c r="Z154" s="50"/>
      <c r="AA154" s="50"/>
      <c r="AB154" s="50"/>
      <c r="AC154" s="50"/>
      <c r="AD154" s="50"/>
      <c r="AE154" s="50"/>
      <c r="AF154" s="50"/>
      <c r="AG154" s="50"/>
      <c r="AH154" s="50"/>
      <c r="AI154" s="50"/>
      <c r="AJ154" s="50"/>
      <c r="AK154" s="44"/>
      <c r="AL154" s="35"/>
      <c r="AM154" s="26"/>
    </row>
    <row r="155" spans="1:39" ht="30" customHeight="1" x14ac:dyDescent="0.25">
      <c r="A155" s="190"/>
      <c r="B155" s="72" t="s">
        <v>609</v>
      </c>
      <c r="C155" s="50"/>
      <c r="D155" s="50"/>
      <c r="E155" s="50"/>
      <c r="F155" s="50"/>
      <c r="G155" s="50"/>
      <c r="H155" s="50"/>
      <c r="I155" s="50"/>
      <c r="J155" s="50"/>
      <c r="K155" s="50"/>
      <c r="L155" s="50"/>
      <c r="M155" s="50"/>
      <c r="N155" s="44"/>
      <c r="O155" s="44"/>
      <c r="P155" s="44"/>
      <c r="Q155" s="44"/>
      <c r="R155" s="44"/>
      <c r="S155" s="44"/>
      <c r="T155" s="134"/>
      <c r="U155" s="50"/>
      <c r="V155" s="50"/>
      <c r="W155" s="50"/>
      <c r="X155" s="50"/>
      <c r="Y155" s="50"/>
      <c r="Z155" s="50"/>
      <c r="AA155" s="50"/>
      <c r="AB155" s="50"/>
      <c r="AC155" s="50"/>
      <c r="AD155" s="50"/>
      <c r="AE155" s="50"/>
      <c r="AF155" s="50"/>
      <c r="AG155" s="50"/>
      <c r="AH155" s="50"/>
      <c r="AI155" s="50"/>
      <c r="AJ155" s="50"/>
      <c r="AK155" s="44"/>
      <c r="AL155" s="35"/>
      <c r="AM155" s="26"/>
    </row>
    <row r="156" spans="1:39" ht="30" customHeight="1" x14ac:dyDescent="0.25">
      <c r="A156" s="190"/>
      <c r="B156" s="72" t="s">
        <v>610</v>
      </c>
      <c r="C156" s="50"/>
      <c r="D156" s="50"/>
      <c r="E156" s="50"/>
      <c r="F156" s="50"/>
      <c r="G156" s="50"/>
      <c r="H156" s="50"/>
      <c r="I156" s="50"/>
      <c r="J156" s="50"/>
      <c r="K156" s="50"/>
      <c r="L156" s="50"/>
      <c r="M156" s="50"/>
      <c r="N156" s="44"/>
      <c r="O156" s="44"/>
      <c r="P156" s="44"/>
      <c r="Q156" s="44"/>
      <c r="R156" s="44"/>
      <c r="S156" s="44"/>
      <c r="T156" s="134"/>
      <c r="U156" s="50"/>
      <c r="V156" s="50"/>
      <c r="W156" s="50"/>
      <c r="X156" s="50"/>
      <c r="Y156" s="50"/>
      <c r="Z156" s="50"/>
      <c r="AA156" s="50"/>
      <c r="AB156" s="50"/>
      <c r="AC156" s="50"/>
      <c r="AD156" s="50"/>
      <c r="AE156" s="50"/>
      <c r="AF156" s="50"/>
      <c r="AG156" s="50"/>
      <c r="AH156" s="50"/>
      <c r="AI156" s="50"/>
      <c r="AJ156" s="50"/>
      <c r="AK156" s="44"/>
      <c r="AL156" s="35"/>
      <c r="AM156" s="26"/>
    </row>
    <row r="157" spans="1:39" ht="30" customHeight="1" x14ac:dyDescent="0.25">
      <c r="A157" s="190"/>
      <c r="B157" s="72" t="s">
        <v>611</v>
      </c>
      <c r="C157" s="50"/>
      <c r="D157" s="50"/>
      <c r="E157" s="50"/>
      <c r="F157" s="50"/>
      <c r="G157" s="50"/>
      <c r="H157" s="50"/>
      <c r="I157" s="50"/>
      <c r="J157" s="50"/>
      <c r="K157" s="50"/>
      <c r="L157" s="50"/>
      <c r="M157" s="50"/>
      <c r="N157" s="44"/>
      <c r="O157" s="44"/>
      <c r="P157" s="44"/>
      <c r="Q157" s="44"/>
      <c r="R157" s="44"/>
      <c r="S157" s="44"/>
      <c r="T157" s="134"/>
      <c r="U157" s="50"/>
      <c r="V157" s="50"/>
      <c r="W157" s="50"/>
      <c r="X157" s="50"/>
      <c r="Y157" s="50"/>
      <c r="Z157" s="50"/>
      <c r="AA157" s="50"/>
      <c r="AB157" s="50"/>
      <c r="AC157" s="50"/>
      <c r="AD157" s="50"/>
      <c r="AE157" s="50"/>
      <c r="AF157" s="50"/>
      <c r="AG157" s="50"/>
      <c r="AH157" s="50"/>
      <c r="AI157" s="50"/>
      <c r="AJ157" s="50"/>
      <c r="AK157" s="44"/>
      <c r="AL157" s="35"/>
      <c r="AM157" s="26"/>
    </row>
    <row r="158" spans="1:39" ht="30" customHeight="1" x14ac:dyDescent="0.25">
      <c r="A158" s="190"/>
      <c r="B158" s="72" t="s">
        <v>612</v>
      </c>
      <c r="C158" s="50"/>
      <c r="D158" s="50"/>
      <c r="E158" s="50"/>
      <c r="F158" s="50"/>
      <c r="G158" s="50"/>
      <c r="H158" s="50"/>
      <c r="I158" s="50"/>
      <c r="J158" s="50"/>
      <c r="K158" s="50"/>
      <c r="L158" s="50"/>
      <c r="M158" s="50"/>
      <c r="N158" s="44"/>
      <c r="O158" s="44"/>
      <c r="P158" s="44"/>
      <c r="Q158" s="44"/>
      <c r="R158" s="44"/>
      <c r="S158" s="44"/>
      <c r="T158" s="134"/>
      <c r="U158" s="50"/>
      <c r="V158" s="50"/>
      <c r="W158" s="50"/>
      <c r="X158" s="50"/>
      <c r="Y158" s="50"/>
      <c r="Z158" s="50"/>
      <c r="AA158" s="50"/>
      <c r="AB158" s="50"/>
      <c r="AC158" s="50"/>
      <c r="AD158" s="50"/>
      <c r="AE158" s="50"/>
      <c r="AF158" s="50"/>
      <c r="AG158" s="50"/>
      <c r="AH158" s="50"/>
      <c r="AI158" s="50"/>
      <c r="AJ158" s="50"/>
      <c r="AK158" s="44"/>
      <c r="AL158" s="35"/>
      <c r="AM158" s="26"/>
    </row>
    <row r="159" spans="1:39" ht="30" customHeight="1" x14ac:dyDescent="0.25">
      <c r="A159" s="190"/>
      <c r="B159" s="72" t="s">
        <v>613</v>
      </c>
      <c r="C159" s="50"/>
      <c r="D159" s="50"/>
      <c r="E159" s="50"/>
      <c r="F159" s="50"/>
      <c r="G159" s="50"/>
      <c r="H159" s="50"/>
      <c r="I159" s="50"/>
      <c r="J159" s="50"/>
      <c r="K159" s="50"/>
      <c r="L159" s="50"/>
      <c r="M159" s="50"/>
      <c r="N159" s="44"/>
      <c r="O159" s="44"/>
      <c r="P159" s="44"/>
      <c r="Q159" s="44"/>
      <c r="R159" s="44"/>
      <c r="S159" s="44"/>
      <c r="T159" s="134"/>
      <c r="U159" s="50"/>
      <c r="V159" s="50"/>
      <c r="W159" s="50"/>
      <c r="X159" s="50"/>
      <c r="Y159" s="50"/>
      <c r="Z159" s="50"/>
      <c r="AA159" s="50"/>
      <c r="AB159" s="50"/>
      <c r="AC159" s="50"/>
      <c r="AD159" s="50"/>
      <c r="AE159" s="50"/>
      <c r="AF159" s="50"/>
      <c r="AG159" s="50"/>
      <c r="AH159" s="50"/>
      <c r="AI159" s="50"/>
      <c r="AJ159" s="50"/>
      <c r="AK159" s="44"/>
      <c r="AL159" s="35"/>
      <c r="AM159" s="26"/>
    </row>
    <row r="160" spans="1:39" ht="30" customHeight="1" x14ac:dyDescent="0.25">
      <c r="A160" s="190"/>
      <c r="B160" s="72" t="s">
        <v>614</v>
      </c>
      <c r="C160" s="50"/>
      <c r="D160" s="50"/>
      <c r="E160" s="50"/>
      <c r="F160" s="50"/>
      <c r="G160" s="50"/>
      <c r="H160" s="50"/>
      <c r="I160" s="50"/>
      <c r="J160" s="50"/>
      <c r="K160" s="50"/>
      <c r="L160" s="50"/>
      <c r="M160" s="50"/>
      <c r="N160" s="44"/>
      <c r="O160" s="44"/>
      <c r="P160" s="44"/>
      <c r="Q160" s="44"/>
      <c r="R160" s="44"/>
      <c r="S160" s="44"/>
      <c r="T160" s="134"/>
      <c r="U160" s="50"/>
      <c r="V160" s="50"/>
      <c r="W160" s="50"/>
      <c r="X160" s="50"/>
      <c r="Y160" s="50"/>
      <c r="Z160" s="50"/>
      <c r="AA160" s="50"/>
      <c r="AB160" s="50"/>
      <c r="AC160" s="50"/>
      <c r="AD160" s="50"/>
      <c r="AE160" s="50"/>
      <c r="AF160" s="50"/>
      <c r="AG160" s="50"/>
      <c r="AH160" s="50"/>
      <c r="AI160" s="50"/>
      <c r="AJ160" s="50"/>
      <c r="AK160" s="44"/>
      <c r="AL160" s="35"/>
      <c r="AM160" s="26"/>
    </row>
    <row r="161" spans="1:39" x14ac:dyDescent="0.25">
      <c r="AM161" s="26"/>
    </row>
    <row r="162" spans="1:39" x14ac:dyDescent="0.25">
      <c r="B162" s="61"/>
      <c r="AL162" s="62"/>
      <c r="AM162" s="26"/>
    </row>
    <row r="163" spans="1:39" x14ac:dyDescent="0.25">
      <c r="AL163" s="62"/>
      <c r="AM163" s="26"/>
    </row>
    <row r="164" spans="1:39" ht="26.25" customHeight="1" x14ac:dyDescent="0.25">
      <c r="A164" s="157" t="s">
        <v>439</v>
      </c>
      <c r="B164" s="157"/>
      <c r="C164" s="157"/>
      <c r="D164" s="157"/>
      <c r="E164" s="157"/>
      <c r="F164" s="157"/>
      <c r="G164" s="157"/>
      <c r="H164" s="157"/>
      <c r="I164" s="157"/>
      <c r="J164" s="157"/>
      <c r="K164" s="157"/>
      <c r="L164" s="157"/>
      <c r="M164" s="157"/>
      <c r="N164" s="157"/>
      <c r="AM164" s="26"/>
    </row>
    <row r="165" spans="1:39" ht="26.25" customHeight="1" x14ac:dyDescent="0.25">
      <c r="A165" s="63"/>
      <c r="B165" s="64"/>
      <c r="C165" s="64"/>
      <c r="D165" s="65"/>
      <c r="E165" s="65"/>
      <c r="F165" s="65"/>
      <c r="G165" s="65"/>
      <c r="H165" s="65"/>
      <c r="I165" s="65"/>
      <c r="J165" s="65"/>
      <c r="K165" s="65"/>
      <c r="L165" s="65"/>
      <c r="M165" s="65"/>
      <c r="N165" s="65"/>
      <c r="O165" s="65"/>
      <c r="AM165" s="26"/>
    </row>
    <row r="166" spans="1:39" ht="43.5" customHeight="1" x14ac:dyDescent="0.25">
      <c r="A166" s="66" t="s">
        <v>440</v>
      </c>
      <c r="B166" s="67"/>
      <c r="C166" s="68">
        <f>COUNTA(C170:C178,C182:C190,C194:C202,C206:C214)</f>
        <v>3</v>
      </c>
      <c r="AM166" s="26"/>
    </row>
    <row r="167" spans="1:39" x14ac:dyDescent="0.25">
      <c r="AM167" s="26"/>
    </row>
    <row r="168" spans="1:39" ht="15.75" customHeight="1" x14ac:dyDescent="0.25">
      <c r="A168" s="155" t="s">
        <v>441</v>
      </c>
      <c r="B168" s="153" t="s">
        <v>109</v>
      </c>
      <c r="C168" s="153" t="s">
        <v>2</v>
      </c>
      <c r="D168" s="153" t="s">
        <v>4</v>
      </c>
      <c r="E168" s="156" t="s">
        <v>6</v>
      </c>
      <c r="F168" s="153" t="s">
        <v>8</v>
      </c>
      <c r="G168" s="153"/>
      <c r="H168" s="153" t="s">
        <v>10</v>
      </c>
      <c r="I168" s="153" t="s">
        <v>14</v>
      </c>
      <c r="J168" s="154" t="s">
        <v>12</v>
      </c>
      <c r="K168" s="154" t="s">
        <v>110</v>
      </c>
      <c r="L168" s="154"/>
      <c r="M168" s="154" t="s">
        <v>20</v>
      </c>
      <c r="N168" s="154" t="s">
        <v>22</v>
      </c>
      <c r="O168" s="69"/>
      <c r="AM168" s="26"/>
    </row>
    <row r="169" spans="1:39" ht="15.75" x14ac:dyDescent="0.25">
      <c r="A169" s="155"/>
      <c r="B169" s="153"/>
      <c r="C169" s="153"/>
      <c r="D169" s="153"/>
      <c r="E169" s="156"/>
      <c r="F169" s="70" t="s">
        <v>112</v>
      </c>
      <c r="G169" s="70" t="s">
        <v>113</v>
      </c>
      <c r="H169" s="153"/>
      <c r="I169" s="153"/>
      <c r="J169" s="154"/>
      <c r="K169" s="71" t="s">
        <v>114</v>
      </c>
      <c r="L169" s="71" t="s">
        <v>442</v>
      </c>
      <c r="M169" s="154"/>
      <c r="N169" s="154"/>
      <c r="O169" s="23"/>
      <c r="AM169" s="26"/>
    </row>
    <row r="170" spans="1:39" x14ac:dyDescent="0.25">
      <c r="A170" s="72" t="s">
        <v>449</v>
      </c>
      <c r="B170" s="72"/>
      <c r="C170" s="50" t="s">
        <v>450</v>
      </c>
      <c r="D170" s="50"/>
      <c r="E170" s="50"/>
      <c r="F170" s="50"/>
      <c r="G170" s="50"/>
      <c r="H170" s="50"/>
      <c r="I170" s="50"/>
      <c r="J170" s="44"/>
      <c r="K170" s="44"/>
      <c r="L170" s="44"/>
      <c r="M170" s="44"/>
      <c r="N170" s="44"/>
      <c r="O170" s="23"/>
      <c r="AM170" s="26"/>
    </row>
    <row r="171" spans="1:39" x14ac:dyDescent="0.25">
      <c r="A171" s="72"/>
      <c r="B171" s="72"/>
      <c r="C171" s="50"/>
      <c r="D171" s="50"/>
      <c r="E171" s="50"/>
      <c r="F171" s="50"/>
      <c r="G171" s="50"/>
      <c r="H171" s="50"/>
      <c r="I171" s="50"/>
      <c r="J171" s="50"/>
      <c r="K171" s="50"/>
      <c r="L171" s="50"/>
      <c r="M171" s="50"/>
      <c r="N171" s="44"/>
      <c r="O171" s="23"/>
      <c r="AM171" s="26"/>
    </row>
    <row r="172" spans="1:39" x14ac:dyDescent="0.25">
      <c r="A172" s="72"/>
      <c r="B172" s="72"/>
      <c r="C172" s="50"/>
      <c r="D172" s="50"/>
      <c r="E172" s="50"/>
      <c r="F172" s="50"/>
      <c r="G172" s="50"/>
      <c r="H172" s="50"/>
      <c r="I172" s="50"/>
      <c r="J172" s="50"/>
      <c r="K172" s="50"/>
      <c r="L172" s="50"/>
      <c r="M172" s="50"/>
      <c r="N172" s="44"/>
      <c r="O172" s="23"/>
      <c r="AM172" s="26"/>
    </row>
    <row r="173" spans="1:39" x14ac:dyDescent="0.25">
      <c r="A173" s="72"/>
      <c r="B173" s="72"/>
      <c r="C173" s="50"/>
      <c r="D173" s="50"/>
      <c r="E173" s="50"/>
      <c r="F173" s="50"/>
      <c r="G173" s="50"/>
      <c r="H173" s="50"/>
      <c r="I173" s="50"/>
      <c r="J173" s="50"/>
      <c r="K173" s="50"/>
      <c r="L173" s="50"/>
      <c r="M173" s="50"/>
      <c r="N173" s="44"/>
      <c r="O173" s="23"/>
      <c r="AM173" s="26"/>
    </row>
    <row r="174" spans="1:39" x14ac:dyDescent="0.25">
      <c r="A174" s="72"/>
      <c r="B174" s="72"/>
      <c r="C174" s="50"/>
      <c r="D174" s="50"/>
      <c r="E174" s="50"/>
      <c r="F174" s="50"/>
      <c r="G174" s="50"/>
      <c r="H174" s="50"/>
      <c r="I174" s="50"/>
      <c r="J174" s="50"/>
      <c r="K174" s="50"/>
      <c r="L174" s="50"/>
      <c r="M174" s="50"/>
      <c r="N174" s="44"/>
      <c r="O174" s="23"/>
      <c r="AM174" s="26"/>
    </row>
    <row r="175" spans="1:39" x14ac:dyDescent="0.25">
      <c r="A175" s="72"/>
      <c r="B175" s="72"/>
      <c r="C175" s="50"/>
      <c r="D175" s="50"/>
      <c r="E175" s="50"/>
      <c r="F175" s="50"/>
      <c r="G175" s="50"/>
      <c r="H175" s="50"/>
      <c r="I175" s="50"/>
      <c r="J175" s="50"/>
      <c r="K175" s="50"/>
      <c r="L175" s="50"/>
      <c r="M175" s="50"/>
      <c r="N175" s="44"/>
      <c r="O175" s="23"/>
      <c r="AM175" s="26"/>
    </row>
    <row r="176" spans="1:39" x14ac:dyDescent="0.25">
      <c r="A176" s="72"/>
      <c r="B176" s="72"/>
      <c r="C176" s="50"/>
      <c r="D176" s="50"/>
      <c r="E176" s="50"/>
      <c r="F176" s="50"/>
      <c r="G176" s="50"/>
      <c r="H176" s="50"/>
      <c r="I176" s="50"/>
      <c r="J176" s="50"/>
      <c r="K176" s="50"/>
      <c r="L176" s="50"/>
      <c r="M176" s="50"/>
      <c r="N176" s="44"/>
      <c r="O176" s="23"/>
      <c r="AM176" s="26"/>
    </row>
    <row r="177" spans="1:39" x14ac:dyDescent="0.25">
      <c r="A177" s="72"/>
      <c r="B177" s="72"/>
      <c r="C177" s="50"/>
      <c r="D177" s="50"/>
      <c r="E177" s="50"/>
      <c r="F177" s="50"/>
      <c r="G177" s="50"/>
      <c r="H177" s="50"/>
      <c r="I177" s="50"/>
      <c r="J177" s="50"/>
      <c r="K177" s="50"/>
      <c r="L177" s="50"/>
      <c r="M177" s="50"/>
      <c r="N177" s="44"/>
      <c r="O177" s="23"/>
      <c r="AM177" s="26"/>
    </row>
    <row r="178" spans="1:39" x14ac:dyDescent="0.25">
      <c r="A178" s="72"/>
      <c r="B178" s="72"/>
      <c r="C178" s="50"/>
      <c r="D178" s="50"/>
      <c r="E178" s="50"/>
      <c r="F178" s="50"/>
      <c r="G178" s="50"/>
      <c r="H178" s="50"/>
      <c r="I178" s="50"/>
      <c r="J178" s="50"/>
      <c r="K178" s="50"/>
      <c r="L178" s="50"/>
      <c r="M178" s="50"/>
      <c r="N178" s="44"/>
      <c r="O178" s="23"/>
      <c r="AM178" s="26"/>
    </row>
    <row r="179" spans="1:39" x14ac:dyDescent="0.25">
      <c r="AM179" s="26"/>
    </row>
    <row r="180" spans="1:39" ht="15.75" customHeight="1" x14ac:dyDescent="0.25">
      <c r="A180" s="155" t="s">
        <v>441</v>
      </c>
      <c r="B180" s="153" t="s">
        <v>109</v>
      </c>
      <c r="C180" s="153" t="s">
        <v>2</v>
      </c>
      <c r="D180" s="153" t="s">
        <v>4</v>
      </c>
      <c r="E180" s="156" t="s">
        <v>6</v>
      </c>
      <c r="F180" s="153" t="s">
        <v>8</v>
      </c>
      <c r="G180" s="153"/>
      <c r="H180" s="153" t="s">
        <v>10</v>
      </c>
      <c r="I180" s="153" t="s">
        <v>14</v>
      </c>
      <c r="J180" s="153" t="s">
        <v>12</v>
      </c>
      <c r="K180" s="154" t="s">
        <v>110</v>
      </c>
      <c r="L180" s="154"/>
      <c r="M180" s="153" t="s">
        <v>20</v>
      </c>
      <c r="N180" s="154" t="s">
        <v>22</v>
      </c>
      <c r="O180" s="69"/>
      <c r="AM180" s="26"/>
    </row>
    <row r="181" spans="1:39" ht="15" customHeight="1" x14ac:dyDescent="0.25">
      <c r="A181" s="155"/>
      <c r="B181" s="153"/>
      <c r="C181" s="153"/>
      <c r="D181" s="153"/>
      <c r="E181" s="156"/>
      <c r="F181" s="70" t="s">
        <v>112</v>
      </c>
      <c r="G181" s="70" t="s">
        <v>113</v>
      </c>
      <c r="H181" s="153"/>
      <c r="I181" s="153"/>
      <c r="J181" s="153"/>
      <c r="K181" s="71" t="s">
        <v>114</v>
      </c>
      <c r="L181" s="71" t="s">
        <v>442</v>
      </c>
      <c r="M181" s="153"/>
      <c r="N181" s="154"/>
      <c r="O181" s="23"/>
      <c r="AM181" s="26"/>
    </row>
    <row r="182" spans="1:39" x14ac:dyDescent="0.25">
      <c r="A182" s="72" t="s">
        <v>449</v>
      </c>
      <c r="B182" s="72"/>
      <c r="C182" s="50" t="s">
        <v>450</v>
      </c>
      <c r="D182" s="50"/>
      <c r="E182" s="50"/>
      <c r="F182" s="50"/>
      <c r="G182" s="50"/>
      <c r="H182" s="50"/>
      <c r="I182" s="50"/>
      <c r="J182" s="44"/>
      <c r="K182" s="44"/>
      <c r="L182" s="44"/>
      <c r="M182" s="44"/>
      <c r="N182" s="44"/>
      <c r="O182" s="23"/>
      <c r="AM182" s="26"/>
    </row>
    <row r="183" spans="1:39" x14ac:dyDescent="0.25">
      <c r="A183" s="72"/>
      <c r="B183" s="72"/>
      <c r="C183" s="50"/>
      <c r="D183" s="50"/>
      <c r="E183" s="50"/>
      <c r="F183" s="50"/>
      <c r="G183" s="50"/>
      <c r="H183" s="50"/>
      <c r="I183" s="50"/>
      <c r="J183" s="50"/>
      <c r="K183" s="50"/>
      <c r="L183" s="50"/>
      <c r="M183" s="50"/>
      <c r="N183" s="44"/>
      <c r="O183" s="23"/>
      <c r="AM183" s="26"/>
    </row>
    <row r="184" spans="1:39" x14ac:dyDescent="0.25">
      <c r="A184" s="72"/>
      <c r="B184" s="72"/>
      <c r="C184" s="50"/>
      <c r="D184" s="50"/>
      <c r="E184" s="50"/>
      <c r="F184" s="50"/>
      <c r="G184" s="50"/>
      <c r="H184" s="50"/>
      <c r="I184" s="50"/>
      <c r="J184" s="50"/>
      <c r="K184" s="50"/>
      <c r="L184" s="50"/>
      <c r="M184" s="50"/>
      <c r="N184" s="44"/>
      <c r="O184" s="23"/>
      <c r="AM184" s="26"/>
    </row>
    <row r="185" spans="1:39" x14ac:dyDescent="0.25">
      <c r="A185" s="72"/>
      <c r="B185" s="72"/>
      <c r="C185" s="50"/>
      <c r="D185" s="50"/>
      <c r="E185" s="50"/>
      <c r="F185" s="50"/>
      <c r="G185" s="50"/>
      <c r="H185" s="50"/>
      <c r="I185" s="50"/>
      <c r="J185" s="50"/>
      <c r="K185" s="50"/>
      <c r="L185" s="50"/>
      <c r="M185" s="50"/>
      <c r="N185" s="44"/>
      <c r="O185" s="23"/>
      <c r="AM185" s="26"/>
    </row>
    <row r="186" spans="1:39" x14ac:dyDescent="0.25">
      <c r="A186" s="72"/>
      <c r="B186" s="72"/>
      <c r="C186" s="50"/>
      <c r="D186" s="50"/>
      <c r="E186" s="50"/>
      <c r="F186" s="50"/>
      <c r="G186" s="50"/>
      <c r="H186" s="50"/>
      <c r="I186" s="50"/>
      <c r="J186" s="50"/>
      <c r="K186" s="50"/>
      <c r="L186" s="50"/>
      <c r="M186" s="50"/>
      <c r="N186" s="44"/>
      <c r="O186" s="23"/>
      <c r="AM186" s="26"/>
    </row>
    <row r="187" spans="1:39" x14ac:dyDescent="0.25">
      <c r="A187" s="72"/>
      <c r="B187" s="72"/>
      <c r="C187" s="50"/>
      <c r="D187" s="50"/>
      <c r="E187" s="50"/>
      <c r="F187" s="50"/>
      <c r="G187" s="50"/>
      <c r="H187" s="50"/>
      <c r="I187" s="50"/>
      <c r="J187" s="50"/>
      <c r="K187" s="50"/>
      <c r="L187" s="50"/>
      <c r="M187" s="50"/>
      <c r="N187" s="44"/>
      <c r="O187" s="23"/>
      <c r="AM187" s="26"/>
    </row>
    <row r="188" spans="1:39" x14ac:dyDescent="0.25">
      <c r="A188" s="72"/>
      <c r="B188" s="72"/>
      <c r="C188" s="50"/>
      <c r="D188" s="50"/>
      <c r="E188" s="50"/>
      <c r="F188" s="50"/>
      <c r="G188" s="50"/>
      <c r="H188" s="50"/>
      <c r="I188" s="50"/>
      <c r="J188" s="50"/>
      <c r="K188" s="50"/>
      <c r="L188" s="50"/>
      <c r="M188" s="50"/>
      <c r="N188" s="44"/>
      <c r="O188" s="23"/>
      <c r="AM188" s="26"/>
    </row>
    <row r="189" spans="1:39" x14ac:dyDescent="0.25">
      <c r="A189" s="72"/>
      <c r="B189" s="72"/>
      <c r="C189" s="50"/>
      <c r="D189" s="50"/>
      <c r="E189" s="50"/>
      <c r="F189" s="50"/>
      <c r="G189" s="50"/>
      <c r="H189" s="50"/>
      <c r="I189" s="50"/>
      <c r="J189" s="50"/>
      <c r="K189" s="50"/>
      <c r="L189" s="50"/>
      <c r="M189" s="50"/>
      <c r="N189" s="44"/>
      <c r="O189" s="23"/>
      <c r="AM189" s="26"/>
    </row>
    <row r="190" spans="1:39" x14ac:dyDescent="0.25">
      <c r="A190" s="72"/>
      <c r="B190" s="72"/>
      <c r="C190" s="50"/>
      <c r="D190" s="50"/>
      <c r="E190" s="50"/>
      <c r="F190" s="50"/>
      <c r="G190" s="50"/>
      <c r="H190" s="50"/>
      <c r="I190" s="50"/>
      <c r="J190" s="50"/>
      <c r="K190" s="50"/>
      <c r="L190" s="50"/>
      <c r="M190" s="50"/>
      <c r="N190" s="44"/>
      <c r="O190" s="23"/>
      <c r="AM190" s="26"/>
    </row>
    <row r="191" spans="1:39" x14ac:dyDescent="0.25">
      <c r="AM191" s="26"/>
    </row>
    <row r="192" spans="1:39" ht="15.75" customHeight="1" x14ac:dyDescent="0.25">
      <c r="A192" s="155" t="s">
        <v>441</v>
      </c>
      <c r="B192" s="153" t="s">
        <v>109</v>
      </c>
      <c r="C192" s="153" t="s">
        <v>2</v>
      </c>
      <c r="D192" s="153" t="s">
        <v>4</v>
      </c>
      <c r="E192" s="156" t="s">
        <v>6</v>
      </c>
      <c r="F192" s="153" t="s">
        <v>8</v>
      </c>
      <c r="G192" s="153"/>
      <c r="H192" s="153" t="s">
        <v>10</v>
      </c>
      <c r="I192" s="153" t="s">
        <v>14</v>
      </c>
      <c r="J192" s="153" t="s">
        <v>12</v>
      </c>
      <c r="K192" s="154" t="s">
        <v>110</v>
      </c>
      <c r="L192" s="154"/>
      <c r="M192" s="153" t="s">
        <v>20</v>
      </c>
      <c r="N192" s="154" t="s">
        <v>22</v>
      </c>
      <c r="O192" s="69"/>
      <c r="AM192" s="26"/>
    </row>
    <row r="193" spans="1:39" ht="15" customHeight="1" x14ac:dyDescent="0.25">
      <c r="A193" s="155"/>
      <c r="B193" s="153"/>
      <c r="C193" s="153"/>
      <c r="D193" s="153"/>
      <c r="E193" s="156"/>
      <c r="F193" s="70" t="s">
        <v>112</v>
      </c>
      <c r="G193" s="70" t="s">
        <v>113</v>
      </c>
      <c r="H193" s="153"/>
      <c r="I193" s="153"/>
      <c r="J193" s="153"/>
      <c r="K193" s="71" t="s">
        <v>114</v>
      </c>
      <c r="L193" s="71" t="s">
        <v>442</v>
      </c>
      <c r="M193" s="153"/>
      <c r="N193" s="154"/>
      <c r="O193" s="23"/>
      <c r="AM193" s="26"/>
    </row>
    <row r="194" spans="1:39" ht="15" customHeight="1" x14ac:dyDescent="0.25">
      <c r="A194" s="72"/>
      <c r="B194" s="72"/>
      <c r="C194" s="50" t="s">
        <v>450</v>
      </c>
      <c r="D194" s="50"/>
      <c r="E194" s="50"/>
      <c r="F194" s="50"/>
      <c r="G194" s="50"/>
      <c r="H194" s="50"/>
      <c r="I194" s="50"/>
      <c r="J194" s="44"/>
      <c r="K194" s="44"/>
      <c r="L194" s="44"/>
      <c r="M194" s="44"/>
      <c r="N194" s="44"/>
      <c r="O194" s="23"/>
      <c r="AM194" s="26"/>
    </row>
    <row r="195" spans="1:39" x14ac:dyDescent="0.25">
      <c r="A195" s="72"/>
      <c r="B195" s="72"/>
      <c r="C195" s="50"/>
      <c r="D195" s="50"/>
      <c r="E195" s="50"/>
      <c r="F195" s="50"/>
      <c r="G195" s="50"/>
      <c r="H195" s="50"/>
      <c r="I195" s="50"/>
      <c r="J195" s="50"/>
      <c r="K195" s="50"/>
      <c r="L195" s="50"/>
      <c r="M195" s="50"/>
      <c r="N195" s="44"/>
      <c r="O195" s="23"/>
      <c r="AM195" s="26"/>
    </row>
    <row r="196" spans="1:39" x14ac:dyDescent="0.25">
      <c r="A196" s="72"/>
      <c r="B196" s="72"/>
      <c r="C196" s="50"/>
      <c r="D196" s="50"/>
      <c r="E196" s="50"/>
      <c r="F196" s="50"/>
      <c r="G196" s="50"/>
      <c r="H196" s="50"/>
      <c r="I196" s="50"/>
      <c r="J196" s="50"/>
      <c r="K196" s="50"/>
      <c r="L196" s="50"/>
      <c r="M196" s="50"/>
      <c r="N196" s="44"/>
      <c r="O196" s="23"/>
      <c r="AM196" s="26"/>
    </row>
    <row r="197" spans="1:39" x14ac:dyDescent="0.25">
      <c r="A197" s="72"/>
      <c r="B197" s="72"/>
      <c r="C197" s="50"/>
      <c r="D197" s="50"/>
      <c r="E197" s="50"/>
      <c r="F197" s="50"/>
      <c r="G197" s="50"/>
      <c r="H197" s="50"/>
      <c r="I197" s="50"/>
      <c r="J197" s="50"/>
      <c r="K197" s="50"/>
      <c r="L197" s="50"/>
      <c r="M197" s="50"/>
      <c r="N197" s="44"/>
      <c r="O197" s="23"/>
      <c r="AM197" s="26"/>
    </row>
    <row r="198" spans="1:39" x14ac:dyDescent="0.25">
      <c r="A198" s="72"/>
      <c r="B198" s="72"/>
      <c r="C198" s="50"/>
      <c r="D198" s="50"/>
      <c r="E198" s="50"/>
      <c r="F198" s="50"/>
      <c r="G198" s="50"/>
      <c r="H198" s="50"/>
      <c r="I198" s="50"/>
      <c r="J198" s="50"/>
      <c r="K198" s="50"/>
      <c r="L198" s="50"/>
      <c r="M198" s="50"/>
      <c r="N198" s="44"/>
      <c r="O198" s="23"/>
      <c r="AM198" s="26"/>
    </row>
    <row r="199" spans="1:39" x14ac:dyDescent="0.25">
      <c r="A199" s="72"/>
      <c r="B199" s="72"/>
      <c r="C199" s="50"/>
      <c r="D199" s="50"/>
      <c r="E199" s="50"/>
      <c r="F199" s="50"/>
      <c r="G199" s="50"/>
      <c r="H199" s="50"/>
      <c r="I199" s="50"/>
      <c r="J199" s="50"/>
      <c r="K199" s="50"/>
      <c r="L199" s="50"/>
      <c r="M199" s="50"/>
      <c r="N199" s="44"/>
      <c r="O199" s="23"/>
      <c r="AM199" s="26"/>
    </row>
    <row r="200" spans="1:39" x14ac:dyDescent="0.25">
      <c r="A200" s="72"/>
      <c r="B200" s="72"/>
      <c r="C200" s="50"/>
      <c r="D200" s="50"/>
      <c r="E200" s="50"/>
      <c r="F200" s="50"/>
      <c r="G200" s="50"/>
      <c r="H200" s="50"/>
      <c r="I200" s="50"/>
      <c r="J200" s="50"/>
      <c r="K200" s="50"/>
      <c r="L200" s="50"/>
      <c r="M200" s="50"/>
      <c r="N200" s="44"/>
      <c r="O200" s="23"/>
      <c r="AM200" s="26"/>
    </row>
    <row r="201" spans="1:39" x14ac:dyDescent="0.25">
      <c r="A201" s="72"/>
      <c r="B201" s="72"/>
      <c r="C201" s="50"/>
      <c r="D201" s="50"/>
      <c r="E201" s="50"/>
      <c r="F201" s="50"/>
      <c r="G201" s="50"/>
      <c r="H201" s="50"/>
      <c r="I201" s="50"/>
      <c r="J201" s="50"/>
      <c r="K201" s="50"/>
      <c r="L201" s="50"/>
      <c r="M201" s="50"/>
      <c r="N201" s="44"/>
      <c r="O201" s="23"/>
      <c r="AM201" s="26"/>
    </row>
    <row r="202" spans="1:39" x14ac:dyDescent="0.25">
      <c r="A202" s="72"/>
      <c r="B202" s="72"/>
      <c r="C202" s="50"/>
      <c r="D202" s="50"/>
      <c r="E202" s="50"/>
      <c r="F202" s="50"/>
      <c r="G202" s="50"/>
      <c r="H202" s="50"/>
      <c r="I202" s="50"/>
      <c r="J202" s="50"/>
      <c r="K202" s="50"/>
      <c r="L202" s="50"/>
      <c r="M202" s="50"/>
      <c r="N202" s="44"/>
      <c r="O202" s="23"/>
      <c r="AM202" s="26"/>
    </row>
    <row r="203" spans="1:39" x14ac:dyDescent="0.25">
      <c r="AM203" s="26"/>
    </row>
    <row r="204" spans="1:39" ht="15.75" customHeight="1" x14ac:dyDescent="0.25">
      <c r="A204" s="155" t="s">
        <v>451</v>
      </c>
      <c r="B204" s="153" t="s">
        <v>109</v>
      </c>
      <c r="C204" s="153" t="s">
        <v>2</v>
      </c>
      <c r="D204" s="153" t="s">
        <v>4</v>
      </c>
      <c r="E204" s="156" t="s">
        <v>6</v>
      </c>
      <c r="F204" s="153" t="s">
        <v>8</v>
      </c>
      <c r="G204" s="153"/>
      <c r="H204" s="153" t="s">
        <v>10</v>
      </c>
      <c r="I204" s="153" t="s">
        <v>14</v>
      </c>
      <c r="J204" s="153" t="s">
        <v>12</v>
      </c>
      <c r="K204" s="154" t="s">
        <v>110</v>
      </c>
      <c r="L204" s="154"/>
      <c r="M204" s="153" t="s">
        <v>20</v>
      </c>
      <c r="N204" s="154" t="s">
        <v>22</v>
      </c>
      <c r="O204" s="69"/>
      <c r="AM204" s="26"/>
    </row>
    <row r="205" spans="1:39" ht="15.75" x14ac:dyDescent="0.25">
      <c r="A205" s="155"/>
      <c r="B205" s="153"/>
      <c r="C205" s="153"/>
      <c r="D205" s="153"/>
      <c r="E205" s="156"/>
      <c r="F205" s="70" t="s">
        <v>112</v>
      </c>
      <c r="G205" s="70" t="s">
        <v>113</v>
      </c>
      <c r="H205" s="153"/>
      <c r="I205" s="153"/>
      <c r="J205" s="153"/>
      <c r="K205" s="71" t="s">
        <v>114</v>
      </c>
      <c r="L205" s="71" t="s">
        <v>442</v>
      </c>
      <c r="M205" s="153"/>
      <c r="N205" s="154"/>
      <c r="O205" s="23"/>
      <c r="AM205" s="26"/>
    </row>
    <row r="206" spans="1:39" x14ac:dyDescent="0.25">
      <c r="A206" s="72"/>
      <c r="B206" s="72"/>
      <c r="C206" s="50"/>
      <c r="D206" s="50"/>
      <c r="E206" s="50"/>
      <c r="F206" s="50"/>
      <c r="G206" s="50"/>
      <c r="H206" s="50"/>
      <c r="I206" s="50"/>
      <c r="J206" s="44"/>
      <c r="K206" s="44"/>
      <c r="L206" s="44"/>
      <c r="M206" s="44"/>
      <c r="N206" s="44"/>
      <c r="O206" s="23"/>
      <c r="AM206" s="26"/>
    </row>
    <row r="207" spans="1:39" x14ac:dyDescent="0.25">
      <c r="A207" s="72"/>
      <c r="B207" s="72"/>
      <c r="C207" s="50"/>
      <c r="D207" s="50"/>
      <c r="E207" s="50"/>
      <c r="F207" s="50"/>
      <c r="G207" s="50"/>
      <c r="H207" s="50"/>
      <c r="I207" s="50"/>
      <c r="J207" s="50"/>
      <c r="K207" s="50"/>
      <c r="L207" s="50"/>
      <c r="M207" s="50"/>
      <c r="N207" s="44"/>
      <c r="O207" s="23"/>
      <c r="AM207" s="26"/>
    </row>
    <row r="208" spans="1:39" x14ac:dyDescent="0.25">
      <c r="A208" s="72"/>
      <c r="B208" s="72"/>
      <c r="C208" s="50"/>
      <c r="D208" s="50"/>
      <c r="E208" s="50"/>
      <c r="F208" s="50"/>
      <c r="G208" s="50"/>
      <c r="H208" s="50"/>
      <c r="I208" s="50"/>
      <c r="J208" s="50"/>
      <c r="K208" s="50"/>
      <c r="L208" s="50"/>
      <c r="M208" s="50"/>
      <c r="N208" s="44"/>
      <c r="O208" s="23"/>
      <c r="AM208" s="26"/>
    </row>
    <row r="209" spans="1:39" x14ac:dyDescent="0.25">
      <c r="A209" s="72"/>
      <c r="B209" s="72"/>
      <c r="C209" s="50"/>
      <c r="D209" s="50"/>
      <c r="E209" s="50"/>
      <c r="F209" s="50"/>
      <c r="G209" s="50"/>
      <c r="H209" s="50"/>
      <c r="I209" s="50"/>
      <c r="J209" s="50"/>
      <c r="K209" s="50"/>
      <c r="L209" s="50"/>
      <c r="M209" s="50"/>
      <c r="N209" s="44"/>
      <c r="O209" s="23"/>
      <c r="AM209" s="26"/>
    </row>
    <row r="210" spans="1:39" x14ac:dyDescent="0.25">
      <c r="A210" s="72"/>
      <c r="B210" s="72"/>
      <c r="C210" s="50"/>
      <c r="D210" s="50"/>
      <c r="E210" s="50"/>
      <c r="F210" s="50"/>
      <c r="G210" s="50"/>
      <c r="H210" s="50"/>
      <c r="I210" s="50"/>
      <c r="J210" s="50"/>
      <c r="K210" s="50"/>
      <c r="L210" s="50"/>
      <c r="M210" s="50"/>
      <c r="N210" s="44"/>
      <c r="O210" s="23"/>
      <c r="AM210" s="26"/>
    </row>
    <row r="211" spans="1:39" x14ac:dyDescent="0.25">
      <c r="A211" s="72"/>
      <c r="B211" s="72"/>
      <c r="C211" s="50"/>
      <c r="D211" s="50"/>
      <c r="E211" s="50"/>
      <c r="F211" s="50"/>
      <c r="G211" s="50"/>
      <c r="H211" s="50"/>
      <c r="I211" s="50"/>
      <c r="J211" s="50"/>
      <c r="K211" s="50"/>
      <c r="L211" s="50"/>
      <c r="M211" s="50"/>
      <c r="N211" s="44"/>
      <c r="O211" s="23"/>
      <c r="AM211" s="26"/>
    </row>
    <row r="212" spans="1:39" x14ac:dyDescent="0.25">
      <c r="A212" s="72"/>
      <c r="B212" s="72"/>
      <c r="C212" s="50"/>
      <c r="D212" s="50"/>
      <c r="E212" s="50"/>
      <c r="F212" s="50"/>
      <c r="G212" s="50"/>
      <c r="H212" s="50"/>
      <c r="I212" s="50"/>
      <c r="J212" s="50"/>
      <c r="K212" s="50"/>
      <c r="L212" s="50"/>
      <c r="M212" s="50"/>
      <c r="N212" s="44"/>
      <c r="O212" s="23"/>
      <c r="AM212" s="26"/>
    </row>
    <row r="213" spans="1:39" x14ac:dyDescent="0.25">
      <c r="A213" s="72"/>
      <c r="B213" s="72"/>
      <c r="C213" s="50"/>
      <c r="D213" s="50"/>
      <c r="E213" s="50"/>
      <c r="F213" s="50"/>
      <c r="G213" s="50"/>
      <c r="H213" s="50"/>
      <c r="I213" s="50"/>
      <c r="J213" s="50"/>
      <c r="K213" s="50"/>
      <c r="L213" s="50"/>
      <c r="M213" s="50"/>
      <c r="N213" s="44"/>
      <c r="O213" s="23"/>
      <c r="AM213" s="26"/>
    </row>
    <row r="214" spans="1:39" x14ac:dyDescent="0.25">
      <c r="A214" s="72"/>
      <c r="B214" s="72"/>
      <c r="C214" s="50"/>
      <c r="D214" s="50"/>
      <c r="E214" s="50"/>
      <c r="F214" s="50"/>
      <c r="G214" s="50"/>
      <c r="H214" s="50"/>
      <c r="I214" s="50"/>
      <c r="J214" s="50"/>
      <c r="K214" s="50"/>
      <c r="L214" s="50"/>
      <c r="M214" s="50"/>
      <c r="N214" s="44"/>
      <c r="O214" s="23"/>
      <c r="AM214" s="26"/>
    </row>
    <row r="215" spans="1:39" x14ac:dyDescent="0.25">
      <c r="A215" s="61"/>
      <c r="B215" s="61"/>
      <c r="O215" s="23"/>
      <c r="AM215" s="26"/>
    </row>
    <row r="216" spans="1:39" x14ac:dyDescent="0.25">
      <c r="A216" s="26"/>
      <c r="B216" s="26"/>
      <c r="C216" s="26"/>
      <c r="D216" s="26"/>
      <c r="E216" s="26"/>
      <c r="F216" s="26"/>
      <c r="G216" s="26"/>
      <c r="H216" s="26"/>
      <c r="I216" s="26"/>
      <c r="J216" s="26"/>
      <c r="K216" s="26"/>
      <c r="L216" s="26"/>
      <c r="M216" s="26"/>
      <c r="N216" s="26"/>
      <c r="O216" s="73"/>
      <c r="P216" s="73"/>
      <c r="Q216" s="73"/>
      <c r="R216" s="73"/>
      <c r="S216" s="73"/>
      <c r="T216" s="73"/>
      <c r="U216" s="73"/>
      <c r="V216" s="73"/>
      <c r="W216" s="73"/>
      <c r="X216" s="73"/>
      <c r="Y216" s="73"/>
      <c r="Z216" s="73"/>
      <c r="AA216" s="73"/>
      <c r="AB216" s="73"/>
      <c r="AC216" s="73"/>
      <c r="AD216" s="73"/>
      <c r="AE216" s="73"/>
      <c r="AF216" s="73"/>
      <c r="AG216" s="73"/>
      <c r="AH216" s="73"/>
      <c r="AI216" s="73"/>
      <c r="AJ216" s="73"/>
      <c r="AK216" s="73"/>
      <c r="AL216" s="26"/>
      <c r="AM216" s="26"/>
    </row>
    <row r="217" spans="1:39" x14ac:dyDescent="0.25">
      <c r="A217" s="26"/>
      <c r="B217" s="26"/>
      <c r="C217" s="26"/>
      <c r="D217" s="26"/>
      <c r="E217" s="26"/>
      <c r="F217" s="26"/>
      <c r="G217" s="26"/>
      <c r="H217" s="26"/>
      <c r="I217" s="26"/>
      <c r="J217" s="26"/>
      <c r="K217" s="26"/>
      <c r="L217" s="26"/>
      <c r="M217" s="26"/>
      <c r="N217" s="26"/>
      <c r="O217" s="73"/>
      <c r="P217" s="73"/>
      <c r="Q217" s="73"/>
      <c r="R217" s="73"/>
      <c r="S217" s="73"/>
      <c r="T217" s="73"/>
      <c r="U217" s="73"/>
      <c r="V217" s="73"/>
      <c r="W217" s="73"/>
      <c r="X217" s="73"/>
      <c r="Y217" s="73"/>
      <c r="Z217" s="73"/>
      <c r="AA217" s="73"/>
      <c r="AB217" s="73"/>
      <c r="AC217" s="73"/>
      <c r="AD217" s="73"/>
      <c r="AE217" s="73"/>
      <c r="AF217" s="73"/>
      <c r="AG217" s="73"/>
      <c r="AH217" s="73"/>
      <c r="AI217" s="73"/>
      <c r="AJ217" s="73"/>
      <c r="AK217" s="73"/>
      <c r="AL217" s="26"/>
      <c r="AM217" s="26"/>
    </row>
  </sheetData>
  <mergeCells count="100">
    <mergeCell ref="A1:AJ1"/>
    <mergeCell ref="A2:AK2"/>
    <mergeCell ref="B6:C6"/>
    <mergeCell ref="A8:M8"/>
    <mergeCell ref="O8:Y8"/>
    <mergeCell ref="Z8:AK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25"/>
    <mergeCell ref="A26:A40"/>
    <mergeCell ref="A41:A55"/>
    <mergeCell ref="A56:A70"/>
    <mergeCell ref="A71:A85"/>
    <mergeCell ref="A86:A100"/>
    <mergeCell ref="A101:A115"/>
    <mergeCell ref="A116:A130"/>
    <mergeCell ref="A131:A145"/>
    <mergeCell ref="A146:A160"/>
    <mergeCell ref="A164:N164"/>
    <mergeCell ref="A168:A169"/>
    <mergeCell ref="B168:B169"/>
    <mergeCell ref="C168:C169"/>
    <mergeCell ref="D168:D169"/>
    <mergeCell ref="E168:E169"/>
    <mergeCell ref="F168:G168"/>
    <mergeCell ref="H168:H169"/>
    <mergeCell ref="I168:I169"/>
    <mergeCell ref="J168:J169"/>
    <mergeCell ref="K168:L168"/>
    <mergeCell ref="M168:M169"/>
    <mergeCell ref="N168:N169"/>
    <mergeCell ref="I180:I181"/>
    <mergeCell ref="J180:J181"/>
    <mergeCell ref="K180:L180"/>
    <mergeCell ref="A180:A181"/>
    <mergeCell ref="B180:B181"/>
    <mergeCell ref="C180:C181"/>
    <mergeCell ref="D180:D181"/>
    <mergeCell ref="E180:E181"/>
    <mergeCell ref="M180:M181"/>
    <mergeCell ref="N180:N181"/>
    <mergeCell ref="A192:A193"/>
    <mergeCell ref="B192:B193"/>
    <mergeCell ref="C192:C193"/>
    <mergeCell ref="D192:D193"/>
    <mergeCell ref="E192:E193"/>
    <mergeCell ref="F192:G192"/>
    <mergeCell ref="H192:H193"/>
    <mergeCell ref="I192:I193"/>
    <mergeCell ref="J192:J193"/>
    <mergeCell ref="K192:L192"/>
    <mergeCell ref="M192:M193"/>
    <mergeCell ref="N192:N193"/>
    <mergeCell ref="F180:G180"/>
    <mergeCell ref="H180:H181"/>
    <mergeCell ref="A204:A205"/>
    <mergeCell ref="B204:B205"/>
    <mergeCell ref="C204:C205"/>
    <mergeCell ref="D204:D205"/>
    <mergeCell ref="E204:E205"/>
    <mergeCell ref="M204:M205"/>
    <mergeCell ref="N204:N205"/>
    <mergeCell ref="F204:G204"/>
    <mergeCell ref="H204:H205"/>
    <mergeCell ref="I204:I205"/>
    <mergeCell ref="J204:J205"/>
    <mergeCell ref="K204:L204"/>
  </mergeCells>
  <conditionalFormatting sqref="O11:O160">
    <cfRule type="cellIs" dxfId="34" priority="9" operator="equal">
      <formula>"x"</formula>
    </cfRule>
  </conditionalFormatting>
  <conditionalFormatting sqref="P11:P160">
    <cfRule type="cellIs" dxfId="33" priority="8" operator="equal">
      <formula>"x"</formula>
    </cfRule>
  </conditionalFormatting>
  <conditionalFormatting sqref="Q11:Q160">
    <cfRule type="cellIs" dxfId="32" priority="7" operator="equal">
      <formula>"x"</formula>
    </cfRule>
  </conditionalFormatting>
  <conditionalFormatting sqref="R11:R160">
    <cfRule type="cellIs" dxfId="31" priority="6" operator="equal">
      <formula>"x"</formula>
    </cfRule>
  </conditionalFormatting>
  <conditionalFormatting sqref="S11:S160">
    <cfRule type="cellIs" dxfId="30" priority="5" operator="equal">
      <formula>"x"</formula>
    </cfRule>
  </conditionalFormatting>
  <conditionalFormatting sqref="T11:T160">
    <cfRule type="cellIs" dxfId="29" priority="2" operator="equal">
      <formula>$AQ$7</formula>
    </cfRule>
    <cfRule type="cellIs" dxfId="28" priority="3" operator="equal">
      <formula>$AQ$6</formula>
    </cfRule>
  </conditionalFormatting>
  <conditionalFormatting sqref="T149:T160">
    <cfRule type="cellIs" dxfId="27" priority="4" operator="equal">
      <formula>"x"</formula>
    </cfRule>
  </conditionalFormatting>
  <conditionalFormatting sqref="AQ6:AQ7">
    <cfRule type="cellIs" dxfId="26" priority="10" operator="equal">
      <formula>$AQ$6</formula>
    </cfRule>
  </conditionalFormatting>
  <dataValidations count="1">
    <dataValidation type="list" allowBlank="1" showInputMessage="1" showErrorMessage="1" sqref="T11:T160" xr:uid="{00000000-0002-0000-0300-000000000000}">
      <formula1>$AQ$6:$AQ$7</formula1>
      <formula2>0</formula2>
    </dataValidation>
  </dataValidations>
  <pageMargins left="0.51180555555555596" right="0.51180555555555596" top="0.78749999999999998" bottom="0.78749999999999998" header="0.511811023622047" footer="0.511811023622047"/>
  <pageSetup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1000000}">
          <x14:formula1>
            <xm:f>LEGENDA!$A$46:$A$61</xm:f>
          </x14:formula1>
          <x14:formula2>
            <xm:f>0</xm:f>
          </x14:formula2>
          <xm:sqref>N11:N160 AK11:AK160 N170:N178 N182:N190 N194:N202 N206:N215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D47"/>
  <sheetViews>
    <sheetView showGridLines="0" zoomScale="75" zoomScaleNormal="75" workbookViewId="0">
      <selection activeCell="K29" sqref="K29"/>
    </sheetView>
  </sheetViews>
  <sheetFormatPr defaultColWidth="8.8554687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24" max="24" width="2.85546875" customWidth="1"/>
    <col min="26" max="26" width="11.42578125" hidden="1" customWidth="1"/>
    <col min="27" max="28" width="4.140625" hidden="1" customWidth="1"/>
    <col min="29" max="29" width="4.140625" customWidth="1"/>
  </cols>
  <sheetData>
    <row r="1" spans="1:28" x14ac:dyDescent="0.25">
      <c r="A1" s="74"/>
      <c r="B1" s="184" t="s">
        <v>97</v>
      </c>
      <c r="C1" s="184"/>
      <c r="D1" s="184"/>
      <c r="E1" s="184"/>
      <c r="F1" s="184"/>
      <c r="G1" s="184"/>
      <c r="H1" s="184"/>
      <c r="I1" s="184"/>
      <c r="J1" s="184"/>
      <c r="K1" s="184"/>
      <c r="L1" s="184"/>
      <c r="M1" s="184"/>
      <c r="N1" s="184"/>
      <c r="O1" s="184"/>
      <c r="P1" s="184"/>
      <c r="Q1" s="184"/>
      <c r="R1" s="184"/>
      <c r="S1" s="184"/>
      <c r="T1" s="184"/>
      <c r="U1" s="184"/>
      <c r="V1" s="184"/>
      <c r="W1" s="184"/>
      <c r="X1" s="74"/>
    </row>
    <row r="2" spans="1:28" s="76" customFormat="1" ht="21" customHeight="1" x14ac:dyDescent="0.25">
      <c r="A2" s="75"/>
      <c r="B2" s="184"/>
      <c r="C2" s="184"/>
      <c r="D2" s="184"/>
      <c r="E2" s="184"/>
      <c r="F2" s="184"/>
      <c r="G2" s="184"/>
      <c r="H2" s="184"/>
      <c r="I2" s="184"/>
      <c r="J2" s="184"/>
      <c r="K2" s="184"/>
      <c r="L2" s="184"/>
      <c r="M2" s="184"/>
      <c r="N2" s="184"/>
      <c r="O2" s="184"/>
      <c r="P2" s="184"/>
      <c r="Q2" s="184"/>
      <c r="R2" s="184"/>
      <c r="S2" s="184"/>
      <c r="T2" s="184"/>
      <c r="U2" s="184"/>
      <c r="V2" s="184"/>
      <c r="W2" s="184"/>
      <c r="X2" s="75"/>
    </row>
    <row r="3" spans="1:28" ht="33.75" customHeight="1" x14ac:dyDescent="0.35">
      <c r="A3" s="74"/>
      <c r="B3" s="188" t="str">
        <f>'Monitoria Anual - 1'!A2</f>
        <v>Plano de Ação Nacional para Conservação das Espécies Aquáticas Ameaçadas de Extinção da Bacia do Rio Paraíba do Sul - PAN Paraíba do Sul</v>
      </c>
      <c r="C3" s="188"/>
      <c r="D3" s="188"/>
      <c r="E3" s="188"/>
      <c r="F3" s="188"/>
      <c r="G3" s="188"/>
      <c r="H3" s="188"/>
      <c r="I3" s="188"/>
      <c r="J3" s="188"/>
      <c r="K3" s="188"/>
      <c r="L3" s="188"/>
      <c r="M3" s="188"/>
      <c r="N3" s="188"/>
      <c r="O3" s="188"/>
      <c r="P3" s="188"/>
      <c r="Q3" s="188"/>
      <c r="R3" s="188"/>
      <c r="S3" s="188"/>
      <c r="T3" s="188"/>
      <c r="U3" s="188"/>
      <c r="V3" s="188"/>
      <c r="W3" s="188"/>
      <c r="X3" s="74"/>
    </row>
    <row r="4" spans="1:28" x14ac:dyDescent="0.25">
      <c r="A4" s="74"/>
      <c r="J4" s="77"/>
      <c r="K4" s="77"/>
      <c r="L4" s="77"/>
      <c r="M4" s="77"/>
      <c r="N4" s="77"/>
      <c r="O4" s="77"/>
      <c r="X4" s="74"/>
    </row>
    <row r="5" spans="1:28" s="23" customFormat="1" ht="45" customHeight="1" x14ac:dyDescent="0.25">
      <c r="A5" s="26"/>
      <c r="B5" s="189" t="s">
        <v>452</v>
      </c>
      <c r="C5" s="189"/>
      <c r="D5" s="177" t="str">
        <f>'Monitoria Anual - 1'!B4</f>
        <v>Recuperar e manter as espécies aquáticas ameaçadas de extinção da bacia do rio Paraíba do Sul e bacias adjacentes, nos próximos 5 anos (2024 -2028).</v>
      </c>
      <c r="E5" s="177"/>
      <c r="F5" s="177"/>
      <c r="G5" s="177"/>
      <c r="H5" s="177"/>
      <c r="I5" s="177"/>
      <c r="J5" s="177"/>
      <c r="K5" s="177"/>
      <c r="L5" s="177"/>
      <c r="M5" s="177"/>
      <c r="N5" s="31"/>
      <c r="O5" s="31"/>
      <c r="P5" s="31"/>
      <c r="Q5" s="31"/>
      <c r="R5" s="31"/>
      <c r="X5" s="26"/>
    </row>
    <row r="6" spans="1:28" x14ac:dyDescent="0.25">
      <c r="A6" s="74"/>
      <c r="J6" s="77"/>
      <c r="K6" s="77"/>
      <c r="L6" s="77"/>
      <c r="M6" s="77"/>
      <c r="N6" s="77"/>
      <c r="O6" s="77"/>
      <c r="X6" s="74"/>
    </row>
    <row r="7" spans="1:28" ht="26.25" customHeight="1" x14ac:dyDescent="0.25">
      <c r="A7" s="74"/>
      <c r="B7" s="189" t="s">
        <v>101</v>
      </c>
      <c r="C7" s="189"/>
      <c r="D7" s="183" t="str">
        <f>'Monitoria Anual - 1'!B6</f>
        <v>01/126 a 28/05/2025(virtual)</v>
      </c>
      <c r="E7" s="183"/>
      <c r="F7" s="183"/>
      <c r="G7" s="183"/>
      <c r="H7" s="23"/>
      <c r="I7" s="78"/>
      <c r="J7" s="77"/>
      <c r="K7" s="77"/>
      <c r="L7" s="77"/>
      <c r="M7" s="77"/>
      <c r="N7" s="77"/>
      <c r="O7" s="77"/>
      <c r="X7" s="74"/>
    </row>
    <row r="8" spans="1:28" x14ac:dyDescent="0.25">
      <c r="A8" s="74"/>
      <c r="X8" s="74"/>
    </row>
    <row r="9" spans="1:28" ht="31.5" customHeight="1" x14ac:dyDescent="0.25">
      <c r="A9" s="74"/>
      <c r="B9" s="184" t="s">
        <v>453</v>
      </c>
      <c r="C9" s="184"/>
      <c r="D9" s="184"/>
      <c r="E9" s="184"/>
      <c r="F9" s="184"/>
      <c r="G9" s="184"/>
      <c r="H9" s="184"/>
      <c r="I9" s="184"/>
      <c r="J9" s="184"/>
      <c r="K9" s="184"/>
      <c r="L9" s="184"/>
      <c r="M9" s="184"/>
      <c r="N9" s="184"/>
      <c r="O9" s="184"/>
      <c r="P9" s="184"/>
      <c r="Q9" s="184"/>
      <c r="R9" s="184"/>
      <c r="S9" s="184"/>
      <c r="T9" s="184"/>
      <c r="U9" s="184"/>
      <c r="V9" s="184"/>
      <c r="W9" s="184"/>
      <c r="X9" s="74"/>
    </row>
    <row r="10" spans="1:28" x14ac:dyDescent="0.25">
      <c r="A10" s="74"/>
      <c r="G10" s="79"/>
      <c r="H10" s="79"/>
      <c r="I10" s="79"/>
      <c r="X10" s="74"/>
    </row>
    <row r="11" spans="1:28" ht="15.75" x14ac:dyDescent="0.25">
      <c r="A11" s="74"/>
      <c r="B11" s="183" t="s">
        <v>454</v>
      </c>
      <c r="C11" s="183"/>
      <c r="D11" s="80"/>
      <c r="E11" s="80"/>
      <c r="F11" s="80"/>
      <c r="G11" s="80"/>
      <c r="H11" s="80"/>
      <c r="I11" s="80"/>
      <c r="J11" s="80"/>
      <c r="K11" s="80"/>
      <c r="L11" s="80"/>
      <c r="M11" s="80"/>
      <c r="N11" s="80"/>
      <c r="O11" s="80"/>
      <c r="P11" s="80"/>
      <c r="Q11" s="80"/>
      <c r="R11" s="80"/>
      <c r="S11" s="80"/>
      <c r="T11" s="80"/>
      <c r="U11" s="80"/>
      <c r="V11" s="80"/>
      <c r="W11" s="80"/>
      <c r="X11" s="74"/>
    </row>
    <row r="12" spans="1:28" x14ac:dyDescent="0.25">
      <c r="A12" s="74"/>
      <c r="F12" s="185"/>
      <c r="G12" s="185"/>
      <c r="H12" s="81"/>
      <c r="X12" s="74"/>
    </row>
    <row r="13" spans="1:28" ht="33.75" customHeight="1" x14ac:dyDescent="0.25">
      <c r="A13" s="74"/>
      <c r="C13" s="186" t="s">
        <v>615</v>
      </c>
      <c r="D13" s="186"/>
      <c r="E13" s="186"/>
      <c r="F13" s="186"/>
      <c r="G13" s="186"/>
      <c r="H13" s="82"/>
      <c r="X13" s="74"/>
    </row>
    <row r="14" spans="1:28" s="23" customFormat="1" ht="34.5" customHeight="1" x14ac:dyDescent="0.25">
      <c r="A14" s="26"/>
      <c r="C14" s="83" t="s">
        <v>456</v>
      </c>
      <c r="D14" s="84" t="s">
        <v>457</v>
      </c>
      <c r="E14" s="85" t="s">
        <v>458</v>
      </c>
      <c r="F14" s="86" t="s">
        <v>459</v>
      </c>
      <c r="G14" s="87" t="s">
        <v>458</v>
      </c>
      <c r="H14" s="88"/>
      <c r="X14" s="26"/>
    </row>
    <row r="15" spans="1:28" ht="15.75" x14ac:dyDescent="0.25">
      <c r="A15" s="74"/>
      <c r="C15" s="89" t="s">
        <v>460</v>
      </c>
      <c r="D15" s="90"/>
      <c r="E15" s="91"/>
      <c r="F15" s="90">
        <f>COUNTA('Monitoria Anual - 2'!T11:T1000)</f>
        <v>0</v>
      </c>
      <c r="G15" s="91">
        <f t="shared" ref="G15:G21" si="0">F15/$F$22</f>
        <v>0</v>
      </c>
      <c r="H15" s="92"/>
      <c r="X15" s="74"/>
    </row>
    <row r="16" spans="1:28" ht="15.75" x14ac:dyDescent="0.25">
      <c r="A16" s="74"/>
      <c r="C16" s="93" t="s">
        <v>461</v>
      </c>
      <c r="D16" s="94">
        <f>COUNTA('Monitoria Anual - 2'!O11:O1000)</f>
        <v>0</v>
      </c>
      <c r="E16" s="95" t="e">
        <f>D16/$D$22</f>
        <v>#DIV/0!</v>
      </c>
      <c r="F16" s="94">
        <f>D16-AB16</f>
        <v>0</v>
      </c>
      <c r="G16" s="95">
        <f t="shared" si="0"/>
        <v>0</v>
      </c>
      <c r="H16" s="92"/>
      <c r="X16" s="74"/>
      <c r="Z16">
        <f>COUNTIFS('Monitoria Anual - 1'!O:O,"x",'Monitoria Anual - 1'!T:T,"Excluída")</f>
        <v>0</v>
      </c>
      <c r="AA16">
        <f>COUNTIFS('Monitoria Anual - 1'!O:O,"x",'Monitoria Anual - 1'!T:T,"Agrupada")</f>
        <v>0</v>
      </c>
      <c r="AB16">
        <f>Z16+AA16</f>
        <v>0</v>
      </c>
    </row>
    <row r="17" spans="1:28" ht="15.75" x14ac:dyDescent="0.25">
      <c r="A17" s="74"/>
      <c r="C17" s="96" t="s">
        <v>462</v>
      </c>
      <c r="D17" s="94">
        <f>COUNTA('Monitoria Anual - 2'!P11:P1000)</f>
        <v>0</v>
      </c>
      <c r="E17" s="95" t="e">
        <f>D17/$D$22</f>
        <v>#DIV/0!</v>
      </c>
      <c r="F17" s="94">
        <f>D17-AB17</f>
        <v>0</v>
      </c>
      <c r="G17" s="95">
        <f t="shared" si="0"/>
        <v>0</v>
      </c>
      <c r="H17" s="92"/>
      <c r="X17" s="74"/>
      <c r="Z17">
        <f t="array" ref="Z17">COUNTIFS('Monitoria Anual - 1'!P:P,"x",'Monitoria Anual - 1'!T:T,"Excluída")</f>
        <v>0</v>
      </c>
      <c r="AA17">
        <f t="array" ref="AA17">COUNTIFS('Monitoria Anual - 1'!P:P,"x",'Monitoria Anual - 1'!T:T,"Agrupada")</f>
        <v>0</v>
      </c>
      <c r="AB17">
        <f>Z17+AA17</f>
        <v>0</v>
      </c>
    </row>
    <row r="18" spans="1:28" ht="15.75" x14ac:dyDescent="0.25">
      <c r="A18" s="74"/>
      <c r="C18" s="97" t="s">
        <v>463</v>
      </c>
      <c r="D18" s="94">
        <f>COUNTA('Monitoria Anual - 2'!Q11:Q1000)</f>
        <v>0</v>
      </c>
      <c r="E18" s="95" t="e">
        <f>D18/$D$22</f>
        <v>#DIV/0!</v>
      </c>
      <c r="F18" s="94">
        <f>D18-AB18</f>
        <v>0</v>
      </c>
      <c r="G18" s="95">
        <f t="shared" si="0"/>
        <v>0</v>
      </c>
      <c r="H18" s="92"/>
      <c r="X18" s="74"/>
      <c r="Z18">
        <f t="array" ref="Z18">COUNTIFS('Monitoria Anual - 1'!Q:Q,"x",'Monitoria Anual - 1'!T:T,"Excluída")</f>
        <v>0</v>
      </c>
      <c r="AA18">
        <f t="array" ref="AA18">COUNTIFS('Monitoria Anual - 1'!Q:Q,"x",'Monitoria Anual - 1'!T:T,"Agrupada")</f>
        <v>0</v>
      </c>
      <c r="AB18">
        <f>Z18+AA18</f>
        <v>0</v>
      </c>
    </row>
    <row r="19" spans="1:28" ht="15.75" x14ac:dyDescent="0.25">
      <c r="A19" s="74"/>
      <c r="C19" s="98" t="s">
        <v>464</v>
      </c>
      <c r="D19" s="94">
        <f>COUNTA('Monitoria Anual - 2'!R11:R1000)</f>
        <v>0</v>
      </c>
      <c r="E19" s="95" t="e">
        <f>D19/$D$22</f>
        <v>#DIV/0!</v>
      </c>
      <c r="F19" s="94">
        <f>D19-AB19</f>
        <v>0</v>
      </c>
      <c r="G19" s="95">
        <f t="shared" si="0"/>
        <v>0</v>
      </c>
      <c r="H19" s="92"/>
      <c r="X19" s="74"/>
      <c r="Z19">
        <f t="array" ref="Z19">COUNTIFS('Monitoria Anual - 1'!R:R,"x",'Monitoria Anual - 1'!T:T,"Excluída")</f>
        <v>0</v>
      </c>
      <c r="AA19">
        <f t="array" ref="AA19">COUNTIFS('Monitoria Anual - 1'!R:R,"x",'Monitoria Anual - 1'!T:T,"Agrupada")</f>
        <v>0</v>
      </c>
      <c r="AB19">
        <f>Z19+AA19</f>
        <v>0</v>
      </c>
    </row>
    <row r="20" spans="1:28" ht="15.75" x14ac:dyDescent="0.25">
      <c r="A20" s="74"/>
      <c r="C20" s="99" t="s">
        <v>465</v>
      </c>
      <c r="D20" s="94">
        <f>COUNTA('Monitoria Anual - 2'!S11:S1000)</f>
        <v>0</v>
      </c>
      <c r="E20" s="95" t="e">
        <f>D20/$D$22</f>
        <v>#DIV/0!</v>
      </c>
      <c r="F20" s="94">
        <f>D20-AB20</f>
        <v>0</v>
      </c>
      <c r="G20" s="95">
        <f t="shared" si="0"/>
        <v>0</v>
      </c>
      <c r="H20" s="92"/>
      <c r="X20" s="74"/>
      <c r="Z20">
        <f t="array" ref="Z20">COUNTIFS('Monitoria Anual - 1'!S:S,"x",'Monitoria Anual - 1'!T:T,"Excluída")</f>
        <v>0</v>
      </c>
      <c r="AA20">
        <f t="array" ref="AA20">COUNTIFS('Monitoria Anual - 1'!S:S,"x",'Monitoria Anual - 1'!T:T,"Agrupada")</f>
        <v>0</v>
      </c>
      <c r="AB20">
        <f>Z20+AA20</f>
        <v>0</v>
      </c>
    </row>
    <row r="21" spans="1:28" ht="15.75" x14ac:dyDescent="0.25">
      <c r="A21" s="74"/>
      <c r="C21" s="100" t="s">
        <v>466</v>
      </c>
      <c r="D21" s="101"/>
      <c r="E21" s="102"/>
      <c r="F21" s="101">
        <f>'Monitoria Anual - 2'!C166</f>
        <v>3</v>
      </c>
      <c r="G21" s="102">
        <f t="shared" si="0"/>
        <v>1</v>
      </c>
      <c r="H21" s="92"/>
      <c r="X21" s="74"/>
    </row>
    <row r="22" spans="1:28" ht="15.75" x14ac:dyDescent="0.25">
      <c r="A22" s="74"/>
      <c r="C22" s="103" t="s">
        <v>467</v>
      </c>
      <c r="D22" s="104">
        <f>SUM(D16:D20)</f>
        <v>0</v>
      </c>
      <c r="E22" s="105" t="e">
        <f>SUM(E15:E21)</f>
        <v>#DIV/0!</v>
      </c>
      <c r="F22" s="106">
        <f>SUM(F16:F21)</f>
        <v>3</v>
      </c>
      <c r="G22" s="107">
        <f>SUM(G16:G21)</f>
        <v>1</v>
      </c>
      <c r="H22" s="92"/>
      <c r="X22" s="74"/>
    </row>
    <row r="23" spans="1:28" x14ac:dyDescent="0.25">
      <c r="A23" s="74"/>
      <c r="C23" s="108" t="s">
        <v>468</v>
      </c>
      <c r="D23" s="187">
        <f>COUNTIF('Monitoria Anual - 2'!T11:T1000,"Agrupada")</f>
        <v>0</v>
      </c>
      <c r="E23" s="187"/>
      <c r="F23" s="187"/>
      <c r="G23" s="187"/>
      <c r="H23" s="109"/>
      <c r="X23" s="74"/>
    </row>
    <row r="24" spans="1:28" x14ac:dyDescent="0.25">
      <c r="A24" s="74"/>
      <c r="C24" s="110" t="s">
        <v>469</v>
      </c>
      <c r="D24" s="182">
        <f>COUNTIF('Monitoria Anual - 2'!T11:T161,"Excluída")</f>
        <v>0</v>
      </c>
      <c r="E24" s="182"/>
      <c r="F24" s="182"/>
      <c r="G24" s="182"/>
      <c r="X24" s="74"/>
    </row>
    <row r="25" spans="1:28" x14ac:dyDescent="0.25">
      <c r="A25" s="74"/>
      <c r="X25" s="74"/>
    </row>
    <row r="26" spans="1:28" x14ac:dyDescent="0.25">
      <c r="A26" s="74"/>
      <c r="X26" s="74"/>
    </row>
    <row r="27" spans="1:28" ht="15.75" x14ac:dyDescent="0.25">
      <c r="A27" s="74"/>
      <c r="B27" s="183" t="s">
        <v>470</v>
      </c>
      <c r="C27" s="183"/>
      <c r="D27" s="80"/>
      <c r="F27" s="80"/>
      <c r="G27" s="80"/>
      <c r="X27" s="74"/>
    </row>
    <row r="28" spans="1:28" ht="15.75" x14ac:dyDescent="0.25">
      <c r="A28" s="74"/>
      <c r="B28" s="80"/>
      <c r="C28" s="111"/>
      <c r="D28" s="111"/>
      <c r="E28" s="111"/>
      <c r="F28" s="111"/>
      <c r="G28" s="111"/>
      <c r="H28" s="80"/>
      <c r="I28" s="80"/>
      <c r="J28" s="80"/>
      <c r="K28" s="80"/>
      <c r="L28" s="80"/>
      <c r="M28" s="80"/>
      <c r="N28" s="80"/>
      <c r="O28" s="80"/>
      <c r="P28" s="80"/>
      <c r="Q28" s="80"/>
      <c r="R28" s="80"/>
      <c r="S28" s="80"/>
      <c r="T28" s="80"/>
      <c r="U28" s="80"/>
      <c r="V28" s="80"/>
      <c r="W28" s="80"/>
      <c r="X28" s="74"/>
    </row>
    <row r="29" spans="1:28" ht="15.75" x14ac:dyDescent="0.25">
      <c r="A29" s="74"/>
      <c r="B29" s="111"/>
      <c r="C29" s="112" t="s">
        <v>471</v>
      </c>
      <c r="D29" s="113">
        <f>COUNTA('Monitoria Anual - 2'!A11:A160)</f>
        <v>10</v>
      </c>
      <c r="H29" s="111"/>
      <c r="I29" s="111"/>
      <c r="J29" s="111"/>
      <c r="K29" s="111"/>
      <c r="L29" s="111"/>
      <c r="M29" s="111"/>
      <c r="N29" s="111"/>
      <c r="O29" s="111"/>
      <c r="P29" s="111"/>
      <c r="Q29" s="111"/>
      <c r="R29" s="111"/>
      <c r="S29" s="111"/>
      <c r="T29" s="111"/>
      <c r="U29" s="111"/>
      <c r="V29" s="111"/>
      <c r="W29" s="111"/>
      <c r="X29" s="74"/>
    </row>
    <row r="30" spans="1:28" x14ac:dyDescent="0.25">
      <c r="A30" s="74"/>
      <c r="X30" s="74"/>
    </row>
    <row r="31" spans="1:28" x14ac:dyDescent="0.25">
      <c r="A31" s="74"/>
      <c r="C31" s="114" t="s">
        <v>472</v>
      </c>
      <c r="D31" s="114" t="s">
        <v>473</v>
      </c>
      <c r="E31" s="115"/>
      <c r="F31" s="116"/>
      <c r="G31" s="117"/>
      <c r="H31" s="118"/>
      <c r="I31" s="119"/>
      <c r="J31" s="120"/>
      <c r="W31" s="2"/>
      <c r="X31" s="74"/>
    </row>
    <row r="32" spans="1:28" x14ac:dyDescent="0.25">
      <c r="A32" s="74"/>
      <c r="C32" s="121" t="s">
        <v>474</v>
      </c>
      <c r="D32" s="122">
        <f t="shared" ref="D32:D41" si="1">SUM(F32:J32)</f>
        <v>0</v>
      </c>
      <c r="E32" s="123">
        <f>COUNTA('Monitoria Anual - 2'!T11:T25)</f>
        <v>0</v>
      </c>
      <c r="F32" s="124">
        <f>COUNTA('Monitoria Anual - 2'!O11:O25)</f>
        <v>0</v>
      </c>
      <c r="G32" s="124">
        <f>COUNTA('Monitoria Anual - 2'!P11:P25)</f>
        <v>0</v>
      </c>
      <c r="H32" s="124">
        <f>COUNTA('Monitoria Anual - 2'!Q11:Q25)</f>
        <v>0</v>
      </c>
      <c r="I32" s="124">
        <f>COUNTA('Monitoria Anual - 2'!R11:R25)</f>
        <v>0</v>
      </c>
      <c r="J32" s="125">
        <f>COUNTA('Monitoria Anual - 2'!S11:S25)</f>
        <v>0</v>
      </c>
      <c r="W32" s="2"/>
      <c r="X32" s="74"/>
    </row>
    <row r="33" spans="1:30" x14ac:dyDescent="0.25">
      <c r="A33" s="74"/>
      <c r="C33" s="126" t="s">
        <v>475</v>
      </c>
      <c r="D33" s="121">
        <f t="shared" si="1"/>
        <v>0</v>
      </c>
      <c r="E33" s="127">
        <f>COUNTA('Monitoria Anual - 2'!T26:T40)</f>
        <v>0</v>
      </c>
      <c r="F33" s="128">
        <f>COUNTA('Monitoria Anual - 2'!O26:O40)</f>
        <v>0</v>
      </c>
      <c r="G33" s="128">
        <f>COUNTA('Monitoria Anual - 2'!P26:P40)</f>
        <v>0</v>
      </c>
      <c r="H33" s="128">
        <f>COUNTA('Monitoria Anual - 2'!Q26:Q40)</f>
        <v>0</v>
      </c>
      <c r="I33" s="128">
        <f>COUNTA('Monitoria Anual - 2'!R26:R40)</f>
        <v>0</v>
      </c>
      <c r="J33" s="129">
        <f>COUNTA('Monitoria Anual - 2'!S26:S40)</f>
        <v>0</v>
      </c>
      <c r="W33" s="2"/>
      <c r="X33" s="74"/>
    </row>
    <row r="34" spans="1:30" x14ac:dyDescent="0.25">
      <c r="A34" s="74"/>
      <c r="C34" s="126" t="s">
        <v>476</v>
      </c>
      <c r="D34" s="121">
        <f t="shared" si="1"/>
        <v>0</v>
      </c>
      <c r="E34" s="127">
        <f>COUNTA('Monitoria Anual - 2'!T41:T55)</f>
        <v>0</v>
      </c>
      <c r="F34" s="128">
        <f>COUNTA('Monitoria Anual - 2'!O41:O55)</f>
        <v>0</v>
      </c>
      <c r="G34" s="128">
        <f>COUNTA('Monitoria Anual - 2'!P41:P55)</f>
        <v>0</v>
      </c>
      <c r="H34" s="128">
        <f>COUNTA('Monitoria Anual - 2'!Q41:Q55)</f>
        <v>0</v>
      </c>
      <c r="I34" s="128">
        <f>COUNTA('Monitoria Anual - 2'!R41:R55)</f>
        <v>0</v>
      </c>
      <c r="J34" s="129">
        <f>COUNTA('Monitoria Anual - 2'!S41:S55)</f>
        <v>0</v>
      </c>
      <c r="W34" s="2"/>
      <c r="X34" s="74"/>
    </row>
    <row r="35" spans="1:30" x14ac:dyDescent="0.25">
      <c r="A35" s="74"/>
      <c r="C35" s="126" t="s">
        <v>477</v>
      </c>
      <c r="D35" s="121">
        <f t="shared" si="1"/>
        <v>0</v>
      </c>
      <c r="E35" s="127">
        <f>COUNTA('Monitoria Anual - 2'!T56:T70)</f>
        <v>0</v>
      </c>
      <c r="F35" s="128">
        <f>COUNTA('Monitoria Anual - 2'!O56:O70)</f>
        <v>0</v>
      </c>
      <c r="G35" s="128">
        <f>COUNTA('Monitoria Anual - 2'!P56:P70)</f>
        <v>0</v>
      </c>
      <c r="H35" s="128">
        <f>COUNTA('Monitoria Anual - 2'!Q56:Q70)</f>
        <v>0</v>
      </c>
      <c r="I35" s="128">
        <f>COUNTA('Monitoria Anual - 2'!R56:R70)</f>
        <v>0</v>
      </c>
      <c r="J35" s="129">
        <f>COUNTA('Monitoria Anual - 2'!S56:S70)</f>
        <v>0</v>
      </c>
      <c r="W35" s="2"/>
      <c r="X35" s="74"/>
    </row>
    <row r="36" spans="1:30" x14ac:dyDescent="0.25">
      <c r="A36" s="74"/>
      <c r="C36" s="126" t="s">
        <v>478</v>
      </c>
      <c r="D36" s="121">
        <f t="shared" si="1"/>
        <v>0</v>
      </c>
      <c r="E36" s="127">
        <f>COUNTA('Monitoria Anual - 2'!T71:T85)</f>
        <v>0</v>
      </c>
      <c r="F36" s="128">
        <f>COUNTA('Monitoria Anual - 2'!O71:O85)</f>
        <v>0</v>
      </c>
      <c r="G36" s="128">
        <f>COUNTA('Monitoria Anual - 2'!P71:P85)</f>
        <v>0</v>
      </c>
      <c r="H36" s="128">
        <f>COUNTA('Monitoria Anual - 2'!Q71:Q85)</f>
        <v>0</v>
      </c>
      <c r="I36" s="128">
        <f>COUNTA('Monitoria Anual - 2'!R71:R85)</f>
        <v>0</v>
      </c>
      <c r="J36" s="129">
        <f>COUNTA('Monitoria Anual - 2'!S71:S85)</f>
        <v>0</v>
      </c>
      <c r="W36" s="2"/>
      <c r="X36" s="74"/>
    </row>
    <row r="37" spans="1:30" x14ac:dyDescent="0.25">
      <c r="A37" s="74"/>
      <c r="C37" s="126" t="s">
        <v>616</v>
      </c>
      <c r="D37" s="121">
        <f t="shared" si="1"/>
        <v>0</v>
      </c>
      <c r="E37" s="127">
        <f>COUNTA('Monitoria Anual - 2'!T86:T100)</f>
        <v>0</v>
      </c>
      <c r="F37" s="128">
        <f>COUNTA('Monitoria Anual - 2'!O86:O100)</f>
        <v>0</v>
      </c>
      <c r="G37" s="128">
        <f>COUNTA('Monitoria Anual - 2'!P86:P100)</f>
        <v>0</v>
      </c>
      <c r="H37" s="128">
        <f>COUNTA('Monitoria Anual - 2'!Q86:Q100)</f>
        <v>0</v>
      </c>
      <c r="I37" s="128">
        <f>COUNTA('Monitoria Anual - 2'!R86:R100)</f>
        <v>0</v>
      </c>
      <c r="J37" s="129">
        <f>COUNTA('Monitoria Anual - 2'!S86:S100)</f>
        <v>0</v>
      </c>
      <c r="W37" s="2"/>
      <c r="X37" s="74"/>
    </row>
    <row r="38" spans="1:30" x14ac:dyDescent="0.25">
      <c r="A38" s="74"/>
      <c r="C38" s="126" t="s">
        <v>617</v>
      </c>
      <c r="D38" s="121">
        <f t="shared" si="1"/>
        <v>0</v>
      </c>
      <c r="E38" s="127">
        <f>COUNTA('Monitoria Anual - 2'!T101:T115)</f>
        <v>0</v>
      </c>
      <c r="F38" s="128">
        <f>COUNTA('Monitoria Anual - 2'!O101:O115)</f>
        <v>0</v>
      </c>
      <c r="G38" s="128">
        <f>COUNTA('Monitoria Anual - 2'!P101:P115)</f>
        <v>0</v>
      </c>
      <c r="H38" s="128">
        <f>COUNTA('Monitoria Anual - 2'!Q101:Q115)</f>
        <v>0</v>
      </c>
      <c r="I38" s="128">
        <f>COUNTA('Monitoria Anual - 2'!R101:R115)</f>
        <v>0</v>
      </c>
      <c r="J38" s="129">
        <f>COUNTA('Monitoria Anual - 2'!S101:S115)</f>
        <v>0</v>
      </c>
      <c r="W38" s="2"/>
      <c r="X38" s="74"/>
    </row>
    <row r="39" spans="1:30" x14ac:dyDescent="0.25">
      <c r="A39" s="74"/>
      <c r="C39" s="126" t="s">
        <v>618</v>
      </c>
      <c r="D39" s="121">
        <f t="shared" si="1"/>
        <v>0</v>
      </c>
      <c r="E39" s="127">
        <f>COUNTA('Monitoria Anual - 2'!T116:T130)</f>
        <v>0</v>
      </c>
      <c r="F39" s="128">
        <f>COUNTA('Monitoria Anual - 2'!O116:O130)</f>
        <v>0</v>
      </c>
      <c r="G39" s="128">
        <f>COUNTA('Monitoria Anual - 2'!P116:P130)</f>
        <v>0</v>
      </c>
      <c r="H39" s="128">
        <f>COUNTA('Monitoria Anual - 2'!Q116:Q130)</f>
        <v>0</v>
      </c>
      <c r="I39" s="128">
        <f>COUNTA('Monitoria Anual - 2'!R116:R130)</f>
        <v>0</v>
      </c>
      <c r="J39" s="129">
        <f>COUNTA('Monitoria Anual - 2'!S116:S130)</f>
        <v>0</v>
      </c>
      <c r="W39" s="2"/>
      <c r="X39" s="74"/>
    </row>
    <row r="40" spans="1:30" x14ac:dyDescent="0.25">
      <c r="A40" s="74"/>
      <c r="C40" s="126" t="s">
        <v>619</v>
      </c>
      <c r="D40" s="121">
        <f t="shared" si="1"/>
        <v>0</v>
      </c>
      <c r="E40" s="127">
        <f>COUNTA('Monitoria Anual - 2'!T131:T145)</f>
        <v>0</v>
      </c>
      <c r="F40" s="128">
        <f>COUNTA('Monitoria Anual - 2'!O131:O145)</f>
        <v>0</v>
      </c>
      <c r="G40" s="128">
        <f>COUNTA('Monitoria Anual - 2'!P131:P145)</f>
        <v>0</v>
      </c>
      <c r="H40" s="128">
        <f>COUNTA('Monitoria Anual - 2'!Q131:Q145)</f>
        <v>0</v>
      </c>
      <c r="I40" s="128">
        <f>COUNTA('Monitoria Anual - 2'!R131:R145)</f>
        <v>0</v>
      </c>
      <c r="J40" s="129">
        <f>COUNTA('Monitoria Anual - 2'!S131:S145)</f>
        <v>0</v>
      </c>
      <c r="W40" s="2"/>
      <c r="X40" s="74"/>
    </row>
    <row r="41" spans="1:30" x14ac:dyDescent="0.25">
      <c r="A41" s="74"/>
      <c r="C41" s="135" t="s">
        <v>620</v>
      </c>
      <c r="D41" s="136">
        <f t="shared" si="1"/>
        <v>0</v>
      </c>
      <c r="E41" s="137">
        <f>COUNTA('Monitoria Anual - 2'!T146:T160)</f>
        <v>0</v>
      </c>
      <c r="F41" s="138">
        <f>COUNTA('Monitoria Anual - 2'!O146:O160)</f>
        <v>0</v>
      </c>
      <c r="G41" s="138">
        <f>COUNTA('Monitoria Anual - 2'!P146:P160)</f>
        <v>0</v>
      </c>
      <c r="H41" s="138">
        <f>COUNTA('Monitoria Anual - 2'!Q146:Q160)</f>
        <v>0</v>
      </c>
      <c r="I41" s="138">
        <f>COUNTA('Monitoria Anual - 2'!R146:R160)</f>
        <v>0</v>
      </c>
      <c r="J41" s="139">
        <f>COUNTA('Monitoria Anual - 2'!S146:S160)</f>
        <v>0</v>
      </c>
      <c r="W41" s="2"/>
      <c r="X41" s="74"/>
    </row>
    <row r="42" spans="1:30" x14ac:dyDescent="0.25">
      <c r="A42" s="74"/>
      <c r="X42" s="74"/>
    </row>
    <row r="43" spans="1:30" x14ac:dyDescent="0.25">
      <c r="A43" s="74"/>
      <c r="B43" s="74"/>
      <c r="C43" s="74"/>
      <c r="D43" s="74"/>
      <c r="E43" s="74"/>
      <c r="F43" s="74"/>
      <c r="G43" s="74"/>
      <c r="H43" s="74"/>
      <c r="I43" s="74"/>
      <c r="J43" s="74"/>
      <c r="K43" s="74"/>
      <c r="L43" s="74"/>
      <c r="M43" s="74"/>
      <c r="N43" s="74"/>
      <c r="O43" s="74"/>
      <c r="P43" s="74"/>
      <c r="Q43" s="74"/>
      <c r="R43" s="74"/>
      <c r="S43" s="74"/>
      <c r="T43" s="74"/>
      <c r="U43" s="74"/>
      <c r="V43" s="74"/>
      <c r="W43" s="74"/>
      <c r="X43" s="74"/>
    </row>
    <row r="45" spans="1:30" x14ac:dyDescent="0.25">
      <c r="A45" s="130"/>
      <c r="B45" s="130"/>
      <c r="C45" s="130"/>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row>
    <row r="46" spans="1:30" x14ac:dyDescent="0.25">
      <c r="A46" s="130"/>
      <c r="B46" s="130"/>
      <c r="C46" s="130"/>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row>
    <row r="47" spans="1:30" x14ac:dyDescent="0.25">
      <c r="A47" s="130"/>
      <c r="B47" s="130"/>
      <c r="C47" s="13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row>
  </sheetData>
  <sheetProtection algorithmName="SHA-512" hashValue="dmSN5SIN2eqtYA4bY+Un01X7xsEnqUg9ROhv8Hv/l6mVsynpZ+JxEeB7xL6aK8M6TUHCvUaU7LrTarQHoKsKyA==" saltValue="kmx9VgkfN3LnCbrg918G9w==" spinCount="100000" sheet="1" objects="1" scenarios="1"/>
  <protectedRanges>
    <protectedRange algorithmName="SHA-512" hashValue="zzhv/Dq6/XQDdy4PArewFSu9VLQOsBZ9SvRQwEaPRryxU9jlfehRY4wDYvbp7yw2VZjtzuEFQ9mRoLL/NIyBnw==" saltValue="sDMcZXVTWsRsrO+dPIlxTA==" spinCount="100000" sqref="A1:AD47" name="Intervalo1_9"/>
  </protectedRanges>
  <mergeCells count="13">
    <mergeCell ref="B1:W2"/>
    <mergeCell ref="B3:W3"/>
    <mergeCell ref="B5:C5"/>
    <mergeCell ref="D5:M5"/>
    <mergeCell ref="B7:C7"/>
    <mergeCell ref="D7:G7"/>
    <mergeCell ref="D24:G24"/>
    <mergeCell ref="B27:C27"/>
    <mergeCell ref="B9:W9"/>
    <mergeCell ref="B11:C11"/>
    <mergeCell ref="F12:G12"/>
    <mergeCell ref="C13:G13"/>
    <mergeCell ref="D23:G23"/>
  </mergeCells>
  <conditionalFormatting sqref="E32:F32 G32:J41 F33:F41">
    <cfRule type="cellIs" dxfId="25" priority="2" operator="equal">
      <formula>0</formula>
    </cfRule>
  </conditionalFormatting>
  <pageMargins left="0.25" right="0.25" top="0.75" bottom="0.75" header="0.511811023622047" footer="0.511811023622047"/>
  <pageSetup paperSize="9" fitToHeight="0" orientation="landscape" horizontalDpi="300" verticalDpi="300"/>
  <colBreaks count="1" manualBreakCount="1">
    <brk id="11" max="1048575" man="1"/>
  </colBreaks>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Q217"/>
  <sheetViews>
    <sheetView showGridLines="0" zoomScale="75" zoomScaleNormal="75" workbookViewId="0">
      <selection activeCell="B6" sqref="B6"/>
    </sheetView>
  </sheetViews>
  <sheetFormatPr defaultColWidth="8.85546875" defaultRowHeight="15" customHeight="1" x14ac:dyDescent="0.25"/>
  <cols>
    <col min="1" max="1" width="72.42578125" style="23" customWidth="1"/>
    <col min="2" max="2" width="7.28515625" style="23" customWidth="1"/>
    <col min="3" max="3" width="73.42578125" style="23" customWidth="1"/>
    <col min="4" max="4" width="18.7109375" style="23" customWidth="1"/>
    <col min="5" max="5" width="19.42578125" style="23" customWidth="1"/>
    <col min="6" max="6" width="25.7109375" style="23" customWidth="1"/>
    <col min="7" max="7" width="27.42578125" style="23" customWidth="1"/>
    <col min="8" max="12" width="25.140625" style="23" customWidth="1"/>
    <col min="13" max="14" width="27.7109375" style="23" customWidth="1"/>
    <col min="15" max="20" width="26.7109375" style="24" customWidth="1"/>
    <col min="21" max="21" width="37.85546875" style="23" customWidth="1"/>
    <col min="22" max="22" width="28.7109375" style="23" customWidth="1"/>
    <col min="23" max="23" width="40" style="23" customWidth="1"/>
    <col min="24" max="25" width="26.7109375" style="23" customWidth="1"/>
    <col min="26" max="28" width="28.85546875" style="23" customWidth="1"/>
    <col min="29" max="33" width="18.7109375" style="23" customWidth="1"/>
    <col min="34" max="34" width="23" style="23" customWidth="1"/>
    <col min="35" max="35" width="18.7109375" style="23" customWidth="1"/>
    <col min="36" max="37" width="22.7109375" style="23" customWidth="1"/>
    <col min="38" max="38" width="2.7109375" style="23" customWidth="1"/>
    <col min="39" max="39" width="7" style="23" customWidth="1"/>
    <col min="40" max="42" width="8.85546875" style="23"/>
    <col min="43" max="43" width="8.85546875" style="23" hidden="1"/>
    <col min="44" max="16384" width="8.85546875" style="23"/>
  </cols>
  <sheetData>
    <row r="1" spans="1:43" ht="33.75" customHeight="1" x14ac:dyDescent="0.25">
      <c r="A1" s="175" t="s">
        <v>97</v>
      </c>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
      <c r="AL1" s="25"/>
      <c r="AM1" s="26"/>
    </row>
    <row r="2" spans="1:43" ht="33.75" customHeight="1" x14ac:dyDescent="0.25">
      <c r="A2" s="176" t="str">
        <f>'Monitoria Anual - 1'!A2</f>
        <v>Plano de Ação Nacional para Conservação das Espécies Aquáticas Ameaçadas de Extinção da Bacia do Rio Paraíba do Sul - PAN Paraíba do Sul</v>
      </c>
      <c r="B2" s="176"/>
      <c r="C2" s="176"/>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176"/>
      <c r="AJ2" s="176"/>
      <c r="AK2" s="176"/>
      <c r="AL2" s="28"/>
      <c r="AM2" s="26"/>
    </row>
    <row r="3" spans="1:43" x14ac:dyDescent="0.25">
      <c r="AL3" s="29"/>
      <c r="AM3" s="26"/>
    </row>
    <row r="4" spans="1:43" ht="45" customHeight="1" x14ac:dyDescent="0.25">
      <c r="A4" s="30" t="s">
        <v>99</v>
      </c>
      <c r="B4" s="192" t="str">
        <f>'Monitoria Anual - 1'!B4</f>
        <v>Recuperar e manter as espécies aquáticas ameaçadas de extinção da bacia do rio Paraíba do Sul e bacias adjacentes, nos próximos 5 anos (2024 -2028).</v>
      </c>
      <c r="C4" s="192"/>
      <c r="D4" s="192"/>
      <c r="E4" s="192"/>
      <c r="F4" s="192"/>
      <c r="G4" s="192"/>
      <c r="H4" s="31"/>
      <c r="I4" s="31"/>
      <c r="J4" s="31"/>
      <c r="K4" s="31"/>
      <c r="L4" s="31"/>
      <c r="M4" s="31"/>
      <c r="N4" s="31"/>
      <c r="O4" s="31"/>
      <c r="P4" s="31"/>
      <c r="Q4" s="31"/>
      <c r="R4" s="31"/>
      <c r="S4" s="31"/>
      <c r="T4" s="23"/>
      <c r="AL4" s="29"/>
      <c r="AM4" s="26"/>
    </row>
    <row r="5" spans="1:43" x14ac:dyDescent="0.25">
      <c r="AL5" s="29"/>
      <c r="AM5" s="26"/>
    </row>
    <row r="6" spans="1:43" ht="27" customHeight="1" x14ac:dyDescent="0.25">
      <c r="A6" s="30" t="s">
        <v>101</v>
      </c>
      <c r="B6" s="178"/>
      <c r="C6" s="178"/>
      <c r="M6" s="24"/>
      <c r="N6" s="24"/>
      <c r="AL6" s="29"/>
      <c r="AM6" s="26"/>
      <c r="AQ6" s="23" t="s">
        <v>103</v>
      </c>
    </row>
    <row r="7" spans="1:43" x14ac:dyDescent="0.25">
      <c r="AL7" s="29"/>
      <c r="AM7" s="26"/>
      <c r="AQ7" s="32" t="s">
        <v>104</v>
      </c>
    </row>
    <row r="8" spans="1:43" ht="27" customHeight="1" x14ac:dyDescent="0.25">
      <c r="A8" s="179" t="s">
        <v>105</v>
      </c>
      <c r="B8" s="179"/>
      <c r="C8" s="179"/>
      <c r="D8" s="179"/>
      <c r="E8" s="179"/>
      <c r="F8" s="179"/>
      <c r="G8" s="179"/>
      <c r="H8" s="179"/>
      <c r="I8" s="179"/>
      <c r="J8" s="179"/>
      <c r="K8" s="179"/>
      <c r="L8" s="179"/>
      <c r="M8" s="179"/>
      <c r="N8" s="33"/>
      <c r="O8" s="180" t="s">
        <v>106</v>
      </c>
      <c r="P8" s="180"/>
      <c r="Q8" s="180"/>
      <c r="R8" s="180"/>
      <c r="S8" s="180"/>
      <c r="T8" s="180"/>
      <c r="U8" s="180"/>
      <c r="V8" s="180"/>
      <c r="W8" s="180"/>
      <c r="X8" s="180"/>
      <c r="Y8" s="180"/>
      <c r="Z8" s="181" t="s">
        <v>107</v>
      </c>
      <c r="AA8" s="181"/>
      <c r="AB8" s="181"/>
      <c r="AC8" s="181"/>
      <c r="AD8" s="181"/>
      <c r="AE8" s="181"/>
      <c r="AF8" s="181"/>
      <c r="AG8" s="181"/>
      <c r="AH8" s="181"/>
      <c r="AI8" s="181"/>
      <c r="AJ8" s="181"/>
      <c r="AK8" s="181"/>
      <c r="AL8" s="34"/>
      <c r="AM8" s="26"/>
    </row>
    <row r="9" spans="1:43" ht="64.5" customHeight="1" x14ac:dyDescent="0.25">
      <c r="A9" s="174" t="s">
        <v>108</v>
      </c>
      <c r="B9" s="167" t="s">
        <v>109</v>
      </c>
      <c r="C9" s="167" t="s">
        <v>2</v>
      </c>
      <c r="D9" s="167" t="s">
        <v>4</v>
      </c>
      <c r="E9" s="172" t="s">
        <v>6</v>
      </c>
      <c r="F9" s="171" t="s">
        <v>8</v>
      </c>
      <c r="G9" s="171"/>
      <c r="H9" s="167" t="s">
        <v>10</v>
      </c>
      <c r="I9" s="167" t="s">
        <v>14</v>
      </c>
      <c r="J9" s="167" t="s">
        <v>12</v>
      </c>
      <c r="K9" s="173" t="s">
        <v>110</v>
      </c>
      <c r="L9" s="173"/>
      <c r="M9" s="167" t="s">
        <v>20</v>
      </c>
      <c r="N9" s="167" t="s">
        <v>22</v>
      </c>
      <c r="O9" s="168" t="s">
        <v>25</v>
      </c>
      <c r="P9" s="169" t="s">
        <v>27</v>
      </c>
      <c r="Q9" s="170" t="s">
        <v>29</v>
      </c>
      <c r="R9" s="164" t="s">
        <v>31</v>
      </c>
      <c r="S9" s="165" t="s">
        <v>33</v>
      </c>
      <c r="T9" s="166" t="s">
        <v>35</v>
      </c>
      <c r="U9" s="161" t="s">
        <v>41</v>
      </c>
      <c r="V9" s="161" t="s">
        <v>43</v>
      </c>
      <c r="W9" s="161" t="s">
        <v>45</v>
      </c>
      <c r="X9" s="161" t="s">
        <v>47</v>
      </c>
      <c r="Y9" s="162" t="s">
        <v>49</v>
      </c>
      <c r="Z9" s="163" t="s">
        <v>52</v>
      </c>
      <c r="AA9" s="160" t="s">
        <v>54</v>
      </c>
      <c r="AB9" s="160" t="s">
        <v>56</v>
      </c>
      <c r="AC9" s="160" t="s">
        <v>58</v>
      </c>
      <c r="AD9" s="160" t="s">
        <v>60</v>
      </c>
      <c r="AE9" s="160" t="s">
        <v>62</v>
      </c>
      <c r="AF9" s="160" t="s">
        <v>64</v>
      </c>
      <c r="AG9" s="160" t="s">
        <v>66</v>
      </c>
      <c r="AH9" s="160" t="s">
        <v>68</v>
      </c>
      <c r="AI9" s="160" t="s">
        <v>70</v>
      </c>
      <c r="AJ9" s="160" t="s">
        <v>111</v>
      </c>
      <c r="AK9" s="160" t="s">
        <v>74</v>
      </c>
      <c r="AL9" s="35"/>
      <c r="AM9" s="26"/>
    </row>
    <row r="10" spans="1:43" ht="45.75" customHeight="1" x14ac:dyDescent="0.25">
      <c r="A10" s="174"/>
      <c r="B10" s="167"/>
      <c r="C10" s="167"/>
      <c r="D10" s="167"/>
      <c r="E10" s="172"/>
      <c r="F10" s="36" t="s">
        <v>112</v>
      </c>
      <c r="G10" s="36" t="s">
        <v>113</v>
      </c>
      <c r="H10" s="167"/>
      <c r="I10" s="167"/>
      <c r="J10" s="167"/>
      <c r="K10" s="37" t="s">
        <v>114</v>
      </c>
      <c r="L10" s="37" t="s">
        <v>115</v>
      </c>
      <c r="M10" s="167"/>
      <c r="N10" s="167"/>
      <c r="O10" s="168"/>
      <c r="P10" s="169"/>
      <c r="Q10" s="170"/>
      <c r="R10" s="164"/>
      <c r="S10" s="165"/>
      <c r="T10" s="166"/>
      <c r="U10" s="161"/>
      <c r="V10" s="161"/>
      <c r="W10" s="161"/>
      <c r="X10" s="161"/>
      <c r="Y10" s="162"/>
      <c r="Z10" s="163"/>
      <c r="AA10" s="160"/>
      <c r="AB10" s="160"/>
      <c r="AC10" s="160"/>
      <c r="AD10" s="160"/>
      <c r="AE10" s="160"/>
      <c r="AF10" s="160"/>
      <c r="AG10" s="160"/>
      <c r="AH10" s="160"/>
      <c r="AI10" s="160"/>
      <c r="AJ10" s="160"/>
      <c r="AK10" s="160"/>
      <c r="AL10" s="35"/>
      <c r="AM10" s="26"/>
    </row>
    <row r="11" spans="1:43" ht="30" customHeight="1" x14ac:dyDescent="0.25">
      <c r="A11" s="191" t="s">
        <v>479</v>
      </c>
      <c r="B11" s="133" t="s">
        <v>117</v>
      </c>
      <c r="C11" s="44"/>
      <c r="D11" s="44"/>
      <c r="E11" s="44"/>
      <c r="F11" s="44"/>
      <c r="G11" s="44"/>
      <c r="H11" s="44"/>
      <c r="I11" s="44"/>
      <c r="J11" s="44"/>
      <c r="K11" s="44"/>
      <c r="L11" s="44"/>
      <c r="M11" s="44"/>
      <c r="N11" s="44"/>
      <c r="O11" s="44"/>
      <c r="P11" s="45"/>
      <c r="Q11" s="44"/>
      <c r="R11" s="44"/>
      <c r="S11" s="44"/>
      <c r="T11" s="134"/>
      <c r="U11" s="44"/>
      <c r="V11" s="44"/>
      <c r="W11" s="44"/>
      <c r="X11" s="44"/>
      <c r="Y11" s="44"/>
      <c r="Z11" s="44"/>
      <c r="AA11" s="44"/>
      <c r="AB11" s="44"/>
      <c r="AC11" s="44"/>
      <c r="AD11" s="44"/>
      <c r="AE11" s="44"/>
      <c r="AF11" s="44"/>
      <c r="AG11" s="44"/>
      <c r="AH11" s="44"/>
      <c r="AI11" s="44"/>
      <c r="AJ11" s="44"/>
      <c r="AK11" s="44"/>
      <c r="AL11" s="35"/>
      <c r="AM11" s="26"/>
    </row>
    <row r="12" spans="1:43" ht="30" customHeight="1" x14ac:dyDescent="0.25">
      <c r="A12" s="191"/>
      <c r="B12" s="72" t="s">
        <v>131</v>
      </c>
      <c r="C12" s="50"/>
      <c r="D12" s="50"/>
      <c r="E12" s="50"/>
      <c r="F12" s="50"/>
      <c r="G12" s="50"/>
      <c r="H12" s="50"/>
      <c r="I12" s="50"/>
      <c r="J12" s="50"/>
      <c r="K12" s="50"/>
      <c r="L12" s="50"/>
      <c r="M12" s="50"/>
      <c r="N12" s="44"/>
      <c r="O12" s="44"/>
      <c r="P12" s="44"/>
      <c r="Q12" s="44"/>
      <c r="R12" s="44"/>
      <c r="S12" s="44"/>
      <c r="T12" s="134"/>
      <c r="U12" s="50"/>
      <c r="V12" s="50"/>
      <c r="W12" s="50"/>
      <c r="X12" s="50"/>
      <c r="Y12" s="50"/>
      <c r="Z12" s="50"/>
      <c r="AA12" s="50"/>
      <c r="AB12" s="50"/>
      <c r="AC12" s="50"/>
      <c r="AD12" s="50"/>
      <c r="AE12" s="50"/>
      <c r="AF12" s="50"/>
      <c r="AG12" s="50"/>
      <c r="AH12" s="50"/>
      <c r="AI12" s="50"/>
      <c r="AJ12" s="50"/>
      <c r="AK12" s="44"/>
      <c r="AL12" s="35"/>
      <c r="AM12" s="26"/>
    </row>
    <row r="13" spans="1:43" ht="30" customHeight="1" x14ac:dyDescent="0.25">
      <c r="A13" s="191"/>
      <c r="B13" s="72" t="s">
        <v>142</v>
      </c>
      <c r="C13" s="50"/>
      <c r="D13" s="50"/>
      <c r="E13" s="50"/>
      <c r="F13" s="50"/>
      <c r="G13" s="50"/>
      <c r="H13" s="50"/>
      <c r="I13" s="50"/>
      <c r="J13" s="50"/>
      <c r="K13" s="50"/>
      <c r="L13" s="50"/>
      <c r="M13" s="50"/>
      <c r="N13" s="44"/>
      <c r="O13" s="44"/>
      <c r="P13" s="44"/>
      <c r="Q13" s="44"/>
      <c r="R13" s="44"/>
      <c r="S13" s="44"/>
      <c r="T13" s="134"/>
      <c r="U13" s="50"/>
      <c r="V13" s="50"/>
      <c r="W13" s="50"/>
      <c r="X13" s="50"/>
      <c r="Y13" s="50"/>
      <c r="Z13" s="50"/>
      <c r="AA13" s="50"/>
      <c r="AB13" s="50"/>
      <c r="AC13" s="50"/>
      <c r="AD13" s="50"/>
      <c r="AE13" s="50"/>
      <c r="AF13" s="50"/>
      <c r="AG13" s="50"/>
      <c r="AH13" s="50"/>
      <c r="AI13" s="50"/>
      <c r="AJ13" s="50"/>
      <c r="AK13" s="44"/>
      <c r="AL13" s="35"/>
      <c r="AM13" s="26"/>
    </row>
    <row r="14" spans="1:43" ht="30" customHeight="1" x14ac:dyDescent="0.25">
      <c r="A14" s="191"/>
      <c r="B14" s="72" t="s">
        <v>480</v>
      </c>
      <c r="C14" s="50"/>
      <c r="D14" s="50"/>
      <c r="E14" s="50"/>
      <c r="F14" s="50"/>
      <c r="G14" s="50"/>
      <c r="H14" s="50"/>
      <c r="I14" s="50"/>
      <c r="J14" s="50"/>
      <c r="K14" s="50"/>
      <c r="L14" s="50"/>
      <c r="M14" s="50"/>
      <c r="N14" s="44"/>
      <c r="O14" s="44"/>
      <c r="P14" s="44"/>
      <c r="Q14" s="44"/>
      <c r="R14" s="44"/>
      <c r="S14" s="44"/>
      <c r="T14" s="134"/>
      <c r="U14" s="50"/>
      <c r="V14" s="50"/>
      <c r="W14" s="50"/>
      <c r="X14" s="50"/>
      <c r="Y14" s="50"/>
      <c r="Z14" s="50"/>
      <c r="AA14" s="50"/>
      <c r="AB14" s="50"/>
      <c r="AC14" s="50"/>
      <c r="AD14" s="50"/>
      <c r="AE14" s="50"/>
      <c r="AF14" s="50"/>
      <c r="AG14" s="50"/>
      <c r="AH14" s="50"/>
      <c r="AI14" s="50"/>
      <c r="AJ14" s="50"/>
      <c r="AK14" s="44"/>
      <c r="AL14" s="35"/>
      <c r="AM14" s="26"/>
    </row>
    <row r="15" spans="1:43" ht="30" customHeight="1" x14ac:dyDescent="0.25">
      <c r="A15" s="191"/>
      <c r="B15" s="72" t="s">
        <v>481</v>
      </c>
      <c r="C15" s="50"/>
      <c r="D15" s="50"/>
      <c r="E15" s="50"/>
      <c r="F15" s="50"/>
      <c r="G15" s="50"/>
      <c r="H15" s="50"/>
      <c r="I15" s="50"/>
      <c r="J15" s="50"/>
      <c r="K15" s="50"/>
      <c r="L15" s="50"/>
      <c r="M15" s="50"/>
      <c r="N15" s="44"/>
      <c r="O15" s="44"/>
      <c r="P15" s="44"/>
      <c r="Q15" s="44"/>
      <c r="R15" s="44"/>
      <c r="S15" s="44"/>
      <c r="T15" s="134"/>
      <c r="U15" s="50"/>
      <c r="V15" s="50"/>
      <c r="W15" s="50"/>
      <c r="X15" s="50"/>
      <c r="Y15" s="50"/>
      <c r="Z15" s="50"/>
      <c r="AA15" s="50"/>
      <c r="AB15" s="50"/>
      <c r="AC15" s="50"/>
      <c r="AD15" s="50"/>
      <c r="AE15" s="50"/>
      <c r="AF15" s="50"/>
      <c r="AG15" s="50"/>
      <c r="AH15" s="50"/>
      <c r="AI15" s="50"/>
      <c r="AJ15" s="50"/>
      <c r="AK15" s="44"/>
      <c r="AL15" s="35"/>
      <c r="AM15" s="26"/>
    </row>
    <row r="16" spans="1:43" ht="30" customHeight="1" x14ac:dyDescent="0.25">
      <c r="A16" s="191"/>
      <c r="B16" s="72" t="s">
        <v>482</v>
      </c>
      <c r="C16" s="50"/>
      <c r="D16" s="50"/>
      <c r="E16" s="50"/>
      <c r="F16" s="50"/>
      <c r="G16" s="50"/>
      <c r="H16" s="50"/>
      <c r="I16" s="50"/>
      <c r="J16" s="50"/>
      <c r="K16" s="50"/>
      <c r="L16" s="50"/>
      <c r="M16" s="50"/>
      <c r="N16" s="44"/>
      <c r="O16" s="44"/>
      <c r="P16" s="44"/>
      <c r="Q16" s="44"/>
      <c r="R16" s="44"/>
      <c r="S16" s="44"/>
      <c r="T16" s="134"/>
      <c r="U16" s="50"/>
      <c r="V16" s="50"/>
      <c r="W16" s="50"/>
      <c r="X16" s="50"/>
      <c r="Y16" s="50"/>
      <c r="Z16" s="50"/>
      <c r="AA16" s="50"/>
      <c r="AB16" s="50"/>
      <c r="AC16" s="50"/>
      <c r="AD16" s="50"/>
      <c r="AE16" s="50"/>
      <c r="AF16" s="50"/>
      <c r="AG16" s="50"/>
      <c r="AH16" s="50"/>
      <c r="AI16" s="50"/>
      <c r="AJ16" s="50"/>
      <c r="AK16" s="44"/>
      <c r="AL16" s="35"/>
      <c r="AM16" s="26"/>
    </row>
    <row r="17" spans="1:39" ht="30" customHeight="1" x14ac:dyDescent="0.25">
      <c r="A17" s="191"/>
      <c r="B17" s="72" t="s">
        <v>483</v>
      </c>
      <c r="C17" s="50"/>
      <c r="D17" s="50"/>
      <c r="E17" s="50"/>
      <c r="F17" s="50"/>
      <c r="G17" s="50"/>
      <c r="H17" s="50"/>
      <c r="I17" s="50"/>
      <c r="J17" s="50"/>
      <c r="K17" s="50"/>
      <c r="L17" s="50"/>
      <c r="M17" s="50"/>
      <c r="N17" s="44"/>
      <c r="O17" s="44"/>
      <c r="P17" s="44"/>
      <c r="Q17" s="44"/>
      <c r="R17" s="44"/>
      <c r="S17" s="44"/>
      <c r="T17" s="134"/>
      <c r="U17" s="50"/>
      <c r="V17" s="50"/>
      <c r="W17" s="50"/>
      <c r="X17" s="50"/>
      <c r="Y17" s="50"/>
      <c r="Z17" s="50"/>
      <c r="AA17" s="50"/>
      <c r="AB17" s="50"/>
      <c r="AC17" s="50"/>
      <c r="AD17" s="50"/>
      <c r="AE17" s="50"/>
      <c r="AF17" s="50"/>
      <c r="AG17" s="50"/>
      <c r="AH17" s="50"/>
      <c r="AI17" s="50"/>
      <c r="AJ17" s="50"/>
      <c r="AK17" s="44"/>
      <c r="AL17" s="35"/>
      <c r="AM17" s="26"/>
    </row>
    <row r="18" spans="1:39" ht="30" customHeight="1" x14ac:dyDescent="0.25">
      <c r="A18" s="191"/>
      <c r="B18" s="72" t="s">
        <v>484</v>
      </c>
      <c r="C18" s="50"/>
      <c r="D18" s="50"/>
      <c r="E18" s="50"/>
      <c r="F18" s="50"/>
      <c r="G18" s="50"/>
      <c r="H18" s="50"/>
      <c r="I18" s="50"/>
      <c r="J18" s="50"/>
      <c r="K18" s="50"/>
      <c r="L18" s="50"/>
      <c r="M18" s="50"/>
      <c r="N18" s="44"/>
      <c r="O18" s="44"/>
      <c r="P18" s="44"/>
      <c r="Q18" s="44"/>
      <c r="R18" s="44"/>
      <c r="S18" s="44"/>
      <c r="T18" s="134"/>
      <c r="U18" s="50"/>
      <c r="V18" s="50"/>
      <c r="W18" s="50"/>
      <c r="X18" s="50"/>
      <c r="Y18" s="50"/>
      <c r="Z18" s="50"/>
      <c r="AA18" s="50"/>
      <c r="AB18" s="50"/>
      <c r="AC18" s="50"/>
      <c r="AD18" s="50"/>
      <c r="AE18" s="50"/>
      <c r="AF18" s="50"/>
      <c r="AG18" s="50"/>
      <c r="AH18" s="50"/>
      <c r="AI18" s="50"/>
      <c r="AJ18" s="50"/>
      <c r="AK18" s="44"/>
      <c r="AL18" s="35"/>
      <c r="AM18" s="26"/>
    </row>
    <row r="19" spans="1:39" ht="30" customHeight="1" x14ac:dyDescent="0.25">
      <c r="A19" s="191"/>
      <c r="B19" s="72" t="s">
        <v>485</v>
      </c>
      <c r="C19" s="50"/>
      <c r="D19" s="50"/>
      <c r="E19" s="50"/>
      <c r="F19" s="50"/>
      <c r="G19" s="50"/>
      <c r="H19" s="50"/>
      <c r="I19" s="50"/>
      <c r="J19" s="50"/>
      <c r="K19" s="50"/>
      <c r="L19" s="50"/>
      <c r="M19" s="50"/>
      <c r="N19" s="44"/>
      <c r="O19" s="44"/>
      <c r="P19" s="44"/>
      <c r="Q19" s="44"/>
      <c r="R19" s="44"/>
      <c r="S19" s="44"/>
      <c r="T19" s="134"/>
      <c r="U19" s="50"/>
      <c r="V19" s="50"/>
      <c r="W19" s="50"/>
      <c r="X19" s="50"/>
      <c r="Y19" s="50"/>
      <c r="Z19" s="50"/>
      <c r="AA19" s="50"/>
      <c r="AB19" s="50"/>
      <c r="AC19" s="50"/>
      <c r="AD19" s="50"/>
      <c r="AE19" s="50"/>
      <c r="AF19" s="50"/>
      <c r="AG19" s="50"/>
      <c r="AH19" s="50"/>
      <c r="AI19" s="50"/>
      <c r="AJ19" s="50"/>
      <c r="AK19" s="44"/>
      <c r="AL19" s="35"/>
      <c r="AM19" s="26"/>
    </row>
    <row r="20" spans="1:39" ht="30" customHeight="1" x14ac:dyDescent="0.25">
      <c r="A20" s="191"/>
      <c r="B20" s="72" t="s">
        <v>486</v>
      </c>
      <c r="C20" s="50"/>
      <c r="D20" s="50"/>
      <c r="E20" s="50"/>
      <c r="F20" s="50"/>
      <c r="G20" s="50"/>
      <c r="H20" s="50"/>
      <c r="I20" s="50"/>
      <c r="J20" s="50"/>
      <c r="K20" s="50"/>
      <c r="L20" s="50"/>
      <c r="M20" s="50"/>
      <c r="N20" s="44"/>
      <c r="O20" s="44"/>
      <c r="P20" s="44"/>
      <c r="Q20" s="44"/>
      <c r="R20" s="44"/>
      <c r="S20" s="44"/>
      <c r="T20" s="134"/>
      <c r="U20" s="50"/>
      <c r="V20" s="50"/>
      <c r="W20" s="50"/>
      <c r="X20" s="50"/>
      <c r="Y20" s="50"/>
      <c r="Z20" s="50"/>
      <c r="AA20" s="50"/>
      <c r="AB20" s="50"/>
      <c r="AC20" s="50"/>
      <c r="AD20" s="50"/>
      <c r="AE20" s="50"/>
      <c r="AF20" s="50"/>
      <c r="AG20" s="50"/>
      <c r="AH20" s="50"/>
      <c r="AI20" s="50"/>
      <c r="AJ20" s="50"/>
      <c r="AK20" s="44"/>
      <c r="AL20" s="35"/>
      <c r="AM20" s="26"/>
    </row>
    <row r="21" spans="1:39" ht="30" customHeight="1" x14ac:dyDescent="0.25">
      <c r="A21" s="191"/>
      <c r="B21" s="72" t="s">
        <v>487</v>
      </c>
      <c r="C21" s="50"/>
      <c r="D21" s="50"/>
      <c r="E21" s="50"/>
      <c r="F21" s="50"/>
      <c r="G21" s="50"/>
      <c r="H21" s="50"/>
      <c r="I21" s="50"/>
      <c r="J21" s="50"/>
      <c r="K21" s="50"/>
      <c r="L21" s="50"/>
      <c r="M21" s="50"/>
      <c r="N21" s="44"/>
      <c r="O21" s="44"/>
      <c r="P21" s="44"/>
      <c r="Q21" s="44"/>
      <c r="R21" s="44"/>
      <c r="S21" s="44"/>
      <c r="T21" s="134"/>
      <c r="U21" s="50"/>
      <c r="V21" s="50"/>
      <c r="W21" s="50"/>
      <c r="X21" s="50"/>
      <c r="Y21" s="50"/>
      <c r="Z21" s="50"/>
      <c r="AA21" s="50"/>
      <c r="AB21" s="50"/>
      <c r="AC21" s="50"/>
      <c r="AD21" s="50"/>
      <c r="AE21" s="50"/>
      <c r="AF21" s="50"/>
      <c r="AG21" s="50"/>
      <c r="AH21" s="50"/>
      <c r="AI21" s="50"/>
      <c r="AJ21" s="50"/>
      <c r="AK21" s="44"/>
      <c r="AL21" s="35"/>
      <c r="AM21" s="26"/>
    </row>
    <row r="22" spans="1:39" ht="30" customHeight="1" x14ac:dyDescent="0.25">
      <c r="A22" s="191"/>
      <c r="B22" s="72" t="s">
        <v>488</v>
      </c>
      <c r="C22" s="50"/>
      <c r="D22" s="50"/>
      <c r="E22" s="50"/>
      <c r="F22" s="50"/>
      <c r="G22" s="50"/>
      <c r="H22" s="50"/>
      <c r="I22" s="50"/>
      <c r="J22" s="50"/>
      <c r="K22" s="50"/>
      <c r="L22" s="50"/>
      <c r="M22" s="50"/>
      <c r="N22" s="44"/>
      <c r="O22" s="44"/>
      <c r="P22" s="44"/>
      <c r="Q22" s="44"/>
      <c r="R22" s="44"/>
      <c r="S22" s="44"/>
      <c r="T22" s="134"/>
      <c r="U22" s="50"/>
      <c r="V22" s="50"/>
      <c r="W22" s="50"/>
      <c r="X22" s="50"/>
      <c r="Y22" s="50"/>
      <c r="Z22" s="50"/>
      <c r="AA22" s="50"/>
      <c r="AB22" s="50"/>
      <c r="AC22" s="50"/>
      <c r="AD22" s="50"/>
      <c r="AE22" s="50"/>
      <c r="AF22" s="50"/>
      <c r="AG22" s="50"/>
      <c r="AH22" s="50"/>
      <c r="AI22" s="50"/>
      <c r="AJ22" s="50"/>
      <c r="AK22" s="44"/>
      <c r="AL22" s="35"/>
      <c r="AM22" s="26"/>
    </row>
    <row r="23" spans="1:39" ht="30" customHeight="1" x14ac:dyDescent="0.25">
      <c r="A23" s="191"/>
      <c r="B23" s="72" t="s">
        <v>489</v>
      </c>
      <c r="C23" s="50"/>
      <c r="D23" s="50"/>
      <c r="E23" s="50"/>
      <c r="F23" s="50"/>
      <c r="G23" s="50"/>
      <c r="H23" s="50"/>
      <c r="I23" s="50"/>
      <c r="J23" s="50"/>
      <c r="K23" s="50"/>
      <c r="L23" s="50"/>
      <c r="M23" s="50"/>
      <c r="N23" s="44"/>
      <c r="O23" s="44"/>
      <c r="P23" s="44"/>
      <c r="Q23" s="44"/>
      <c r="R23" s="44"/>
      <c r="S23" s="44"/>
      <c r="T23" s="134"/>
      <c r="U23" s="50"/>
      <c r="V23" s="50"/>
      <c r="W23" s="50"/>
      <c r="X23" s="50"/>
      <c r="Y23" s="50"/>
      <c r="Z23" s="50"/>
      <c r="AA23" s="50"/>
      <c r="AB23" s="50"/>
      <c r="AC23" s="50"/>
      <c r="AD23" s="50"/>
      <c r="AE23" s="50"/>
      <c r="AF23" s="50"/>
      <c r="AG23" s="50"/>
      <c r="AH23" s="50"/>
      <c r="AI23" s="50"/>
      <c r="AJ23" s="50"/>
      <c r="AK23" s="44"/>
      <c r="AL23" s="35"/>
      <c r="AM23" s="26"/>
    </row>
    <row r="24" spans="1:39" ht="30" customHeight="1" x14ac:dyDescent="0.25">
      <c r="A24" s="191"/>
      <c r="B24" s="72" t="s">
        <v>490</v>
      </c>
      <c r="C24" s="50"/>
      <c r="D24" s="50"/>
      <c r="E24" s="50"/>
      <c r="F24" s="50"/>
      <c r="G24" s="50"/>
      <c r="H24" s="50"/>
      <c r="I24" s="50"/>
      <c r="J24" s="50"/>
      <c r="K24" s="50"/>
      <c r="L24" s="50"/>
      <c r="M24" s="50"/>
      <c r="N24" s="44"/>
      <c r="O24" s="44"/>
      <c r="P24" s="44"/>
      <c r="Q24" s="44"/>
      <c r="R24" s="44"/>
      <c r="S24" s="44"/>
      <c r="T24" s="134"/>
      <c r="U24" s="50"/>
      <c r="V24" s="50"/>
      <c r="W24" s="50"/>
      <c r="X24" s="50"/>
      <c r="Y24" s="50"/>
      <c r="Z24" s="50"/>
      <c r="AA24" s="50"/>
      <c r="AB24" s="50"/>
      <c r="AC24" s="50"/>
      <c r="AD24" s="50"/>
      <c r="AE24" s="50"/>
      <c r="AF24" s="50"/>
      <c r="AG24" s="50"/>
      <c r="AH24" s="50"/>
      <c r="AI24" s="50"/>
      <c r="AJ24" s="50"/>
      <c r="AK24" s="44"/>
      <c r="AL24" s="35"/>
      <c r="AM24" s="26"/>
    </row>
    <row r="25" spans="1:39" ht="30" customHeight="1" x14ac:dyDescent="0.25">
      <c r="A25" s="191"/>
      <c r="B25" s="72" t="s">
        <v>491</v>
      </c>
      <c r="C25" s="50"/>
      <c r="D25" s="50"/>
      <c r="E25" s="50"/>
      <c r="F25" s="50"/>
      <c r="G25" s="50"/>
      <c r="H25" s="50"/>
      <c r="I25" s="50"/>
      <c r="J25" s="50"/>
      <c r="K25" s="50"/>
      <c r="L25" s="50"/>
      <c r="M25" s="50"/>
      <c r="N25" s="44"/>
      <c r="O25" s="44"/>
      <c r="P25" s="44"/>
      <c r="Q25" s="44"/>
      <c r="R25" s="44"/>
      <c r="S25" s="44"/>
      <c r="T25" s="134"/>
      <c r="U25" s="50"/>
      <c r="V25" s="50"/>
      <c r="W25" s="50"/>
      <c r="X25" s="50"/>
      <c r="Y25" s="50"/>
      <c r="Z25" s="50"/>
      <c r="AA25" s="50"/>
      <c r="AB25" s="50"/>
      <c r="AC25" s="50"/>
      <c r="AD25" s="50"/>
      <c r="AE25" s="50"/>
      <c r="AF25" s="50"/>
      <c r="AG25" s="50"/>
      <c r="AH25" s="50"/>
      <c r="AI25" s="50"/>
      <c r="AJ25" s="50"/>
      <c r="AK25" s="44"/>
      <c r="AL25" s="35"/>
      <c r="AM25" s="26"/>
    </row>
    <row r="26" spans="1:39" ht="30" customHeight="1" x14ac:dyDescent="0.25">
      <c r="A26" s="190" t="s">
        <v>492</v>
      </c>
      <c r="B26" s="72" t="s">
        <v>154</v>
      </c>
      <c r="C26" s="50"/>
      <c r="D26" s="50"/>
      <c r="E26" s="50"/>
      <c r="F26" s="50"/>
      <c r="G26" s="50"/>
      <c r="H26" s="50"/>
      <c r="I26" s="50"/>
      <c r="J26" s="50"/>
      <c r="K26" s="50"/>
      <c r="L26" s="50"/>
      <c r="M26" s="50"/>
      <c r="N26" s="44"/>
      <c r="O26" s="44"/>
      <c r="P26" s="44"/>
      <c r="Q26" s="44"/>
      <c r="R26" s="44"/>
      <c r="S26" s="44"/>
      <c r="T26" s="134"/>
      <c r="U26" s="50"/>
      <c r="V26" s="50"/>
      <c r="W26" s="50"/>
      <c r="X26" s="50"/>
      <c r="Y26" s="50"/>
      <c r="Z26" s="50"/>
      <c r="AA26" s="50"/>
      <c r="AB26" s="50"/>
      <c r="AC26" s="50"/>
      <c r="AD26" s="50"/>
      <c r="AE26" s="50"/>
      <c r="AF26" s="50"/>
      <c r="AG26" s="50"/>
      <c r="AH26" s="50"/>
      <c r="AI26" s="50"/>
      <c r="AJ26" s="50"/>
      <c r="AK26" s="44"/>
      <c r="AL26" s="35"/>
      <c r="AM26" s="26"/>
    </row>
    <row r="27" spans="1:39" ht="30" customHeight="1" x14ac:dyDescent="0.25">
      <c r="A27" s="190"/>
      <c r="B27" s="72" t="s">
        <v>167</v>
      </c>
      <c r="C27" s="50"/>
      <c r="D27" s="50"/>
      <c r="E27" s="50"/>
      <c r="F27" s="50"/>
      <c r="G27" s="50"/>
      <c r="H27" s="50"/>
      <c r="I27" s="50"/>
      <c r="J27" s="50"/>
      <c r="K27" s="50"/>
      <c r="L27" s="50"/>
      <c r="M27" s="50"/>
      <c r="N27" s="44"/>
      <c r="O27" s="44"/>
      <c r="P27" s="44"/>
      <c r="Q27" s="44"/>
      <c r="R27" s="44"/>
      <c r="S27" s="44"/>
      <c r="T27" s="134"/>
      <c r="U27" s="50"/>
      <c r="V27" s="50"/>
      <c r="W27" s="50"/>
      <c r="X27" s="50"/>
      <c r="Y27" s="50"/>
      <c r="Z27" s="50"/>
      <c r="AA27" s="50"/>
      <c r="AB27" s="50"/>
      <c r="AC27" s="50"/>
      <c r="AD27" s="50"/>
      <c r="AE27" s="50"/>
      <c r="AF27" s="50"/>
      <c r="AG27" s="50"/>
      <c r="AH27" s="50"/>
      <c r="AI27" s="50"/>
      <c r="AJ27" s="50"/>
      <c r="AK27" s="44"/>
      <c r="AL27" s="35"/>
      <c r="AM27" s="26"/>
    </row>
    <row r="28" spans="1:39" ht="30" customHeight="1" x14ac:dyDescent="0.25">
      <c r="A28" s="190"/>
      <c r="B28" s="72" t="s">
        <v>179</v>
      </c>
      <c r="C28" s="44"/>
      <c r="D28" s="44"/>
      <c r="E28" s="44"/>
      <c r="F28" s="44"/>
      <c r="G28" s="44"/>
      <c r="H28" s="44"/>
      <c r="I28" s="44"/>
      <c r="J28" s="44"/>
      <c r="K28" s="44"/>
      <c r="L28" s="44"/>
      <c r="M28" s="44"/>
      <c r="N28" s="44"/>
      <c r="O28" s="44"/>
      <c r="P28" s="44"/>
      <c r="Q28" s="44"/>
      <c r="R28" s="44"/>
      <c r="S28" s="44"/>
      <c r="T28" s="134"/>
      <c r="U28" s="44"/>
      <c r="V28" s="44"/>
      <c r="W28" s="44"/>
      <c r="X28" s="44"/>
      <c r="Y28" s="44"/>
      <c r="Z28" s="44"/>
      <c r="AA28" s="44"/>
      <c r="AB28" s="44"/>
      <c r="AC28" s="44"/>
      <c r="AD28" s="44"/>
      <c r="AE28" s="44"/>
      <c r="AF28" s="44"/>
      <c r="AG28" s="44"/>
      <c r="AH28" s="44"/>
      <c r="AI28" s="44"/>
      <c r="AJ28" s="44"/>
      <c r="AK28" s="44"/>
      <c r="AL28" s="35"/>
      <c r="AM28" s="26"/>
    </row>
    <row r="29" spans="1:39" ht="30" customHeight="1" x14ac:dyDescent="0.25">
      <c r="A29" s="190"/>
      <c r="B29" s="72" t="s">
        <v>190</v>
      </c>
      <c r="C29" s="44"/>
      <c r="D29" s="44"/>
      <c r="E29" s="44"/>
      <c r="F29" s="44"/>
      <c r="G29" s="44"/>
      <c r="H29" s="44"/>
      <c r="I29" s="44"/>
      <c r="J29" s="44"/>
      <c r="K29" s="44"/>
      <c r="L29" s="44"/>
      <c r="M29" s="44"/>
      <c r="N29" s="44"/>
      <c r="O29" s="44"/>
      <c r="P29" s="44"/>
      <c r="Q29" s="44"/>
      <c r="R29" s="44"/>
      <c r="S29" s="44"/>
      <c r="T29" s="134"/>
      <c r="U29" s="44"/>
      <c r="V29" s="44"/>
      <c r="W29" s="44"/>
      <c r="X29" s="44"/>
      <c r="Y29" s="44"/>
      <c r="Z29" s="44"/>
      <c r="AA29" s="44"/>
      <c r="AB29" s="44"/>
      <c r="AC29" s="44"/>
      <c r="AD29" s="44"/>
      <c r="AE29" s="44"/>
      <c r="AF29" s="44"/>
      <c r="AG29" s="44"/>
      <c r="AH29" s="44"/>
      <c r="AI29" s="44"/>
      <c r="AJ29" s="44"/>
      <c r="AK29" s="44"/>
      <c r="AL29" s="35"/>
      <c r="AM29" s="26"/>
    </row>
    <row r="30" spans="1:39" ht="30" customHeight="1" x14ac:dyDescent="0.25">
      <c r="A30" s="190"/>
      <c r="B30" s="72" t="s">
        <v>202</v>
      </c>
      <c r="C30" s="44"/>
      <c r="D30" s="44"/>
      <c r="E30" s="44"/>
      <c r="F30" s="44"/>
      <c r="G30" s="44"/>
      <c r="H30" s="44"/>
      <c r="I30" s="44"/>
      <c r="J30" s="44"/>
      <c r="K30" s="44"/>
      <c r="L30" s="44"/>
      <c r="M30" s="44"/>
      <c r="N30" s="44"/>
      <c r="O30" s="44"/>
      <c r="P30" s="44"/>
      <c r="Q30" s="44"/>
      <c r="R30" s="44"/>
      <c r="S30" s="44"/>
      <c r="T30" s="134"/>
      <c r="U30" s="44"/>
      <c r="V30" s="44"/>
      <c r="W30" s="44"/>
      <c r="X30" s="44"/>
      <c r="Y30" s="44"/>
      <c r="Z30" s="44"/>
      <c r="AA30" s="44"/>
      <c r="AB30" s="44"/>
      <c r="AC30" s="44"/>
      <c r="AD30" s="44"/>
      <c r="AE30" s="44"/>
      <c r="AF30" s="44"/>
      <c r="AG30" s="44"/>
      <c r="AH30" s="44"/>
      <c r="AI30" s="44"/>
      <c r="AJ30" s="44"/>
      <c r="AK30" s="44"/>
      <c r="AL30" s="35"/>
      <c r="AM30" s="26"/>
    </row>
    <row r="31" spans="1:39" ht="30" customHeight="1" x14ac:dyDescent="0.25">
      <c r="A31" s="190"/>
      <c r="B31" s="72" t="s">
        <v>212</v>
      </c>
      <c r="C31" s="44"/>
      <c r="D31" s="44"/>
      <c r="E31" s="44"/>
      <c r="F31" s="44"/>
      <c r="G31" s="44"/>
      <c r="H31" s="44"/>
      <c r="I31" s="44"/>
      <c r="J31" s="44"/>
      <c r="K31" s="44"/>
      <c r="L31" s="44"/>
      <c r="M31" s="44"/>
      <c r="N31" s="44"/>
      <c r="O31" s="44"/>
      <c r="P31" s="44"/>
      <c r="Q31" s="44"/>
      <c r="R31" s="44"/>
      <c r="S31" s="44"/>
      <c r="T31" s="134"/>
      <c r="U31" s="44"/>
      <c r="V31" s="44"/>
      <c r="W31" s="44"/>
      <c r="X31" s="44"/>
      <c r="Y31" s="44"/>
      <c r="Z31" s="44"/>
      <c r="AA31" s="44"/>
      <c r="AB31" s="44"/>
      <c r="AC31" s="44"/>
      <c r="AD31" s="44"/>
      <c r="AE31" s="44"/>
      <c r="AF31" s="44"/>
      <c r="AG31" s="44"/>
      <c r="AH31" s="44"/>
      <c r="AI31" s="44"/>
      <c r="AJ31" s="44"/>
      <c r="AK31" s="44"/>
      <c r="AL31" s="35"/>
      <c r="AM31" s="26"/>
    </row>
    <row r="32" spans="1:39" ht="30" customHeight="1" x14ac:dyDescent="0.25">
      <c r="A32" s="190"/>
      <c r="B32" s="72" t="s">
        <v>219</v>
      </c>
      <c r="C32" s="44"/>
      <c r="D32" s="44"/>
      <c r="E32" s="44"/>
      <c r="F32" s="44"/>
      <c r="G32" s="44"/>
      <c r="H32" s="44"/>
      <c r="I32" s="44"/>
      <c r="J32" s="44"/>
      <c r="K32" s="44"/>
      <c r="L32" s="44"/>
      <c r="M32" s="44"/>
      <c r="N32" s="44"/>
      <c r="O32" s="44"/>
      <c r="P32" s="44"/>
      <c r="Q32" s="44"/>
      <c r="R32" s="44"/>
      <c r="S32" s="44"/>
      <c r="T32" s="134"/>
      <c r="U32" s="44"/>
      <c r="V32" s="44"/>
      <c r="W32" s="44"/>
      <c r="X32" s="44"/>
      <c r="Y32" s="44"/>
      <c r="Z32" s="44"/>
      <c r="AA32" s="44"/>
      <c r="AB32" s="44"/>
      <c r="AC32" s="44"/>
      <c r="AD32" s="44"/>
      <c r="AE32" s="44"/>
      <c r="AF32" s="44"/>
      <c r="AG32" s="44"/>
      <c r="AH32" s="44"/>
      <c r="AI32" s="44"/>
      <c r="AJ32" s="44"/>
      <c r="AK32" s="44"/>
      <c r="AL32" s="35"/>
      <c r="AM32" s="26"/>
    </row>
    <row r="33" spans="1:39" ht="30" customHeight="1" x14ac:dyDescent="0.25">
      <c r="A33" s="190"/>
      <c r="B33" s="72" t="s">
        <v>227</v>
      </c>
      <c r="C33" s="44"/>
      <c r="D33" s="44"/>
      <c r="E33" s="44"/>
      <c r="F33" s="44"/>
      <c r="G33" s="44"/>
      <c r="H33" s="44"/>
      <c r="I33" s="44"/>
      <c r="J33" s="44"/>
      <c r="K33" s="44"/>
      <c r="L33" s="44"/>
      <c r="M33" s="44"/>
      <c r="N33" s="44"/>
      <c r="O33" s="44"/>
      <c r="P33" s="44"/>
      <c r="Q33" s="44"/>
      <c r="R33" s="44"/>
      <c r="S33" s="44"/>
      <c r="T33" s="134"/>
      <c r="U33" s="44"/>
      <c r="V33" s="44"/>
      <c r="W33" s="44"/>
      <c r="X33" s="44"/>
      <c r="Y33" s="44"/>
      <c r="Z33" s="44"/>
      <c r="AA33" s="44"/>
      <c r="AB33" s="44"/>
      <c r="AC33" s="44"/>
      <c r="AD33" s="44"/>
      <c r="AE33" s="44"/>
      <c r="AF33" s="44"/>
      <c r="AG33" s="44"/>
      <c r="AH33" s="44"/>
      <c r="AI33" s="44"/>
      <c r="AJ33" s="44"/>
      <c r="AK33" s="44"/>
      <c r="AL33" s="35"/>
      <c r="AM33" s="26"/>
    </row>
    <row r="34" spans="1:39" ht="30" customHeight="1" x14ac:dyDescent="0.25">
      <c r="A34" s="190"/>
      <c r="B34" s="72" t="s">
        <v>238</v>
      </c>
      <c r="C34" s="44"/>
      <c r="D34" s="44"/>
      <c r="E34" s="44"/>
      <c r="F34" s="44"/>
      <c r="G34" s="44"/>
      <c r="H34" s="44"/>
      <c r="I34" s="44"/>
      <c r="J34" s="44"/>
      <c r="K34" s="44"/>
      <c r="L34" s="44"/>
      <c r="M34" s="44"/>
      <c r="N34" s="44"/>
      <c r="O34" s="44"/>
      <c r="P34" s="44"/>
      <c r="Q34" s="44"/>
      <c r="R34" s="44"/>
      <c r="S34" s="44"/>
      <c r="T34" s="134"/>
      <c r="U34" s="44"/>
      <c r="V34" s="44"/>
      <c r="W34" s="44"/>
      <c r="X34" s="44"/>
      <c r="Y34" s="44"/>
      <c r="Z34" s="44"/>
      <c r="AA34" s="44"/>
      <c r="AB34" s="44"/>
      <c r="AC34" s="44"/>
      <c r="AD34" s="44"/>
      <c r="AE34" s="44"/>
      <c r="AF34" s="44"/>
      <c r="AG34" s="44"/>
      <c r="AH34" s="44"/>
      <c r="AI34" s="44"/>
      <c r="AJ34" s="44"/>
      <c r="AK34" s="44"/>
      <c r="AL34" s="35"/>
      <c r="AM34" s="26"/>
    </row>
    <row r="35" spans="1:39" ht="30" customHeight="1" x14ac:dyDescent="0.25">
      <c r="A35" s="190"/>
      <c r="B35" s="72" t="s">
        <v>244</v>
      </c>
      <c r="C35" s="44"/>
      <c r="D35" s="44"/>
      <c r="E35" s="44"/>
      <c r="F35" s="44"/>
      <c r="G35" s="44"/>
      <c r="H35" s="44"/>
      <c r="I35" s="44"/>
      <c r="J35" s="44"/>
      <c r="K35" s="44"/>
      <c r="L35" s="44"/>
      <c r="M35" s="44"/>
      <c r="N35" s="44"/>
      <c r="O35" s="44"/>
      <c r="P35" s="44"/>
      <c r="Q35" s="44"/>
      <c r="R35" s="44"/>
      <c r="S35" s="44"/>
      <c r="T35" s="134"/>
      <c r="U35" s="44"/>
      <c r="V35" s="44"/>
      <c r="W35" s="44"/>
      <c r="X35" s="44"/>
      <c r="Y35" s="44"/>
      <c r="Z35" s="44"/>
      <c r="AA35" s="44"/>
      <c r="AB35" s="44"/>
      <c r="AC35" s="44"/>
      <c r="AD35" s="44"/>
      <c r="AE35" s="44"/>
      <c r="AF35" s="44"/>
      <c r="AG35" s="44"/>
      <c r="AH35" s="44"/>
      <c r="AI35" s="44"/>
      <c r="AJ35" s="44"/>
      <c r="AK35" s="44"/>
      <c r="AL35" s="35"/>
      <c r="AM35" s="26"/>
    </row>
    <row r="36" spans="1:39" ht="30" customHeight="1" x14ac:dyDescent="0.25">
      <c r="A36" s="190"/>
      <c r="B36" s="72" t="s">
        <v>253</v>
      </c>
      <c r="C36" s="44"/>
      <c r="D36" s="44"/>
      <c r="E36" s="44"/>
      <c r="F36" s="44"/>
      <c r="G36" s="44"/>
      <c r="H36" s="44"/>
      <c r="I36" s="44"/>
      <c r="J36" s="44"/>
      <c r="K36" s="44"/>
      <c r="L36" s="44"/>
      <c r="M36" s="44"/>
      <c r="N36" s="44"/>
      <c r="O36" s="44"/>
      <c r="P36" s="44"/>
      <c r="Q36" s="44"/>
      <c r="R36" s="44"/>
      <c r="S36" s="44"/>
      <c r="T36" s="134"/>
      <c r="U36" s="44"/>
      <c r="V36" s="44"/>
      <c r="W36" s="44"/>
      <c r="X36" s="44"/>
      <c r="Y36" s="44"/>
      <c r="Z36" s="44"/>
      <c r="AA36" s="44"/>
      <c r="AB36" s="44"/>
      <c r="AC36" s="44"/>
      <c r="AD36" s="44"/>
      <c r="AE36" s="44"/>
      <c r="AF36" s="44"/>
      <c r="AG36" s="44"/>
      <c r="AH36" s="44"/>
      <c r="AI36" s="44"/>
      <c r="AJ36" s="44"/>
      <c r="AK36" s="44"/>
      <c r="AL36" s="35"/>
      <c r="AM36" s="26"/>
    </row>
    <row r="37" spans="1:39" ht="30" customHeight="1" x14ac:dyDescent="0.25">
      <c r="A37" s="190"/>
      <c r="B37" s="72" t="s">
        <v>261</v>
      </c>
      <c r="C37" s="44"/>
      <c r="D37" s="44"/>
      <c r="E37" s="44"/>
      <c r="F37" s="44"/>
      <c r="G37" s="44"/>
      <c r="H37" s="44"/>
      <c r="I37" s="44"/>
      <c r="J37" s="44"/>
      <c r="K37" s="44"/>
      <c r="L37" s="44"/>
      <c r="M37" s="44"/>
      <c r="N37" s="44"/>
      <c r="O37" s="44"/>
      <c r="P37" s="44"/>
      <c r="Q37" s="44"/>
      <c r="R37" s="44"/>
      <c r="S37" s="44"/>
      <c r="T37" s="134"/>
      <c r="U37" s="44"/>
      <c r="V37" s="44"/>
      <c r="W37" s="44"/>
      <c r="X37" s="44"/>
      <c r="Y37" s="44"/>
      <c r="Z37" s="44"/>
      <c r="AA37" s="44"/>
      <c r="AB37" s="44"/>
      <c r="AC37" s="44"/>
      <c r="AD37" s="44"/>
      <c r="AE37" s="44"/>
      <c r="AF37" s="44"/>
      <c r="AG37" s="44"/>
      <c r="AH37" s="44"/>
      <c r="AI37" s="44"/>
      <c r="AJ37" s="44"/>
      <c r="AK37" s="44"/>
      <c r="AL37" s="35"/>
      <c r="AM37" s="26"/>
    </row>
    <row r="38" spans="1:39" ht="30" customHeight="1" x14ac:dyDescent="0.25">
      <c r="A38" s="190"/>
      <c r="B38" s="72" t="s">
        <v>273</v>
      </c>
      <c r="C38" s="44"/>
      <c r="D38" s="44"/>
      <c r="E38" s="44"/>
      <c r="F38" s="44"/>
      <c r="G38" s="44"/>
      <c r="H38" s="44"/>
      <c r="I38" s="44"/>
      <c r="J38" s="44"/>
      <c r="K38" s="44"/>
      <c r="L38" s="44"/>
      <c r="M38" s="44"/>
      <c r="N38" s="44"/>
      <c r="O38" s="44"/>
      <c r="P38" s="44"/>
      <c r="Q38" s="44"/>
      <c r="R38" s="44"/>
      <c r="S38" s="44"/>
      <c r="T38" s="134"/>
      <c r="U38" s="44"/>
      <c r="V38" s="44"/>
      <c r="W38" s="44"/>
      <c r="X38" s="44"/>
      <c r="Y38" s="44"/>
      <c r="Z38" s="44"/>
      <c r="AA38" s="44"/>
      <c r="AB38" s="44"/>
      <c r="AC38" s="44"/>
      <c r="AD38" s="44"/>
      <c r="AE38" s="44"/>
      <c r="AF38" s="44"/>
      <c r="AG38" s="44"/>
      <c r="AH38" s="44"/>
      <c r="AI38" s="44"/>
      <c r="AJ38" s="44"/>
      <c r="AK38" s="44"/>
      <c r="AL38" s="35"/>
      <c r="AM38" s="26"/>
    </row>
    <row r="39" spans="1:39" ht="30" customHeight="1" x14ac:dyDescent="0.25">
      <c r="A39" s="190"/>
      <c r="B39" s="72" t="s">
        <v>493</v>
      </c>
      <c r="C39" s="44"/>
      <c r="D39" s="44"/>
      <c r="E39" s="44"/>
      <c r="F39" s="44"/>
      <c r="G39" s="44"/>
      <c r="H39" s="44"/>
      <c r="I39" s="44"/>
      <c r="J39" s="44"/>
      <c r="K39" s="44"/>
      <c r="L39" s="44"/>
      <c r="M39" s="44"/>
      <c r="N39" s="44"/>
      <c r="O39" s="44"/>
      <c r="P39" s="44"/>
      <c r="Q39" s="44"/>
      <c r="R39" s="44"/>
      <c r="S39" s="44"/>
      <c r="T39" s="134"/>
      <c r="U39" s="44"/>
      <c r="V39" s="44"/>
      <c r="W39" s="44"/>
      <c r="X39" s="44"/>
      <c r="Y39" s="44"/>
      <c r="Z39" s="44"/>
      <c r="AA39" s="44"/>
      <c r="AB39" s="44"/>
      <c r="AC39" s="44"/>
      <c r="AD39" s="44"/>
      <c r="AE39" s="44"/>
      <c r="AF39" s="44"/>
      <c r="AG39" s="44"/>
      <c r="AH39" s="44"/>
      <c r="AI39" s="44"/>
      <c r="AJ39" s="44"/>
      <c r="AK39" s="44"/>
      <c r="AL39" s="35"/>
      <c r="AM39" s="26"/>
    </row>
    <row r="40" spans="1:39" ht="30" customHeight="1" x14ac:dyDescent="0.25">
      <c r="A40" s="190"/>
      <c r="B40" s="72" t="s">
        <v>494</v>
      </c>
      <c r="C40" s="44"/>
      <c r="D40" s="44"/>
      <c r="E40" s="44"/>
      <c r="F40" s="44"/>
      <c r="G40" s="44"/>
      <c r="H40" s="44"/>
      <c r="I40" s="44"/>
      <c r="J40" s="44"/>
      <c r="K40" s="44"/>
      <c r="L40" s="44"/>
      <c r="M40" s="44"/>
      <c r="N40" s="44"/>
      <c r="O40" s="44"/>
      <c r="P40" s="44"/>
      <c r="Q40" s="44"/>
      <c r="R40" s="44"/>
      <c r="S40" s="44"/>
      <c r="T40" s="134"/>
      <c r="U40" s="44"/>
      <c r="V40" s="44"/>
      <c r="W40" s="44"/>
      <c r="X40" s="44"/>
      <c r="Y40" s="44"/>
      <c r="Z40" s="44"/>
      <c r="AA40" s="44"/>
      <c r="AB40" s="44"/>
      <c r="AC40" s="44"/>
      <c r="AD40" s="44"/>
      <c r="AE40" s="44"/>
      <c r="AF40" s="44"/>
      <c r="AG40" s="44"/>
      <c r="AH40" s="44"/>
      <c r="AI40" s="44"/>
      <c r="AJ40" s="44"/>
      <c r="AK40" s="44"/>
      <c r="AL40" s="35"/>
      <c r="AM40" s="26"/>
    </row>
    <row r="41" spans="1:39" ht="30" customHeight="1" x14ac:dyDescent="0.25">
      <c r="A41" s="190" t="s">
        <v>495</v>
      </c>
      <c r="B41" s="72" t="s">
        <v>284</v>
      </c>
      <c r="C41" s="50" t="s">
        <v>496</v>
      </c>
      <c r="D41" s="50"/>
      <c r="E41" s="50"/>
      <c r="F41" s="50"/>
      <c r="G41" s="50"/>
      <c r="H41" s="50"/>
      <c r="I41" s="50"/>
      <c r="J41" s="50"/>
      <c r="K41" s="50"/>
      <c r="L41" s="50"/>
      <c r="M41" s="50"/>
      <c r="N41" s="44"/>
      <c r="O41" s="44"/>
      <c r="P41" s="44"/>
      <c r="Q41" s="44"/>
      <c r="R41" s="44"/>
      <c r="S41" s="44"/>
      <c r="T41" s="134"/>
      <c r="U41" s="50"/>
      <c r="V41" s="50"/>
      <c r="W41" s="50"/>
      <c r="X41" s="50"/>
      <c r="Y41" s="50"/>
      <c r="Z41" s="50"/>
      <c r="AA41" s="50"/>
      <c r="AB41" s="50"/>
      <c r="AC41" s="50"/>
      <c r="AD41" s="50"/>
      <c r="AE41" s="50"/>
      <c r="AF41" s="50"/>
      <c r="AG41" s="50"/>
      <c r="AH41" s="50"/>
      <c r="AI41" s="50"/>
      <c r="AJ41" s="50"/>
      <c r="AK41" s="44"/>
      <c r="AL41" s="35"/>
      <c r="AM41" s="26"/>
    </row>
    <row r="42" spans="1:39" ht="30" customHeight="1" x14ac:dyDescent="0.25">
      <c r="A42" s="190"/>
      <c r="B42" s="72" t="s">
        <v>296</v>
      </c>
      <c r="C42" s="50" t="s">
        <v>496</v>
      </c>
      <c r="D42" s="50"/>
      <c r="E42" s="50"/>
      <c r="F42" s="50"/>
      <c r="G42" s="50"/>
      <c r="H42" s="50"/>
      <c r="I42" s="50"/>
      <c r="J42" s="50"/>
      <c r="K42" s="50"/>
      <c r="L42" s="50"/>
      <c r="M42" s="50"/>
      <c r="N42" s="44"/>
      <c r="O42" s="44"/>
      <c r="P42" s="44"/>
      <c r="Q42" s="44"/>
      <c r="R42" s="44"/>
      <c r="S42" s="44"/>
      <c r="T42" s="134"/>
      <c r="U42" s="50"/>
      <c r="V42" s="50"/>
      <c r="W42" s="50"/>
      <c r="X42" s="50"/>
      <c r="Y42" s="50"/>
      <c r="Z42" s="50"/>
      <c r="AA42" s="50"/>
      <c r="AB42" s="50"/>
      <c r="AC42" s="50"/>
      <c r="AD42" s="50"/>
      <c r="AE42" s="50"/>
      <c r="AF42" s="50"/>
      <c r="AG42" s="50"/>
      <c r="AH42" s="50"/>
      <c r="AI42" s="50"/>
      <c r="AJ42" s="50"/>
      <c r="AK42" s="44"/>
      <c r="AL42" s="35"/>
      <c r="AM42" s="26"/>
    </row>
    <row r="43" spans="1:39" ht="30" customHeight="1" x14ac:dyDescent="0.25">
      <c r="A43" s="190"/>
      <c r="B43" s="72" t="s">
        <v>306</v>
      </c>
      <c r="C43" s="50" t="s">
        <v>496</v>
      </c>
      <c r="D43" s="50"/>
      <c r="E43" s="50"/>
      <c r="F43" s="50"/>
      <c r="G43" s="50"/>
      <c r="H43" s="50"/>
      <c r="I43" s="50"/>
      <c r="J43" s="50"/>
      <c r="K43" s="50"/>
      <c r="L43" s="50"/>
      <c r="M43" s="50"/>
      <c r="N43" s="44"/>
      <c r="O43" s="44"/>
      <c r="P43" s="44"/>
      <c r="Q43" s="44"/>
      <c r="R43" s="44"/>
      <c r="S43" s="44"/>
      <c r="T43" s="134"/>
      <c r="U43" s="50"/>
      <c r="V43" s="50"/>
      <c r="W43" s="50"/>
      <c r="X43" s="50"/>
      <c r="Y43" s="50"/>
      <c r="Z43" s="50"/>
      <c r="AA43" s="50"/>
      <c r="AB43" s="50"/>
      <c r="AC43" s="50"/>
      <c r="AD43" s="50"/>
      <c r="AE43" s="50"/>
      <c r="AF43" s="50"/>
      <c r="AG43" s="50"/>
      <c r="AH43" s="50"/>
      <c r="AI43" s="50"/>
      <c r="AJ43" s="50"/>
      <c r="AK43" s="44"/>
      <c r="AL43" s="35"/>
      <c r="AM43" s="26"/>
    </row>
    <row r="44" spans="1:39" ht="30" customHeight="1" x14ac:dyDescent="0.25">
      <c r="A44" s="190"/>
      <c r="B44" s="72" t="s">
        <v>317</v>
      </c>
      <c r="C44" s="50"/>
      <c r="D44" s="44"/>
      <c r="E44" s="44"/>
      <c r="F44" s="44"/>
      <c r="G44" s="44"/>
      <c r="H44" s="44"/>
      <c r="I44" s="44"/>
      <c r="J44" s="44"/>
      <c r="K44" s="44"/>
      <c r="L44" s="44"/>
      <c r="M44" s="44"/>
      <c r="N44" s="44"/>
      <c r="O44" s="44"/>
      <c r="P44" s="44"/>
      <c r="Q44" s="44"/>
      <c r="R44" s="44"/>
      <c r="S44" s="44"/>
      <c r="T44" s="134"/>
      <c r="U44" s="44"/>
      <c r="V44" s="44"/>
      <c r="W44" s="44"/>
      <c r="X44" s="44"/>
      <c r="Y44" s="44"/>
      <c r="Z44" s="44"/>
      <c r="AA44" s="44"/>
      <c r="AB44" s="44"/>
      <c r="AC44" s="44"/>
      <c r="AD44" s="44"/>
      <c r="AE44" s="44"/>
      <c r="AF44" s="44"/>
      <c r="AG44" s="44"/>
      <c r="AH44" s="44"/>
      <c r="AI44" s="44"/>
      <c r="AJ44" s="44"/>
      <c r="AK44" s="44"/>
      <c r="AL44" s="35"/>
      <c r="AM44" s="26"/>
    </row>
    <row r="45" spans="1:39" ht="30" customHeight="1" x14ac:dyDescent="0.25">
      <c r="A45" s="190"/>
      <c r="B45" s="72" t="s">
        <v>325</v>
      </c>
      <c r="C45" s="50"/>
      <c r="D45" s="44"/>
      <c r="E45" s="44"/>
      <c r="F45" s="44"/>
      <c r="G45" s="44"/>
      <c r="H45" s="44"/>
      <c r="I45" s="44"/>
      <c r="J45" s="44"/>
      <c r="K45" s="44"/>
      <c r="L45" s="44"/>
      <c r="M45" s="44"/>
      <c r="N45" s="44"/>
      <c r="O45" s="44"/>
      <c r="P45" s="44"/>
      <c r="Q45" s="44"/>
      <c r="R45" s="44"/>
      <c r="S45" s="44"/>
      <c r="T45" s="134"/>
      <c r="U45" s="44"/>
      <c r="V45" s="44"/>
      <c r="W45" s="44"/>
      <c r="X45" s="44"/>
      <c r="Y45" s="44"/>
      <c r="Z45" s="44"/>
      <c r="AA45" s="44"/>
      <c r="AB45" s="44"/>
      <c r="AC45" s="44"/>
      <c r="AD45" s="44"/>
      <c r="AE45" s="44"/>
      <c r="AF45" s="44"/>
      <c r="AG45" s="44"/>
      <c r="AH45" s="44"/>
      <c r="AI45" s="44"/>
      <c r="AJ45" s="44"/>
      <c r="AK45" s="44"/>
      <c r="AL45" s="35"/>
      <c r="AM45" s="26"/>
    </row>
    <row r="46" spans="1:39" ht="30" customHeight="1" x14ac:dyDescent="0.25">
      <c r="A46" s="190"/>
      <c r="B46" s="72" t="s">
        <v>333</v>
      </c>
      <c r="C46" s="50"/>
      <c r="D46" s="44"/>
      <c r="E46" s="44"/>
      <c r="F46" s="44"/>
      <c r="G46" s="44"/>
      <c r="H46" s="44"/>
      <c r="I46" s="44"/>
      <c r="J46" s="44"/>
      <c r="K46" s="44"/>
      <c r="L46" s="44"/>
      <c r="M46" s="44"/>
      <c r="N46" s="44"/>
      <c r="O46" s="44"/>
      <c r="P46" s="44"/>
      <c r="Q46" s="44"/>
      <c r="R46" s="44"/>
      <c r="S46" s="44"/>
      <c r="T46" s="134"/>
      <c r="U46" s="44"/>
      <c r="V46" s="44"/>
      <c r="W46" s="44"/>
      <c r="X46" s="44"/>
      <c r="Y46" s="44"/>
      <c r="Z46" s="44"/>
      <c r="AA46" s="44"/>
      <c r="AB46" s="44"/>
      <c r="AC46" s="44"/>
      <c r="AD46" s="44"/>
      <c r="AE46" s="44"/>
      <c r="AF46" s="44"/>
      <c r="AG46" s="44"/>
      <c r="AH46" s="44"/>
      <c r="AI46" s="44"/>
      <c r="AJ46" s="44"/>
      <c r="AK46" s="44"/>
      <c r="AL46" s="35"/>
      <c r="AM46" s="26"/>
    </row>
    <row r="47" spans="1:39" ht="30" customHeight="1" x14ac:dyDescent="0.25">
      <c r="A47" s="190"/>
      <c r="B47" s="72" t="s">
        <v>497</v>
      </c>
      <c r="C47" s="50"/>
      <c r="D47" s="44"/>
      <c r="E47" s="44"/>
      <c r="F47" s="44"/>
      <c r="G47" s="44"/>
      <c r="H47" s="44"/>
      <c r="I47" s="44"/>
      <c r="J47" s="44"/>
      <c r="K47" s="44"/>
      <c r="L47" s="44"/>
      <c r="M47" s="44"/>
      <c r="N47" s="44"/>
      <c r="O47" s="44"/>
      <c r="P47" s="44"/>
      <c r="Q47" s="44"/>
      <c r="R47" s="44"/>
      <c r="S47" s="44"/>
      <c r="T47" s="134"/>
      <c r="U47" s="44"/>
      <c r="V47" s="44"/>
      <c r="W47" s="44"/>
      <c r="X47" s="44"/>
      <c r="Y47" s="44"/>
      <c r="Z47" s="44"/>
      <c r="AA47" s="44"/>
      <c r="AB47" s="44"/>
      <c r="AC47" s="44"/>
      <c r="AD47" s="44"/>
      <c r="AE47" s="44"/>
      <c r="AF47" s="44"/>
      <c r="AG47" s="44"/>
      <c r="AH47" s="44"/>
      <c r="AI47" s="44"/>
      <c r="AJ47" s="44"/>
      <c r="AK47" s="44"/>
      <c r="AL47" s="35"/>
      <c r="AM47" s="26"/>
    </row>
    <row r="48" spans="1:39" ht="30" customHeight="1" x14ac:dyDescent="0.25">
      <c r="A48" s="190"/>
      <c r="B48" s="72" t="s">
        <v>498</v>
      </c>
      <c r="C48" s="50"/>
      <c r="D48" s="44"/>
      <c r="E48" s="44"/>
      <c r="F48" s="44"/>
      <c r="G48" s="44"/>
      <c r="H48" s="44"/>
      <c r="I48" s="44"/>
      <c r="J48" s="44"/>
      <c r="K48" s="44"/>
      <c r="L48" s="44"/>
      <c r="M48" s="44"/>
      <c r="N48" s="44"/>
      <c r="O48" s="44"/>
      <c r="P48" s="44"/>
      <c r="Q48" s="44"/>
      <c r="R48" s="44"/>
      <c r="S48" s="44"/>
      <c r="T48" s="134"/>
      <c r="U48" s="44"/>
      <c r="V48" s="44"/>
      <c r="W48" s="44"/>
      <c r="X48" s="44"/>
      <c r="Y48" s="44"/>
      <c r="Z48" s="44"/>
      <c r="AA48" s="44"/>
      <c r="AB48" s="44"/>
      <c r="AC48" s="44"/>
      <c r="AD48" s="44"/>
      <c r="AE48" s="44"/>
      <c r="AF48" s="44"/>
      <c r="AG48" s="44"/>
      <c r="AH48" s="44"/>
      <c r="AI48" s="44"/>
      <c r="AJ48" s="44"/>
      <c r="AK48" s="44"/>
      <c r="AL48" s="35"/>
      <c r="AM48" s="26"/>
    </row>
    <row r="49" spans="1:39" ht="30" customHeight="1" x14ac:dyDescent="0.25">
      <c r="A49" s="190"/>
      <c r="B49" s="72" t="s">
        <v>499</v>
      </c>
      <c r="C49" s="50" t="s">
        <v>496</v>
      </c>
      <c r="D49" s="44"/>
      <c r="E49" s="44"/>
      <c r="F49" s="44"/>
      <c r="G49" s="44"/>
      <c r="H49" s="44"/>
      <c r="I49" s="44"/>
      <c r="J49" s="44"/>
      <c r="K49" s="44"/>
      <c r="L49" s="44"/>
      <c r="M49" s="44"/>
      <c r="N49" s="44"/>
      <c r="O49" s="44"/>
      <c r="P49" s="44"/>
      <c r="Q49" s="44"/>
      <c r="R49" s="44"/>
      <c r="S49" s="44"/>
      <c r="T49" s="134"/>
      <c r="U49" s="44"/>
      <c r="V49" s="44"/>
      <c r="W49" s="44"/>
      <c r="X49" s="44"/>
      <c r="Y49" s="44"/>
      <c r="Z49" s="44"/>
      <c r="AA49" s="44"/>
      <c r="AB49" s="44"/>
      <c r="AC49" s="44"/>
      <c r="AD49" s="44"/>
      <c r="AE49" s="44"/>
      <c r="AF49" s="44"/>
      <c r="AG49" s="44"/>
      <c r="AH49" s="44"/>
      <c r="AI49" s="44"/>
      <c r="AJ49" s="44"/>
      <c r="AK49" s="44"/>
      <c r="AL49" s="35"/>
      <c r="AM49" s="26"/>
    </row>
    <row r="50" spans="1:39" ht="30" customHeight="1" x14ac:dyDescent="0.25">
      <c r="A50" s="190"/>
      <c r="B50" s="72" t="s">
        <v>500</v>
      </c>
      <c r="C50" s="50"/>
      <c r="D50" s="44"/>
      <c r="E50" s="44"/>
      <c r="F50" s="44"/>
      <c r="G50" s="44"/>
      <c r="H50" s="44"/>
      <c r="I50" s="44"/>
      <c r="J50" s="44"/>
      <c r="K50" s="44"/>
      <c r="L50" s="44"/>
      <c r="M50" s="44"/>
      <c r="N50" s="44"/>
      <c r="O50" s="44"/>
      <c r="P50" s="44"/>
      <c r="Q50" s="44"/>
      <c r="R50" s="44"/>
      <c r="S50" s="44"/>
      <c r="T50" s="134"/>
      <c r="U50" s="44"/>
      <c r="V50" s="44"/>
      <c r="W50" s="44"/>
      <c r="X50" s="44"/>
      <c r="Y50" s="44"/>
      <c r="Z50" s="44"/>
      <c r="AA50" s="44"/>
      <c r="AB50" s="44"/>
      <c r="AC50" s="44"/>
      <c r="AD50" s="44"/>
      <c r="AE50" s="44"/>
      <c r="AF50" s="44"/>
      <c r="AG50" s="44"/>
      <c r="AH50" s="44"/>
      <c r="AI50" s="44"/>
      <c r="AJ50" s="44"/>
      <c r="AK50" s="44"/>
      <c r="AL50" s="35"/>
      <c r="AM50" s="26"/>
    </row>
    <row r="51" spans="1:39" ht="30" customHeight="1" x14ac:dyDescent="0.25">
      <c r="A51" s="190"/>
      <c r="B51" s="72" t="s">
        <v>501</v>
      </c>
      <c r="C51" s="50"/>
      <c r="D51" s="44"/>
      <c r="E51" s="44"/>
      <c r="F51" s="44"/>
      <c r="G51" s="44"/>
      <c r="H51" s="44"/>
      <c r="I51" s="44"/>
      <c r="J51" s="44"/>
      <c r="K51" s="44"/>
      <c r="L51" s="44"/>
      <c r="M51" s="44"/>
      <c r="N51" s="44"/>
      <c r="O51" s="44"/>
      <c r="P51" s="44"/>
      <c r="Q51" s="44"/>
      <c r="R51" s="44"/>
      <c r="S51" s="44"/>
      <c r="T51" s="134"/>
      <c r="U51" s="44"/>
      <c r="V51" s="44"/>
      <c r="W51" s="44"/>
      <c r="X51" s="44"/>
      <c r="Y51" s="44"/>
      <c r="Z51" s="44"/>
      <c r="AA51" s="44"/>
      <c r="AB51" s="44"/>
      <c r="AC51" s="44"/>
      <c r="AD51" s="44"/>
      <c r="AE51" s="44"/>
      <c r="AF51" s="44"/>
      <c r="AG51" s="44"/>
      <c r="AH51" s="44"/>
      <c r="AI51" s="44"/>
      <c r="AJ51" s="44"/>
      <c r="AK51" s="44"/>
      <c r="AL51" s="35"/>
      <c r="AM51" s="26"/>
    </row>
    <row r="52" spans="1:39" ht="30" customHeight="1" x14ac:dyDescent="0.25">
      <c r="A52" s="190"/>
      <c r="B52" s="72" t="s">
        <v>502</v>
      </c>
      <c r="C52" s="50"/>
      <c r="D52" s="44"/>
      <c r="E52" s="44"/>
      <c r="F52" s="44"/>
      <c r="G52" s="44"/>
      <c r="H52" s="44"/>
      <c r="I52" s="44"/>
      <c r="J52" s="44"/>
      <c r="K52" s="44"/>
      <c r="L52" s="44"/>
      <c r="M52" s="44"/>
      <c r="N52" s="44"/>
      <c r="O52" s="44"/>
      <c r="P52" s="44"/>
      <c r="Q52" s="44"/>
      <c r="R52" s="44"/>
      <c r="S52" s="44"/>
      <c r="T52" s="134"/>
      <c r="U52" s="44"/>
      <c r="V52" s="44"/>
      <c r="W52" s="44"/>
      <c r="X52" s="44"/>
      <c r="Y52" s="44"/>
      <c r="Z52" s="44"/>
      <c r="AA52" s="44"/>
      <c r="AB52" s="44"/>
      <c r="AC52" s="44"/>
      <c r="AD52" s="44"/>
      <c r="AE52" s="44"/>
      <c r="AF52" s="44"/>
      <c r="AG52" s="44"/>
      <c r="AH52" s="44"/>
      <c r="AI52" s="44"/>
      <c r="AJ52" s="44"/>
      <c r="AK52" s="44"/>
      <c r="AL52" s="35"/>
      <c r="AM52" s="26"/>
    </row>
    <row r="53" spans="1:39" ht="30" customHeight="1" x14ac:dyDescent="0.25">
      <c r="A53" s="190"/>
      <c r="B53" s="72" t="s">
        <v>503</v>
      </c>
      <c r="C53" s="50"/>
      <c r="D53" s="44"/>
      <c r="E53" s="44"/>
      <c r="F53" s="44"/>
      <c r="G53" s="44"/>
      <c r="H53" s="44"/>
      <c r="I53" s="44"/>
      <c r="J53" s="44"/>
      <c r="K53" s="44"/>
      <c r="L53" s="44"/>
      <c r="M53" s="44"/>
      <c r="N53" s="44"/>
      <c r="O53" s="44"/>
      <c r="P53" s="44"/>
      <c r="Q53" s="44"/>
      <c r="R53" s="44"/>
      <c r="S53" s="44"/>
      <c r="T53" s="134"/>
      <c r="U53" s="44"/>
      <c r="V53" s="44"/>
      <c r="W53" s="44"/>
      <c r="X53" s="44"/>
      <c r="Y53" s="44"/>
      <c r="Z53" s="44"/>
      <c r="AA53" s="44"/>
      <c r="AB53" s="44"/>
      <c r="AC53" s="44"/>
      <c r="AD53" s="44"/>
      <c r="AE53" s="44"/>
      <c r="AF53" s="44"/>
      <c r="AG53" s="44"/>
      <c r="AH53" s="44"/>
      <c r="AI53" s="44"/>
      <c r="AJ53" s="44"/>
      <c r="AK53" s="44"/>
      <c r="AL53" s="35"/>
      <c r="AM53" s="26"/>
    </row>
    <row r="54" spans="1:39" ht="30" customHeight="1" x14ac:dyDescent="0.25">
      <c r="A54" s="190"/>
      <c r="B54" s="72" t="s">
        <v>504</v>
      </c>
      <c r="C54" s="50"/>
      <c r="D54" s="44"/>
      <c r="E54" s="44"/>
      <c r="F54" s="44"/>
      <c r="G54" s="44"/>
      <c r="H54" s="44"/>
      <c r="I54" s="44"/>
      <c r="J54" s="44"/>
      <c r="K54" s="44"/>
      <c r="L54" s="44"/>
      <c r="M54" s="44"/>
      <c r="N54" s="44"/>
      <c r="O54" s="44"/>
      <c r="P54" s="44"/>
      <c r="Q54" s="44"/>
      <c r="R54" s="44"/>
      <c r="S54" s="44"/>
      <c r="T54" s="134"/>
      <c r="U54" s="44"/>
      <c r="V54" s="44"/>
      <c r="W54" s="44"/>
      <c r="X54" s="44"/>
      <c r="Y54" s="44"/>
      <c r="Z54" s="44"/>
      <c r="AA54" s="44"/>
      <c r="AB54" s="44"/>
      <c r="AC54" s="44"/>
      <c r="AD54" s="44"/>
      <c r="AE54" s="44"/>
      <c r="AF54" s="44"/>
      <c r="AG54" s="44"/>
      <c r="AH54" s="44"/>
      <c r="AI54" s="44"/>
      <c r="AJ54" s="44"/>
      <c r="AK54" s="44"/>
      <c r="AL54" s="35"/>
      <c r="AM54" s="26"/>
    </row>
    <row r="55" spans="1:39" ht="30" customHeight="1" x14ac:dyDescent="0.25">
      <c r="A55" s="190"/>
      <c r="B55" s="72" t="s">
        <v>505</v>
      </c>
      <c r="C55" s="50"/>
      <c r="D55" s="44"/>
      <c r="E55" s="44"/>
      <c r="F55" s="44"/>
      <c r="G55" s="44"/>
      <c r="H55" s="44"/>
      <c r="I55" s="44"/>
      <c r="J55" s="44"/>
      <c r="K55" s="44"/>
      <c r="L55" s="44"/>
      <c r="M55" s="44"/>
      <c r="N55" s="44"/>
      <c r="O55" s="44"/>
      <c r="P55" s="44"/>
      <c r="Q55" s="44"/>
      <c r="R55" s="44"/>
      <c r="S55" s="44"/>
      <c r="T55" s="134"/>
      <c r="U55" s="44"/>
      <c r="V55" s="44"/>
      <c r="W55" s="44"/>
      <c r="X55" s="44"/>
      <c r="Y55" s="44"/>
      <c r="Z55" s="44"/>
      <c r="AA55" s="44"/>
      <c r="AB55" s="44"/>
      <c r="AC55" s="44"/>
      <c r="AD55" s="44"/>
      <c r="AE55" s="44"/>
      <c r="AF55" s="44"/>
      <c r="AG55" s="44"/>
      <c r="AH55" s="44"/>
      <c r="AI55" s="44"/>
      <c r="AJ55" s="44"/>
      <c r="AK55" s="44"/>
      <c r="AL55" s="35"/>
      <c r="AM55" s="26"/>
    </row>
    <row r="56" spans="1:39" ht="30" customHeight="1" x14ac:dyDescent="0.25">
      <c r="A56" s="190" t="s">
        <v>506</v>
      </c>
      <c r="B56" s="72" t="s">
        <v>343</v>
      </c>
      <c r="C56" s="50" t="s">
        <v>507</v>
      </c>
      <c r="D56" s="50"/>
      <c r="E56" s="50"/>
      <c r="F56" s="50"/>
      <c r="G56" s="50"/>
      <c r="H56" s="50"/>
      <c r="I56" s="50"/>
      <c r="J56" s="50"/>
      <c r="K56" s="50"/>
      <c r="L56" s="50"/>
      <c r="M56" s="50"/>
      <c r="N56" s="44"/>
      <c r="O56" s="44"/>
      <c r="P56" s="44"/>
      <c r="Q56" s="44"/>
      <c r="R56" s="44"/>
      <c r="S56" s="44"/>
      <c r="T56" s="134"/>
      <c r="U56" s="50"/>
      <c r="V56" s="50"/>
      <c r="W56" s="50"/>
      <c r="X56" s="50"/>
      <c r="Y56" s="50"/>
      <c r="Z56" s="50"/>
      <c r="AA56" s="50"/>
      <c r="AB56" s="50"/>
      <c r="AC56" s="50"/>
      <c r="AD56" s="50"/>
      <c r="AE56" s="50"/>
      <c r="AF56" s="50"/>
      <c r="AG56" s="50"/>
      <c r="AH56" s="50"/>
      <c r="AI56" s="50"/>
      <c r="AJ56" s="50"/>
      <c r="AK56" s="44"/>
      <c r="AL56" s="35"/>
      <c r="AM56" s="26"/>
    </row>
    <row r="57" spans="1:39" ht="30" customHeight="1" x14ac:dyDescent="0.25">
      <c r="A57" s="190"/>
      <c r="B57" s="72" t="s">
        <v>353</v>
      </c>
      <c r="C57" s="50" t="s">
        <v>507</v>
      </c>
      <c r="D57" s="50"/>
      <c r="E57" s="50"/>
      <c r="F57" s="50"/>
      <c r="G57" s="50"/>
      <c r="H57" s="50"/>
      <c r="I57" s="50"/>
      <c r="J57" s="50"/>
      <c r="K57" s="50"/>
      <c r="L57" s="50"/>
      <c r="M57" s="50"/>
      <c r="N57" s="44"/>
      <c r="O57" s="44"/>
      <c r="P57" s="44"/>
      <c r="Q57" s="44"/>
      <c r="R57" s="44"/>
      <c r="S57" s="44"/>
      <c r="T57" s="134"/>
      <c r="U57" s="50"/>
      <c r="V57" s="50"/>
      <c r="W57" s="50"/>
      <c r="X57" s="50"/>
      <c r="Y57" s="50"/>
      <c r="Z57" s="50"/>
      <c r="AA57" s="50"/>
      <c r="AB57" s="50"/>
      <c r="AC57" s="50"/>
      <c r="AD57" s="50"/>
      <c r="AE57" s="50"/>
      <c r="AF57" s="50"/>
      <c r="AG57" s="50"/>
      <c r="AH57" s="50"/>
      <c r="AI57" s="50"/>
      <c r="AJ57" s="50"/>
      <c r="AK57" s="44"/>
      <c r="AL57" s="35"/>
      <c r="AM57" s="26"/>
    </row>
    <row r="58" spans="1:39" ht="30" customHeight="1" x14ac:dyDescent="0.25">
      <c r="A58" s="190"/>
      <c r="B58" s="72" t="s">
        <v>362</v>
      </c>
      <c r="C58" s="50"/>
      <c r="D58" s="50"/>
      <c r="E58" s="50"/>
      <c r="F58" s="50"/>
      <c r="G58" s="50"/>
      <c r="H58" s="50"/>
      <c r="I58" s="50"/>
      <c r="J58" s="50"/>
      <c r="K58" s="50"/>
      <c r="L58" s="50"/>
      <c r="M58" s="50"/>
      <c r="N58" s="44"/>
      <c r="O58" s="44"/>
      <c r="P58" s="44"/>
      <c r="Q58" s="44"/>
      <c r="R58" s="44"/>
      <c r="S58" s="44"/>
      <c r="T58" s="134"/>
      <c r="U58" s="50"/>
      <c r="V58" s="50"/>
      <c r="W58" s="50"/>
      <c r="X58" s="50"/>
      <c r="Y58" s="50"/>
      <c r="Z58" s="50"/>
      <c r="AA58" s="50"/>
      <c r="AB58" s="50"/>
      <c r="AC58" s="50"/>
      <c r="AD58" s="50"/>
      <c r="AE58" s="50"/>
      <c r="AF58" s="50"/>
      <c r="AG58" s="50"/>
      <c r="AH58" s="50"/>
      <c r="AI58" s="50"/>
      <c r="AJ58" s="50"/>
      <c r="AK58" s="44"/>
      <c r="AL58" s="35"/>
      <c r="AM58" s="26"/>
    </row>
    <row r="59" spans="1:39" ht="30" customHeight="1" x14ac:dyDescent="0.25">
      <c r="A59" s="190"/>
      <c r="B59" s="72" t="s">
        <v>371</v>
      </c>
      <c r="C59" s="50"/>
      <c r="D59" s="50"/>
      <c r="E59" s="50"/>
      <c r="F59" s="50"/>
      <c r="G59" s="50"/>
      <c r="H59" s="50"/>
      <c r="I59" s="50"/>
      <c r="J59" s="50"/>
      <c r="K59" s="50"/>
      <c r="L59" s="50"/>
      <c r="M59" s="50"/>
      <c r="N59" s="44"/>
      <c r="O59" s="44"/>
      <c r="P59" s="44"/>
      <c r="Q59" s="44"/>
      <c r="R59" s="44"/>
      <c r="S59" s="44"/>
      <c r="T59" s="134"/>
      <c r="U59" s="50"/>
      <c r="V59" s="50"/>
      <c r="W59" s="50"/>
      <c r="X59" s="50"/>
      <c r="Y59" s="50"/>
      <c r="Z59" s="50"/>
      <c r="AA59" s="50"/>
      <c r="AB59" s="50"/>
      <c r="AC59" s="50"/>
      <c r="AD59" s="50"/>
      <c r="AE59" s="50"/>
      <c r="AF59" s="50"/>
      <c r="AG59" s="50"/>
      <c r="AH59" s="50"/>
      <c r="AI59" s="50"/>
      <c r="AJ59" s="50"/>
      <c r="AK59" s="44"/>
      <c r="AL59" s="35"/>
      <c r="AM59" s="26"/>
    </row>
    <row r="60" spans="1:39" ht="30" customHeight="1" x14ac:dyDescent="0.25">
      <c r="A60" s="190"/>
      <c r="B60" s="72" t="s">
        <v>381</v>
      </c>
      <c r="C60" s="50"/>
      <c r="D60" s="50"/>
      <c r="E60" s="50"/>
      <c r="F60" s="50"/>
      <c r="G60" s="50"/>
      <c r="H60" s="50"/>
      <c r="I60" s="50"/>
      <c r="J60" s="50"/>
      <c r="K60" s="50"/>
      <c r="L60" s="50"/>
      <c r="M60" s="50"/>
      <c r="N60" s="44"/>
      <c r="O60" s="44"/>
      <c r="P60" s="44"/>
      <c r="Q60" s="44"/>
      <c r="R60" s="44"/>
      <c r="S60" s="44"/>
      <c r="T60" s="134"/>
      <c r="U60" s="50"/>
      <c r="V60" s="50"/>
      <c r="W60" s="50"/>
      <c r="X60" s="50"/>
      <c r="Y60" s="50"/>
      <c r="Z60" s="50"/>
      <c r="AA60" s="50"/>
      <c r="AB60" s="50"/>
      <c r="AC60" s="50"/>
      <c r="AD60" s="50"/>
      <c r="AE60" s="50"/>
      <c r="AF60" s="50"/>
      <c r="AG60" s="50"/>
      <c r="AH60" s="50"/>
      <c r="AI60" s="50"/>
      <c r="AJ60" s="50"/>
      <c r="AK60" s="44"/>
      <c r="AL60" s="35"/>
      <c r="AM60" s="26"/>
    </row>
    <row r="61" spans="1:39" ht="30" customHeight="1" x14ac:dyDescent="0.25">
      <c r="A61" s="190"/>
      <c r="B61" s="72" t="s">
        <v>508</v>
      </c>
      <c r="C61" s="50"/>
      <c r="D61" s="50"/>
      <c r="E61" s="50"/>
      <c r="F61" s="50"/>
      <c r="G61" s="50"/>
      <c r="H61" s="50"/>
      <c r="I61" s="50"/>
      <c r="J61" s="50"/>
      <c r="K61" s="50"/>
      <c r="L61" s="50"/>
      <c r="M61" s="50"/>
      <c r="N61" s="44"/>
      <c r="O61" s="44"/>
      <c r="P61" s="44"/>
      <c r="Q61" s="44"/>
      <c r="R61" s="44"/>
      <c r="S61" s="44"/>
      <c r="T61" s="134"/>
      <c r="U61" s="50"/>
      <c r="V61" s="50"/>
      <c r="W61" s="50"/>
      <c r="X61" s="50"/>
      <c r="Y61" s="50"/>
      <c r="Z61" s="50"/>
      <c r="AA61" s="50"/>
      <c r="AB61" s="50"/>
      <c r="AC61" s="50"/>
      <c r="AD61" s="50"/>
      <c r="AE61" s="50"/>
      <c r="AF61" s="50"/>
      <c r="AG61" s="50"/>
      <c r="AH61" s="50"/>
      <c r="AI61" s="50"/>
      <c r="AJ61" s="50"/>
      <c r="AK61" s="44"/>
      <c r="AL61" s="35"/>
      <c r="AM61" s="26"/>
    </row>
    <row r="62" spans="1:39" ht="30" customHeight="1" x14ac:dyDescent="0.25">
      <c r="A62" s="190"/>
      <c r="B62" s="72" t="s">
        <v>509</v>
      </c>
      <c r="C62" s="50"/>
      <c r="D62" s="50"/>
      <c r="E62" s="50"/>
      <c r="F62" s="50"/>
      <c r="G62" s="50"/>
      <c r="H62" s="50"/>
      <c r="I62" s="50"/>
      <c r="J62" s="50"/>
      <c r="K62" s="50"/>
      <c r="L62" s="50"/>
      <c r="M62" s="50"/>
      <c r="N62" s="44"/>
      <c r="O62" s="44"/>
      <c r="P62" s="44"/>
      <c r="Q62" s="44"/>
      <c r="R62" s="44"/>
      <c r="S62" s="44"/>
      <c r="T62" s="134"/>
      <c r="U62" s="50"/>
      <c r="V62" s="50"/>
      <c r="W62" s="50"/>
      <c r="X62" s="50"/>
      <c r="Y62" s="50"/>
      <c r="Z62" s="50"/>
      <c r="AA62" s="50"/>
      <c r="AB62" s="50"/>
      <c r="AC62" s="50"/>
      <c r="AD62" s="50"/>
      <c r="AE62" s="50"/>
      <c r="AF62" s="50"/>
      <c r="AG62" s="50"/>
      <c r="AH62" s="50"/>
      <c r="AI62" s="50"/>
      <c r="AJ62" s="50"/>
      <c r="AK62" s="44"/>
      <c r="AL62" s="35"/>
      <c r="AM62" s="26"/>
    </row>
    <row r="63" spans="1:39" ht="30" customHeight="1" x14ac:dyDescent="0.25">
      <c r="A63" s="190"/>
      <c r="B63" s="72" t="s">
        <v>510</v>
      </c>
      <c r="C63" s="50" t="s">
        <v>507</v>
      </c>
      <c r="D63" s="50"/>
      <c r="E63" s="50"/>
      <c r="F63" s="50"/>
      <c r="G63" s="50"/>
      <c r="H63" s="50"/>
      <c r="I63" s="50"/>
      <c r="J63" s="50"/>
      <c r="K63" s="50"/>
      <c r="L63" s="50"/>
      <c r="M63" s="50"/>
      <c r="N63" s="44"/>
      <c r="O63" s="44"/>
      <c r="P63" s="44"/>
      <c r="Q63" s="44"/>
      <c r="R63" s="44"/>
      <c r="S63" s="44"/>
      <c r="T63" s="134"/>
      <c r="U63" s="50"/>
      <c r="V63" s="50"/>
      <c r="W63" s="50"/>
      <c r="X63" s="50"/>
      <c r="Y63" s="50"/>
      <c r="Z63" s="50"/>
      <c r="AA63" s="50"/>
      <c r="AB63" s="50"/>
      <c r="AC63" s="50"/>
      <c r="AD63" s="50"/>
      <c r="AE63" s="50"/>
      <c r="AF63" s="50"/>
      <c r="AG63" s="50"/>
      <c r="AH63" s="50"/>
      <c r="AI63" s="50"/>
      <c r="AJ63" s="50"/>
      <c r="AK63" s="44"/>
      <c r="AL63" s="35"/>
      <c r="AM63" s="26"/>
    </row>
    <row r="64" spans="1:39" ht="30" customHeight="1" x14ac:dyDescent="0.25">
      <c r="A64" s="190"/>
      <c r="B64" s="72" t="s">
        <v>511</v>
      </c>
      <c r="C64" s="44" t="s">
        <v>507</v>
      </c>
      <c r="D64" s="44"/>
      <c r="E64" s="44"/>
      <c r="F64" s="44"/>
      <c r="G64" s="44"/>
      <c r="H64" s="44"/>
      <c r="I64" s="44"/>
      <c r="J64" s="44"/>
      <c r="K64" s="44"/>
      <c r="L64" s="44"/>
      <c r="M64" s="44"/>
      <c r="N64" s="44"/>
      <c r="O64" s="44"/>
      <c r="P64" s="44"/>
      <c r="Q64" s="44"/>
      <c r="R64" s="44"/>
      <c r="S64" s="44"/>
      <c r="T64" s="134"/>
      <c r="U64" s="44"/>
      <c r="V64" s="44"/>
      <c r="W64" s="44"/>
      <c r="X64" s="44"/>
      <c r="Y64" s="44"/>
      <c r="Z64" s="44"/>
      <c r="AA64" s="44"/>
      <c r="AB64" s="44"/>
      <c r="AC64" s="44"/>
      <c r="AD64" s="44"/>
      <c r="AE64" s="44"/>
      <c r="AF64" s="44"/>
      <c r="AG64" s="44"/>
      <c r="AH64" s="44"/>
      <c r="AI64" s="44"/>
      <c r="AJ64" s="44"/>
      <c r="AK64" s="44"/>
      <c r="AL64" s="35"/>
      <c r="AM64" s="26"/>
    </row>
    <row r="65" spans="1:39" ht="30" customHeight="1" x14ac:dyDescent="0.25">
      <c r="A65" s="190"/>
      <c r="B65" s="72" t="s">
        <v>512</v>
      </c>
      <c r="C65" s="44"/>
      <c r="D65" s="44"/>
      <c r="E65" s="44"/>
      <c r="F65" s="44"/>
      <c r="G65" s="44"/>
      <c r="H65" s="44"/>
      <c r="I65" s="44"/>
      <c r="J65" s="44"/>
      <c r="K65" s="44"/>
      <c r="L65" s="44"/>
      <c r="M65" s="44"/>
      <c r="N65" s="44"/>
      <c r="O65" s="44"/>
      <c r="P65" s="44"/>
      <c r="Q65" s="44"/>
      <c r="R65" s="44"/>
      <c r="S65" s="44"/>
      <c r="T65" s="134"/>
      <c r="U65" s="44"/>
      <c r="V65" s="44"/>
      <c r="W65" s="44"/>
      <c r="X65" s="44"/>
      <c r="Y65" s="44"/>
      <c r="Z65" s="44"/>
      <c r="AA65" s="44"/>
      <c r="AB65" s="44"/>
      <c r="AC65" s="44"/>
      <c r="AD65" s="44"/>
      <c r="AE65" s="44"/>
      <c r="AF65" s="44"/>
      <c r="AG65" s="44"/>
      <c r="AH65" s="44"/>
      <c r="AI65" s="44"/>
      <c r="AJ65" s="44"/>
      <c r="AK65" s="44"/>
      <c r="AL65" s="35"/>
      <c r="AM65" s="26"/>
    </row>
    <row r="66" spans="1:39" ht="30" customHeight="1" x14ac:dyDescent="0.25">
      <c r="A66" s="190"/>
      <c r="B66" s="72" t="s">
        <v>513</v>
      </c>
      <c r="C66" s="44"/>
      <c r="D66" s="44"/>
      <c r="E66" s="44"/>
      <c r="F66" s="44"/>
      <c r="G66" s="44"/>
      <c r="H66" s="44"/>
      <c r="I66" s="44"/>
      <c r="J66" s="44"/>
      <c r="K66" s="44"/>
      <c r="L66" s="44"/>
      <c r="M66" s="44"/>
      <c r="N66" s="44"/>
      <c r="O66" s="44"/>
      <c r="P66" s="44"/>
      <c r="Q66" s="44"/>
      <c r="R66" s="44"/>
      <c r="S66" s="44"/>
      <c r="T66" s="134"/>
      <c r="U66" s="44"/>
      <c r="V66" s="44"/>
      <c r="W66" s="44"/>
      <c r="X66" s="44"/>
      <c r="Y66" s="44"/>
      <c r="Z66" s="44"/>
      <c r="AA66" s="44"/>
      <c r="AB66" s="44"/>
      <c r="AC66" s="44"/>
      <c r="AD66" s="44"/>
      <c r="AE66" s="44"/>
      <c r="AF66" s="44"/>
      <c r="AG66" s="44"/>
      <c r="AH66" s="44"/>
      <c r="AI66" s="44"/>
      <c r="AJ66" s="44"/>
      <c r="AK66" s="44"/>
      <c r="AL66" s="35"/>
      <c r="AM66" s="26"/>
    </row>
    <row r="67" spans="1:39" ht="30" customHeight="1" x14ac:dyDescent="0.25">
      <c r="A67" s="190"/>
      <c r="B67" s="72" t="s">
        <v>514</v>
      </c>
      <c r="C67" s="44"/>
      <c r="D67" s="44"/>
      <c r="E67" s="44"/>
      <c r="F67" s="44"/>
      <c r="G67" s="44"/>
      <c r="H67" s="44"/>
      <c r="I67" s="44"/>
      <c r="J67" s="44"/>
      <c r="K67" s="44"/>
      <c r="L67" s="44"/>
      <c r="M67" s="44"/>
      <c r="N67" s="44"/>
      <c r="O67" s="44"/>
      <c r="P67" s="44"/>
      <c r="Q67" s="44"/>
      <c r="R67" s="44"/>
      <c r="S67" s="44"/>
      <c r="T67" s="134"/>
      <c r="U67" s="44"/>
      <c r="V67" s="44"/>
      <c r="W67" s="44"/>
      <c r="X67" s="44"/>
      <c r="Y67" s="44"/>
      <c r="Z67" s="44"/>
      <c r="AA67" s="44"/>
      <c r="AB67" s="44"/>
      <c r="AC67" s="44"/>
      <c r="AD67" s="44"/>
      <c r="AE67" s="44"/>
      <c r="AF67" s="44"/>
      <c r="AG67" s="44"/>
      <c r="AH67" s="44"/>
      <c r="AI67" s="44"/>
      <c r="AJ67" s="44"/>
      <c r="AK67" s="44"/>
      <c r="AL67" s="35"/>
      <c r="AM67" s="26"/>
    </row>
    <row r="68" spans="1:39" ht="30" customHeight="1" x14ac:dyDescent="0.25">
      <c r="A68" s="190"/>
      <c r="B68" s="72" t="s">
        <v>515</v>
      </c>
      <c r="C68" s="44"/>
      <c r="D68" s="44"/>
      <c r="E68" s="44"/>
      <c r="F68" s="44"/>
      <c r="G68" s="44"/>
      <c r="H68" s="44"/>
      <c r="I68" s="44"/>
      <c r="J68" s="44"/>
      <c r="K68" s="44"/>
      <c r="L68" s="44"/>
      <c r="M68" s="44"/>
      <c r="N68" s="44"/>
      <c r="O68" s="44"/>
      <c r="P68" s="44"/>
      <c r="Q68" s="44"/>
      <c r="R68" s="44"/>
      <c r="S68" s="44"/>
      <c r="T68" s="134"/>
      <c r="U68" s="44"/>
      <c r="V68" s="44"/>
      <c r="W68" s="44"/>
      <c r="X68" s="44"/>
      <c r="Y68" s="44"/>
      <c r="Z68" s="44"/>
      <c r="AA68" s="44"/>
      <c r="AB68" s="44"/>
      <c r="AC68" s="44"/>
      <c r="AD68" s="44"/>
      <c r="AE68" s="44"/>
      <c r="AF68" s="44"/>
      <c r="AG68" s="44"/>
      <c r="AH68" s="44"/>
      <c r="AI68" s="44"/>
      <c r="AJ68" s="44"/>
      <c r="AK68" s="44"/>
      <c r="AL68" s="35"/>
      <c r="AM68" s="26"/>
    </row>
    <row r="69" spans="1:39" ht="30" customHeight="1" x14ac:dyDescent="0.25">
      <c r="A69" s="190"/>
      <c r="B69" s="72" t="s">
        <v>516</v>
      </c>
      <c r="C69" s="44"/>
      <c r="D69" s="44"/>
      <c r="E69" s="44"/>
      <c r="F69" s="44"/>
      <c r="G69" s="44"/>
      <c r="H69" s="44"/>
      <c r="I69" s="44"/>
      <c r="J69" s="44"/>
      <c r="K69" s="44"/>
      <c r="L69" s="44"/>
      <c r="M69" s="44"/>
      <c r="N69" s="44"/>
      <c r="O69" s="44"/>
      <c r="P69" s="44"/>
      <c r="Q69" s="44"/>
      <c r="R69" s="44"/>
      <c r="S69" s="44"/>
      <c r="T69" s="134"/>
      <c r="U69" s="44"/>
      <c r="V69" s="44"/>
      <c r="W69" s="44"/>
      <c r="X69" s="44"/>
      <c r="Y69" s="44"/>
      <c r="Z69" s="44"/>
      <c r="AA69" s="44"/>
      <c r="AB69" s="44"/>
      <c r="AC69" s="44"/>
      <c r="AD69" s="44"/>
      <c r="AE69" s="44"/>
      <c r="AF69" s="44"/>
      <c r="AG69" s="44"/>
      <c r="AH69" s="44"/>
      <c r="AI69" s="44"/>
      <c r="AJ69" s="44"/>
      <c r="AK69" s="44"/>
      <c r="AL69" s="35"/>
      <c r="AM69" s="26"/>
    </row>
    <row r="70" spans="1:39" ht="30" customHeight="1" x14ac:dyDescent="0.25">
      <c r="A70" s="190"/>
      <c r="B70" s="72" t="s">
        <v>517</v>
      </c>
      <c r="C70" s="44"/>
      <c r="D70" s="44"/>
      <c r="E70" s="44"/>
      <c r="F70" s="44"/>
      <c r="G70" s="44"/>
      <c r="H70" s="44"/>
      <c r="I70" s="44"/>
      <c r="J70" s="44"/>
      <c r="K70" s="44"/>
      <c r="L70" s="44"/>
      <c r="M70" s="44"/>
      <c r="N70" s="44"/>
      <c r="O70" s="44"/>
      <c r="P70" s="44"/>
      <c r="Q70" s="44"/>
      <c r="R70" s="44"/>
      <c r="S70" s="44"/>
      <c r="T70" s="134"/>
      <c r="U70" s="44"/>
      <c r="V70" s="44"/>
      <c r="W70" s="44"/>
      <c r="X70" s="44"/>
      <c r="Y70" s="44"/>
      <c r="Z70" s="44"/>
      <c r="AA70" s="44"/>
      <c r="AB70" s="44"/>
      <c r="AC70" s="44"/>
      <c r="AD70" s="44"/>
      <c r="AE70" s="44"/>
      <c r="AF70" s="44"/>
      <c r="AG70" s="44"/>
      <c r="AH70" s="44"/>
      <c r="AI70" s="44"/>
      <c r="AJ70" s="44"/>
      <c r="AK70" s="44"/>
      <c r="AL70" s="35"/>
      <c r="AM70" s="26"/>
    </row>
    <row r="71" spans="1:39" ht="30" customHeight="1" x14ac:dyDescent="0.25">
      <c r="A71" s="190" t="s">
        <v>518</v>
      </c>
      <c r="B71" s="72" t="s">
        <v>391</v>
      </c>
      <c r="C71" s="50" t="s">
        <v>519</v>
      </c>
      <c r="D71" s="50"/>
      <c r="E71" s="50"/>
      <c r="F71" s="50"/>
      <c r="G71" s="50"/>
      <c r="H71" s="50"/>
      <c r="I71" s="50"/>
      <c r="J71" s="50"/>
      <c r="K71" s="50"/>
      <c r="L71" s="50"/>
      <c r="M71" s="50"/>
      <c r="N71" s="44"/>
      <c r="O71" s="44"/>
      <c r="P71" s="44"/>
      <c r="Q71" s="44"/>
      <c r="R71" s="44"/>
      <c r="S71" s="44"/>
      <c r="T71" s="134"/>
      <c r="U71" s="50"/>
      <c r="V71" s="50"/>
      <c r="W71" s="50"/>
      <c r="X71" s="50"/>
      <c r="Y71" s="50"/>
      <c r="Z71" s="50"/>
      <c r="AA71" s="50"/>
      <c r="AB71" s="50"/>
      <c r="AC71" s="50"/>
      <c r="AD71" s="50"/>
      <c r="AE71" s="50"/>
      <c r="AF71" s="50"/>
      <c r="AG71" s="50"/>
      <c r="AH71" s="50"/>
      <c r="AI71" s="50"/>
      <c r="AJ71" s="50"/>
      <c r="AK71" s="44"/>
      <c r="AL71" s="35"/>
      <c r="AM71" s="26"/>
    </row>
    <row r="72" spans="1:39" ht="30" customHeight="1" x14ac:dyDescent="0.25">
      <c r="A72" s="190"/>
      <c r="B72" s="72" t="s">
        <v>403</v>
      </c>
      <c r="C72" s="50" t="s">
        <v>519</v>
      </c>
      <c r="D72" s="50"/>
      <c r="E72" s="50"/>
      <c r="F72" s="50"/>
      <c r="G72" s="50"/>
      <c r="H72" s="50"/>
      <c r="I72" s="50"/>
      <c r="J72" s="50"/>
      <c r="K72" s="50"/>
      <c r="L72" s="50"/>
      <c r="M72" s="50"/>
      <c r="N72" s="44"/>
      <c r="O72" s="44"/>
      <c r="P72" s="44"/>
      <c r="Q72" s="44"/>
      <c r="R72" s="44"/>
      <c r="S72" s="44"/>
      <c r="T72" s="134"/>
      <c r="U72" s="50"/>
      <c r="V72" s="50"/>
      <c r="W72" s="50"/>
      <c r="X72" s="50"/>
      <c r="Y72" s="50"/>
      <c r="Z72" s="50"/>
      <c r="AA72" s="50"/>
      <c r="AB72" s="50"/>
      <c r="AC72" s="50"/>
      <c r="AD72" s="50"/>
      <c r="AE72" s="50"/>
      <c r="AF72" s="50"/>
      <c r="AG72" s="50"/>
      <c r="AH72" s="50"/>
      <c r="AI72" s="50"/>
      <c r="AJ72" s="50"/>
      <c r="AK72" s="44"/>
      <c r="AL72" s="35"/>
      <c r="AM72" s="26"/>
    </row>
    <row r="73" spans="1:39" ht="30" customHeight="1" x14ac:dyDescent="0.25">
      <c r="A73" s="190"/>
      <c r="B73" s="72" t="s">
        <v>412</v>
      </c>
      <c r="C73" s="50" t="s">
        <v>519</v>
      </c>
      <c r="D73" s="50"/>
      <c r="E73" s="50"/>
      <c r="F73" s="50"/>
      <c r="G73" s="50"/>
      <c r="H73" s="50"/>
      <c r="I73" s="50"/>
      <c r="J73" s="50"/>
      <c r="K73" s="50"/>
      <c r="L73" s="50"/>
      <c r="M73" s="50"/>
      <c r="N73" s="44"/>
      <c r="O73" s="44"/>
      <c r="P73" s="44"/>
      <c r="Q73" s="44"/>
      <c r="R73" s="44"/>
      <c r="S73" s="44"/>
      <c r="T73" s="134"/>
      <c r="U73" s="50"/>
      <c r="V73" s="50"/>
      <c r="W73" s="50"/>
      <c r="X73" s="50"/>
      <c r="Y73" s="50"/>
      <c r="Z73" s="50"/>
      <c r="AA73" s="50"/>
      <c r="AB73" s="50"/>
      <c r="AC73" s="50"/>
      <c r="AD73" s="50"/>
      <c r="AE73" s="50"/>
      <c r="AF73" s="50"/>
      <c r="AG73" s="50"/>
      <c r="AH73" s="50"/>
      <c r="AI73" s="50"/>
      <c r="AJ73" s="50"/>
      <c r="AK73" s="44"/>
      <c r="AL73" s="35"/>
      <c r="AM73" s="26"/>
    </row>
    <row r="74" spans="1:39" ht="30" customHeight="1" x14ac:dyDescent="0.25">
      <c r="A74" s="190"/>
      <c r="B74" s="72" t="s">
        <v>421</v>
      </c>
      <c r="C74" s="50"/>
      <c r="D74" s="50"/>
      <c r="E74" s="50"/>
      <c r="F74" s="50"/>
      <c r="G74" s="50"/>
      <c r="H74" s="50"/>
      <c r="I74" s="50"/>
      <c r="J74" s="50"/>
      <c r="K74" s="50"/>
      <c r="L74" s="50"/>
      <c r="M74" s="50"/>
      <c r="N74" s="44"/>
      <c r="O74" s="44"/>
      <c r="P74" s="44"/>
      <c r="Q74" s="44"/>
      <c r="R74" s="44"/>
      <c r="S74" s="44"/>
      <c r="T74" s="134"/>
      <c r="U74" s="50"/>
      <c r="V74" s="50"/>
      <c r="W74" s="50"/>
      <c r="X74" s="50"/>
      <c r="Y74" s="50"/>
      <c r="Z74" s="50"/>
      <c r="AA74" s="50"/>
      <c r="AB74" s="50"/>
      <c r="AC74" s="50"/>
      <c r="AD74" s="50"/>
      <c r="AE74" s="50"/>
      <c r="AF74" s="50"/>
      <c r="AG74" s="50"/>
      <c r="AH74" s="50"/>
      <c r="AI74" s="50"/>
      <c r="AJ74" s="50"/>
      <c r="AK74" s="44"/>
      <c r="AL74" s="35"/>
      <c r="AM74" s="26"/>
    </row>
    <row r="75" spans="1:39" ht="30" customHeight="1" x14ac:dyDescent="0.25">
      <c r="A75" s="190"/>
      <c r="B75" s="72" t="s">
        <v>429</v>
      </c>
      <c r="C75" s="50"/>
      <c r="D75" s="50"/>
      <c r="E75" s="50"/>
      <c r="F75" s="50"/>
      <c r="G75" s="50"/>
      <c r="H75" s="50"/>
      <c r="I75" s="50"/>
      <c r="J75" s="50"/>
      <c r="K75" s="50"/>
      <c r="L75" s="50"/>
      <c r="M75" s="50"/>
      <c r="N75" s="44"/>
      <c r="O75" s="44"/>
      <c r="P75" s="44"/>
      <c r="Q75" s="44"/>
      <c r="R75" s="44"/>
      <c r="S75" s="44"/>
      <c r="T75" s="134"/>
      <c r="U75" s="50"/>
      <c r="V75" s="50"/>
      <c r="W75" s="50"/>
      <c r="X75" s="50"/>
      <c r="Y75" s="50"/>
      <c r="Z75" s="50"/>
      <c r="AA75" s="50"/>
      <c r="AB75" s="50"/>
      <c r="AC75" s="50"/>
      <c r="AD75" s="50"/>
      <c r="AE75" s="50"/>
      <c r="AF75" s="50"/>
      <c r="AG75" s="50"/>
      <c r="AH75" s="50"/>
      <c r="AI75" s="50"/>
      <c r="AJ75" s="50"/>
      <c r="AK75" s="44"/>
      <c r="AL75" s="35"/>
      <c r="AM75" s="26"/>
    </row>
    <row r="76" spans="1:39" ht="30" customHeight="1" x14ac:dyDescent="0.25">
      <c r="A76" s="190"/>
      <c r="B76" s="72" t="s">
        <v>520</v>
      </c>
      <c r="C76" s="50"/>
      <c r="D76" s="50"/>
      <c r="E76" s="50"/>
      <c r="F76" s="50"/>
      <c r="G76" s="50"/>
      <c r="H76" s="50"/>
      <c r="I76" s="50"/>
      <c r="J76" s="50"/>
      <c r="K76" s="50"/>
      <c r="L76" s="50"/>
      <c r="M76" s="50"/>
      <c r="N76" s="44"/>
      <c r="O76" s="44"/>
      <c r="P76" s="44"/>
      <c r="Q76" s="44"/>
      <c r="R76" s="44"/>
      <c r="S76" s="44"/>
      <c r="T76" s="134"/>
      <c r="U76" s="50"/>
      <c r="V76" s="50"/>
      <c r="W76" s="50"/>
      <c r="X76" s="50"/>
      <c r="Y76" s="50"/>
      <c r="Z76" s="50"/>
      <c r="AA76" s="50"/>
      <c r="AB76" s="50"/>
      <c r="AC76" s="50"/>
      <c r="AD76" s="50"/>
      <c r="AE76" s="50"/>
      <c r="AF76" s="50"/>
      <c r="AG76" s="50"/>
      <c r="AH76" s="50"/>
      <c r="AI76" s="50"/>
      <c r="AJ76" s="50"/>
      <c r="AK76" s="44"/>
      <c r="AL76" s="35"/>
      <c r="AM76" s="26"/>
    </row>
    <row r="77" spans="1:39" ht="30" customHeight="1" x14ac:dyDescent="0.25">
      <c r="A77" s="190"/>
      <c r="B77" s="72" t="s">
        <v>521</v>
      </c>
      <c r="C77" s="50"/>
      <c r="D77" s="50"/>
      <c r="E77" s="50"/>
      <c r="F77" s="50"/>
      <c r="G77" s="50"/>
      <c r="H77" s="50"/>
      <c r="I77" s="50"/>
      <c r="J77" s="50"/>
      <c r="K77" s="50"/>
      <c r="L77" s="50"/>
      <c r="M77" s="50"/>
      <c r="N77" s="44"/>
      <c r="O77" s="44"/>
      <c r="P77" s="44"/>
      <c r="Q77" s="44"/>
      <c r="R77" s="44"/>
      <c r="S77" s="44"/>
      <c r="T77" s="134"/>
      <c r="U77" s="50"/>
      <c r="V77" s="50"/>
      <c r="W77" s="50"/>
      <c r="X77" s="50"/>
      <c r="Y77" s="50"/>
      <c r="Z77" s="50"/>
      <c r="AA77" s="50"/>
      <c r="AB77" s="50"/>
      <c r="AC77" s="50"/>
      <c r="AD77" s="50"/>
      <c r="AE77" s="50"/>
      <c r="AF77" s="50"/>
      <c r="AG77" s="50"/>
      <c r="AH77" s="50"/>
      <c r="AI77" s="50"/>
      <c r="AJ77" s="50"/>
      <c r="AK77" s="44"/>
      <c r="AL77" s="35"/>
      <c r="AM77" s="26"/>
    </row>
    <row r="78" spans="1:39" ht="30" customHeight="1" x14ac:dyDescent="0.25">
      <c r="A78" s="190"/>
      <c r="B78" s="72" t="s">
        <v>522</v>
      </c>
      <c r="C78" s="50"/>
      <c r="D78" s="50"/>
      <c r="E78" s="50"/>
      <c r="F78" s="50"/>
      <c r="G78" s="50"/>
      <c r="H78" s="50"/>
      <c r="I78" s="50"/>
      <c r="J78" s="50"/>
      <c r="K78" s="50"/>
      <c r="L78" s="50"/>
      <c r="M78" s="50"/>
      <c r="N78" s="44"/>
      <c r="O78" s="44"/>
      <c r="P78" s="44"/>
      <c r="Q78" s="44"/>
      <c r="R78" s="44"/>
      <c r="S78" s="44"/>
      <c r="T78" s="134"/>
      <c r="U78" s="50"/>
      <c r="V78" s="50"/>
      <c r="W78" s="50"/>
      <c r="X78" s="50"/>
      <c r="Y78" s="50"/>
      <c r="Z78" s="50"/>
      <c r="AA78" s="50"/>
      <c r="AB78" s="50"/>
      <c r="AC78" s="50"/>
      <c r="AD78" s="50"/>
      <c r="AE78" s="50"/>
      <c r="AF78" s="50"/>
      <c r="AG78" s="50"/>
      <c r="AH78" s="50"/>
      <c r="AI78" s="50"/>
      <c r="AJ78" s="50"/>
      <c r="AK78" s="44"/>
      <c r="AL78" s="35"/>
      <c r="AM78" s="26"/>
    </row>
    <row r="79" spans="1:39" ht="30" customHeight="1" x14ac:dyDescent="0.25">
      <c r="A79" s="190"/>
      <c r="B79" s="72" t="s">
        <v>523</v>
      </c>
      <c r="C79" s="50"/>
      <c r="D79" s="50"/>
      <c r="E79" s="50"/>
      <c r="F79" s="50"/>
      <c r="G79" s="50"/>
      <c r="H79" s="50"/>
      <c r="I79" s="50"/>
      <c r="J79" s="50"/>
      <c r="K79" s="50"/>
      <c r="L79" s="50"/>
      <c r="M79" s="50"/>
      <c r="N79" s="44"/>
      <c r="O79" s="44"/>
      <c r="P79" s="44"/>
      <c r="Q79" s="44"/>
      <c r="R79" s="44"/>
      <c r="S79" s="44"/>
      <c r="T79" s="134"/>
      <c r="U79" s="50"/>
      <c r="V79" s="50"/>
      <c r="W79" s="50"/>
      <c r="X79" s="50"/>
      <c r="Y79" s="50"/>
      <c r="Z79" s="50"/>
      <c r="AA79" s="50"/>
      <c r="AB79" s="50"/>
      <c r="AC79" s="50"/>
      <c r="AD79" s="50"/>
      <c r="AE79" s="50"/>
      <c r="AF79" s="50"/>
      <c r="AG79" s="50"/>
      <c r="AH79" s="50"/>
      <c r="AI79" s="50"/>
      <c r="AJ79" s="50"/>
      <c r="AK79" s="44"/>
      <c r="AL79" s="35"/>
      <c r="AM79" s="26"/>
    </row>
    <row r="80" spans="1:39" ht="30" customHeight="1" x14ac:dyDescent="0.25">
      <c r="A80" s="190"/>
      <c r="B80" s="72" t="s">
        <v>524</v>
      </c>
      <c r="C80" s="50"/>
      <c r="D80" s="50"/>
      <c r="E80" s="50"/>
      <c r="F80" s="50"/>
      <c r="G80" s="50"/>
      <c r="H80" s="50"/>
      <c r="I80" s="50"/>
      <c r="J80" s="50"/>
      <c r="K80" s="50"/>
      <c r="L80" s="50"/>
      <c r="M80" s="50"/>
      <c r="N80" s="44"/>
      <c r="O80" s="44"/>
      <c r="P80" s="44"/>
      <c r="Q80" s="44"/>
      <c r="R80" s="44"/>
      <c r="S80" s="44"/>
      <c r="T80" s="134"/>
      <c r="U80" s="50"/>
      <c r="V80" s="50"/>
      <c r="W80" s="50"/>
      <c r="X80" s="50"/>
      <c r="Y80" s="50"/>
      <c r="Z80" s="50"/>
      <c r="AA80" s="50"/>
      <c r="AB80" s="50"/>
      <c r="AC80" s="50"/>
      <c r="AD80" s="50"/>
      <c r="AE80" s="50"/>
      <c r="AF80" s="50"/>
      <c r="AG80" s="50"/>
      <c r="AH80" s="50"/>
      <c r="AI80" s="50"/>
      <c r="AJ80" s="50"/>
      <c r="AK80" s="44"/>
      <c r="AL80" s="35"/>
      <c r="AM80" s="26"/>
    </row>
    <row r="81" spans="1:39" ht="30" customHeight="1" x14ac:dyDescent="0.25">
      <c r="A81" s="190"/>
      <c r="B81" s="72" t="s">
        <v>525</v>
      </c>
      <c r="C81" s="50"/>
      <c r="D81" s="50"/>
      <c r="E81" s="50"/>
      <c r="F81" s="50"/>
      <c r="G81" s="50"/>
      <c r="H81" s="50"/>
      <c r="I81" s="50"/>
      <c r="J81" s="50"/>
      <c r="K81" s="50"/>
      <c r="L81" s="50"/>
      <c r="M81" s="50"/>
      <c r="N81" s="44"/>
      <c r="O81" s="44"/>
      <c r="P81" s="44"/>
      <c r="Q81" s="44"/>
      <c r="R81" s="44"/>
      <c r="S81" s="44"/>
      <c r="T81" s="134"/>
      <c r="U81" s="50"/>
      <c r="V81" s="50"/>
      <c r="W81" s="50"/>
      <c r="X81" s="50"/>
      <c r="Y81" s="50"/>
      <c r="Z81" s="50"/>
      <c r="AA81" s="50"/>
      <c r="AB81" s="50"/>
      <c r="AC81" s="50"/>
      <c r="AD81" s="50"/>
      <c r="AE81" s="50"/>
      <c r="AF81" s="50"/>
      <c r="AG81" s="50"/>
      <c r="AH81" s="50"/>
      <c r="AI81" s="50"/>
      <c r="AJ81" s="50"/>
      <c r="AK81" s="44"/>
      <c r="AL81" s="35"/>
      <c r="AM81" s="26"/>
    </row>
    <row r="82" spans="1:39" ht="30" customHeight="1" x14ac:dyDescent="0.25">
      <c r="A82" s="190"/>
      <c r="B82" s="72" t="s">
        <v>526</v>
      </c>
      <c r="C82" s="50"/>
      <c r="D82" s="50"/>
      <c r="E82" s="50"/>
      <c r="F82" s="50"/>
      <c r="G82" s="50"/>
      <c r="H82" s="50"/>
      <c r="I82" s="50"/>
      <c r="J82" s="50"/>
      <c r="K82" s="50"/>
      <c r="L82" s="50"/>
      <c r="M82" s="50"/>
      <c r="N82" s="44"/>
      <c r="O82" s="44"/>
      <c r="P82" s="44"/>
      <c r="Q82" s="44"/>
      <c r="R82" s="44"/>
      <c r="S82" s="44"/>
      <c r="T82" s="134"/>
      <c r="U82" s="50"/>
      <c r="V82" s="50"/>
      <c r="W82" s="50"/>
      <c r="X82" s="50"/>
      <c r="Y82" s="50"/>
      <c r="Z82" s="50"/>
      <c r="AA82" s="50"/>
      <c r="AB82" s="50"/>
      <c r="AC82" s="50"/>
      <c r="AD82" s="50"/>
      <c r="AE82" s="50"/>
      <c r="AF82" s="50"/>
      <c r="AG82" s="50"/>
      <c r="AH82" s="50"/>
      <c r="AI82" s="50"/>
      <c r="AJ82" s="50"/>
      <c r="AK82" s="44"/>
      <c r="AL82" s="35"/>
      <c r="AM82" s="26"/>
    </row>
    <row r="83" spans="1:39" ht="30" customHeight="1" x14ac:dyDescent="0.25">
      <c r="A83" s="190"/>
      <c r="B83" s="72" t="s">
        <v>527</v>
      </c>
      <c r="C83" s="50"/>
      <c r="D83" s="50"/>
      <c r="E83" s="50"/>
      <c r="F83" s="50"/>
      <c r="G83" s="50"/>
      <c r="H83" s="50"/>
      <c r="I83" s="50"/>
      <c r="J83" s="50"/>
      <c r="K83" s="50"/>
      <c r="L83" s="50"/>
      <c r="M83" s="50"/>
      <c r="N83" s="44"/>
      <c r="O83" s="44"/>
      <c r="P83" s="44"/>
      <c r="Q83" s="44"/>
      <c r="R83" s="44"/>
      <c r="S83" s="44"/>
      <c r="T83" s="134"/>
      <c r="U83" s="50"/>
      <c r="V83" s="50"/>
      <c r="W83" s="50"/>
      <c r="X83" s="50"/>
      <c r="Y83" s="50"/>
      <c r="Z83" s="50"/>
      <c r="AA83" s="50"/>
      <c r="AB83" s="50"/>
      <c r="AC83" s="50"/>
      <c r="AD83" s="50"/>
      <c r="AE83" s="50"/>
      <c r="AF83" s="50"/>
      <c r="AG83" s="50"/>
      <c r="AH83" s="50"/>
      <c r="AI83" s="50"/>
      <c r="AJ83" s="50"/>
      <c r="AK83" s="44"/>
      <c r="AL83" s="35"/>
      <c r="AM83" s="26"/>
    </row>
    <row r="84" spans="1:39" ht="30" customHeight="1" x14ac:dyDescent="0.25">
      <c r="A84" s="190"/>
      <c r="B84" s="72" t="s">
        <v>528</v>
      </c>
      <c r="C84" s="50"/>
      <c r="D84" s="50"/>
      <c r="E84" s="50"/>
      <c r="F84" s="50"/>
      <c r="G84" s="50"/>
      <c r="H84" s="50"/>
      <c r="I84" s="50"/>
      <c r="J84" s="50"/>
      <c r="K84" s="50"/>
      <c r="L84" s="50"/>
      <c r="M84" s="50"/>
      <c r="N84" s="44"/>
      <c r="O84" s="44"/>
      <c r="P84" s="44"/>
      <c r="Q84" s="44"/>
      <c r="R84" s="44"/>
      <c r="S84" s="44"/>
      <c r="T84" s="134"/>
      <c r="U84" s="50"/>
      <c r="V84" s="50"/>
      <c r="W84" s="50"/>
      <c r="X84" s="50"/>
      <c r="Y84" s="50"/>
      <c r="Z84" s="50"/>
      <c r="AA84" s="50"/>
      <c r="AB84" s="50"/>
      <c r="AC84" s="50"/>
      <c r="AD84" s="50"/>
      <c r="AE84" s="50"/>
      <c r="AF84" s="50"/>
      <c r="AG84" s="50"/>
      <c r="AH84" s="50"/>
      <c r="AI84" s="50"/>
      <c r="AJ84" s="50"/>
      <c r="AK84" s="44"/>
      <c r="AL84" s="35"/>
      <c r="AM84" s="26"/>
    </row>
    <row r="85" spans="1:39" ht="30" customHeight="1" x14ac:dyDescent="0.25">
      <c r="A85" s="190"/>
      <c r="B85" s="72" t="s">
        <v>529</v>
      </c>
      <c r="C85" s="50"/>
      <c r="D85" s="50"/>
      <c r="E85" s="50"/>
      <c r="F85" s="50"/>
      <c r="G85" s="50"/>
      <c r="H85" s="50"/>
      <c r="I85" s="50"/>
      <c r="J85" s="50"/>
      <c r="K85" s="50"/>
      <c r="L85" s="50"/>
      <c r="M85" s="50"/>
      <c r="N85" s="44"/>
      <c r="O85" s="44"/>
      <c r="P85" s="44"/>
      <c r="Q85" s="44"/>
      <c r="R85" s="44"/>
      <c r="S85" s="44"/>
      <c r="T85" s="134"/>
      <c r="U85" s="50"/>
      <c r="V85" s="50"/>
      <c r="W85" s="50"/>
      <c r="X85" s="50"/>
      <c r="Y85" s="50"/>
      <c r="Z85" s="50"/>
      <c r="AA85" s="50"/>
      <c r="AB85" s="50"/>
      <c r="AC85" s="50"/>
      <c r="AD85" s="50"/>
      <c r="AE85" s="50"/>
      <c r="AF85" s="50"/>
      <c r="AG85" s="50"/>
      <c r="AH85" s="50"/>
      <c r="AI85" s="50"/>
      <c r="AJ85" s="50"/>
      <c r="AK85" s="44"/>
      <c r="AL85" s="35"/>
      <c r="AM85" s="26"/>
    </row>
    <row r="86" spans="1:39" ht="30" customHeight="1" x14ac:dyDescent="0.25">
      <c r="A86" s="190" t="s">
        <v>530</v>
      </c>
      <c r="B86" s="72" t="s">
        <v>531</v>
      </c>
      <c r="C86" s="50" t="s">
        <v>532</v>
      </c>
      <c r="D86" s="50"/>
      <c r="E86" s="50"/>
      <c r="F86" s="50"/>
      <c r="G86" s="50"/>
      <c r="H86" s="50"/>
      <c r="I86" s="50"/>
      <c r="J86" s="50"/>
      <c r="K86" s="50"/>
      <c r="L86" s="50"/>
      <c r="M86" s="50"/>
      <c r="N86" s="44"/>
      <c r="O86" s="44"/>
      <c r="P86" s="44"/>
      <c r="Q86" s="44"/>
      <c r="R86" s="44"/>
      <c r="S86" s="44"/>
      <c r="T86" s="134"/>
      <c r="U86" s="50"/>
      <c r="V86" s="50"/>
      <c r="W86" s="50"/>
      <c r="X86" s="50"/>
      <c r="Y86" s="50"/>
      <c r="Z86" s="50"/>
      <c r="AA86" s="50"/>
      <c r="AB86" s="50"/>
      <c r="AC86" s="50"/>
      <c r="AD86" s="50"/>
      <c r="AE86" s="50"/>
      <c r="AF86" s="50"/>
      <c r="AG86" s="50"/>
      <c r="AH86" s="50"/>
      <c r="AI86" s="50"/>
      <c r="AJ86" s="50"/>
      <c r="AK86" s="44"/>
      <c r="AL86" s="35"/>
      <c r="AM86" s="26"/>
    </row>
    <row r="87" spans="1:39" ht="30" customHeight="1" x14ac:dyDescent="0.25">
      <c r="A87" s="190"/>
      <c r="B87" s="72" t="s">
        <v>533</v>
      </c>
      <c r="C87" s="50" t="s">
        <v>532</v>
      </c>
      <c r="D87" s="50"/>
      <c r="E87" s="50"/>
      <c r="F87" s="50"/>
      <c r="G87" s="50"/>
      <c r="H87" s="50"/>
      <c r="I87" s="50"/>
      <c r="J87" s="50"/>
      <c r="K87" s="50"/>
      <c r="L87" s="50"/>
      <c r="M87" s="50"/>
      <c r="N87" s="44"/>
      <c r="O87" s="44"/>
      <c r="P87" s="44"/>
      <c r="Q87" s="44"/>
      <c r="R87" s="44"/>
      <c r="S87" s="44"/>
      <c r="T87" s="134"/>
      <c r="U87" s="50"/>
      <c r="V87" s="50"/>
      <c r="W87" s="50"/>
      <c r="X87" s="50"/>
      <c r="Y87" s="50"/>
      <c r="Z87" s="50"/>
      <c r="AA87" s="50"/>
      <c r="AB87" s="50"/>
      <c r="AC87" s="50"/>
      <c r="AD87" s="50"/>
      <c r="AE87" s="50"/>
      <c r="AF87" s="50"/>
      <c r="AG87" s="50"/>
      <c r="AH87" s="50"/>
      <c r="AI87" s="50"/>
      <c r="AJ87" s="50"/>
      <c r="AK87" s="44"/>
      <c r="AL87" s="35"/>
      <c r="AM87" s="26"/>
    </row>
    <row r="88" spans="1:39" ht="30" customHeight="1" x14ac:dyDescent="0.25">
      <c r="A88" s="190"/>
      <c r="B88" s="72" t="s">
        <v>534</v>
      </c>
      <c r="C88" s="50" t="s">
        <v>532</v>
      </c>
      <c r="D88" s="50"/>
      <c r="E88" s="50"/>
      <c r="F88" s="50"/>
      <c r="G88" s="50"/>
      <c r="H88" s="50"/>
      <c r="I88" s="50"/>
      <c r="J88" s="50"/>
      <c r="K88" s="50"/>
      <c r="L88" s="50"/>
      <c r="M88" s="50"/>
      <c r="N88" s="44"/>
      <c r="O88" s="44"/>
      <c r="P88" s="44"/>
      <c r="Q88" s="44"/>
      <c r="R88" s="44"/>
      <c r="S88" s="44"/>
      <c r="T88" s="134"/>
      <c r="U88" s="50"/>
      <c r="V88" s="50"/>
      <c r="W88" s="50"/>
      <c r="X88" s="50"/>
      <c r="Y88" s="50"/>
      <c r="Z88" s="50"/>
      <c r="AA88" s="50"/>
      <c r="AB88" s="50"/>
      <c r="AC88" s="50"/>
      <c r="AD88" s="50"/>
      <c r="AE88" s="50"/>
      <c r="AF88" s="50"/>
      <c r="AG88" s="50"/>
      <c r="AH88" s="50"/>
      <c r="AI88" s="50"/>
      <c r="AJ88" s="50"/>
      <c r="AK88" s="44"/>
      <c r="AL88" s="35"/>
      <c r="AM88" s="26"/>
    </row>
    <row r="89" spans="1:39" ht="30" customHeight="1" x14ac:dyDescent="0.25">
      <c r="A89" s="190"/>
      <c r="B89" s="72" t="s">
        <v>535</v>
      </c>
      <c r="C89" s="50"/>
      <c r="D89" s="50"/>
      <c r="E89" s="50"/>
      <c r="F89" s="50"/>
      <c r="G89" s="50"/>
      <c r="H89" s="50"/>
      <c r="I89" s="50"/>
      <c r="J89" s="50"/>
      <c r="K89" s="50"/>
      <c r="L89" s="50"/>
      <c r="M89" s="50"/>
      <c r="N89" s="44"/>
      <c r="O89" s="44"/>
      <c r="P89" s="44"/>
      <c r="Q89" s="44"/>
      <c r="R89" s="44"/>
      <c r="S89" s="44"/>
      <c r="T89" s="134"/>
      <c r="U89" s="50"/>
      <c r="V89" s="50"/>
      <c r="W89" s="50"/>
      <c r="X89" s="50"/>
      <c r="Y89" s="50"/>
      <c r="Z89" s="50"/>
      <c r="AA89" s="50"/>
      <c r="AB89" s="50"/>
      <c r="AC89" s="50"/>
      <c r="AD89" s="50"/>
      <c r="AE89" s="50"/>
      <c r="AF89" s="50"/>
      <c r="AG89" s="50"/>
      <c r="AH89" s="50"/>
      <c r="AI89" s="50"/>
      <c r="AJ89" s="50"/>
      <c r="AK89" s="44"/>
      <c r="AL89" s="35"/>
      <c r="AM89" s="26"/>
    </row>
    <row r="90" spans="1:39" ht="30" customHeight="1" x14ac:dyDescent="0.25">
      <c r="A90" s="190"/>
      <c r="B90" s="72" t="s">
        <v>536</v>
      </c>
      <c r="C90" s="50"/>
      <c r="D90" s="50"/>
      <c r="E90" s="50"/>
      <c r="F90" s="50"/>
      <c r="G90" s="50"/>
      <c r="H90" s="50"/>
      <c r="I90" s="50"/>
      <c r="J90" s="50"/>
      <c r="K90" s="50"/>
      <c r="L90" s="50"/>
      <c r="M90" s="50"/>
      <c r="N90" s="44"/>
      <c r="O90" s="44"/>
      <c r="P90" s="44"/>
      <c r="Q90" s="44"/>
      <c r="R90" s="44"/>
      <c r="S90" s="44"/>
      <c r="T90" s="134"/>
      <c r="U90" s="50"/>
      <c r="V90" s="50"/>
      <c r="W90" s="50"/>
      <c r="X90" s="50"/>
      <c r="Y90" s="50"/>
      <c r="Z90" s="50"/>
      <c r="AA90" s="50"/>
      <c r="AB90" s="50"/>
      <c r="AC90" s="50"/>
      <c r="AD90" s="50"/>
      <c r="AE90" s="50"/>
      <c r="AF90" s="50"/>
      <c r="AG90" s="50"/>
      <c r="AH90" s="50"/>
      <c r="AI90" s="50"/>
      <c r="AJ90" s="50"/>
      <c r="AK90" s="44"/>
      <c r="AL90" s="35"/>
      <c r="AM90" s="26"/>
    </row>
    <row r="91" spans="1:39" ht="30" customHeight="1" x14ac:dyDescent="0.25">
      <c r="A91" s="190"/>
      <c r="B91" s="72" t="s">
        <v>537</v>
      </c>
      <c r="C91" s="50"/>
      <c r="D91" s="50"/>
      <c r="E91" s="50"/>
      <c r="F91" s="50"/>
      <c r="G91" s="50"/>
      <c r="H91" s="50"/>
      <c r="I91" s="50"/>
      <c r="J91" s="50"/>
      <c r="K91" s="50"/>
      <c r="L91" s="50"/>
      <c r="M91" s="50"/>
      <c r="N91" s="44"/>
      <c r="O91" s="44"/>
      <c r="P91" s="44"/>
      <c r="Q91" s="44"/>
      <c r="R91" s="44"/>
      <c r="S91" s="44"/>
      <c r="T91" s="134"/>
      <c r="U91" s="50"/>
      <c r="V91" s="50"/>
      <c r="W91" s="50"/>
      <c r="X91" s="50"/>
      <c r="Y91" s="50"/>
      <c r="Z91" s="50"/>
      <c r="AA91" s="50"/>
      <c r="AB91" s="50"/>
      <c r="AC91" s="50"/>
      <c r="AD91" s="50"/>
      <c r="AE91" s="50"/>
      <c r="AF91" s="50"/>
      <c r="AG91" s="50"/>
      <c r="AH91" s="50"/>
      <c r="AI91" s="50"/>
      <c r="AJ91" s="50"/>
      <c r="AK91" s="44"/>
      <c r="AL91" s="35"/>
      <c r="AM91" s="26"/>
    </row>
    <row r="92" spans="1:39" ht="30" customHeight="1" x14ac:dyDescent="0.25">
      <c r="A92" s="190"/>
      <c r="B92" s="72" t="s">
        <v>538</v>
      </c>
      <c r="C92" s="50"/>
      <c r="D92" s="50"/>
      <c r="E92" s="50"/>
      <c r="F92" s="50"/>
      <c r="G92" s="50"/>
      <c r="H92" s="50"/>
      <c r="I92" s="50"/>
      <c r="J92" s="50"/>
      <c r="K92" s="50"/>
      <c r="L92" s="50"/>
      <c r="M92" s="50"/>
      <c r="N92" s="44"/>
      <c r="O92" s="44"/>
      <c r="P92" s="44"/>
      <c r="Q92" s="44"/>
      <c r="R92" s="44"/>
      <c r="S92" s="44"/>
      <c r="T92" s="134"/>
      <c r="U92" s="50"/>
      <c r="V92" s="50"/>
      <c r="W92" s="50"/>
      <c r="X92" s="50"/>
      <c r="Y92" s="50"/>
      <c r="Z92" s="50"/>
      <c r="AA92" s="50"/>
      <c r="AB92" s="50"/>
      <c r="AC92" s="50"/>
      <c r="AD92" s="50"/>
      <c r="AE92" s="50"/>
      <c r="AF92" s="50"/>
      <c r="AG92" s="50"/>
      <c r="AH92" s="50"/>
      <c r="AI92" s="50"/>
      <c r="AJ92" s="50"/>
      <c r="AK92" s="44"/>
      <c r="AL92" s="35"/>
      <c r="AM92" s="26"/>
    </row>
    <row r="93" spans="1:39" ht="30" customHeight="1" x14ac:dyDescent="0.25">
      <c r="A93" s="190"/>
      <c r="B93" s="72" t="s">
        <v>539</v>
      </c>
      <c r="C93" s="50"/>
      <c r="D93" s="50"/>
      <c r="E93" s="50"/>
      <c r="F93" s="50"/>
      <c r="G93" s="50"/>
      <c r="H93" s="50"/>
      <c r="I93" s="50"/>
      <c r="J93" s="50"/>
      <c r="K93" s="50"/>
      <c r="L93" s="50"/>
      <c r="M93" s="50"/>
      <c r="N93" s="44"/>
      <c r="O93" s="44"/>
      <c r="P93" s="44"/>
      <c r="Q93" s="44"/>
      <c r="R93" s="44"/>
      <c r="S93" s="44"/>
      <c r="T93" s="134"/>
      <c r="U93" s="50"/>
      <c r="V93" s="50"/>
      <c r="W93" s="50"/>
      <c r="X93" s="50"/>
      <c r="Y93" s="50"/>
      <c r="Z93" s="50"/>
      <c r="AA93" s="50"/>
      <c r="AB93" s="50"/>
      <c r="AC93" s="50"/>
      <c r="AD93" s="50"/>
      <c r="AE93" s="50"/>
      <c r="AF93" s="50"/>
      <c r="AG93" s="50"/>
      <c r="AH93" s="50"/>
      <c r="AI93" s="50"/>
      <c r="AJ93" s="50"/>
      <c r="AK93" s="44"/>
      <c r="AL93" s="35"/>
      <c r="AM93" s="26"/>
    </row>
    <row r="94" spans="1:39" ht="30" customHeight="1" x14ac:dyDescent="0.25">
      <c r="A94" s="190"/>
      <c r="B94" s="72" t="s">
        <v>540</v>
      </c>
      <c r="C94" s="50"/>
      <c r="D94" s="50"/>
      <c r="E94" s="50"/>
      <c r="F94" s="50"/>
      <c r="G94" s="50"/>
      <c r="H94" s="50"/>
      <c r="I94" s="50"/>
      <c r="J94" s="50"/>
      <c r="K94" s="50"/>
      <c r="L94" s="50"/>
      <c r="M94" s="50"/>
      <c r="N94" s="44"/>
      <c r="O94" s="44"/>
      <c r="P94" s="44"/>
      <c r="Q94" s="44"/>
      <c r="R94" s="44"/>
      <c r="S94" s="44"/>
      <c r="T94" s="134"/>
      <c r="U94" s="50"/>
      <c r="V94" s="50"/>
      <c r="W94" s="50"/>
      <c r="X94" s="50"/>
      <c r="Y94" s="50"/>
      <c r="Z94" s="50"/>
      <c r="AA94" s="50"/>
      <c r="AB94" s="50"/>
      <c r="AC94" s="50"/>
      <c r="AD94" s="50"/>
      <c r="AE94" s="50"/>
      <c r="AF94" s="50"/>
      <c r="AG94" s="50"/>
      <c r="AH94" s="50"/>
      <c r="AI94" s="50"/>
      <c r="AJ94" s="50"/>
      <c r="AK94" s="44"/>
      <c r="AL94" s="35"/>
      <c r="AM94" s="26"/>
    </row>
    <row r="95" spans="1:39" ht="30" customHeight="1" x14ac:dyDescent="0.25">
      <c r="A95" s="190"/>
      <c r="B95" s="72" t="s">
        <v>541</v>
      </c>
      <c r="C95" s="50"/>
      <c r="D95" s="50"/>
      <c r="E95" s="50"/>
      <c r="F95" s="50"/>
      <c r="G95" s="50"/>
      <c r="H95" s="50"/>
      <c r="I95" s="50"/>
      <c r="J95" s="50"/>
      <c r="K95" s="50"/>
      <c r="L95" s="50"/>
      <c r="M95" s="50"/>
      <c r="N95" s="44"/>
      <c r="O95" s="44"/>
      <c r="P95" s="44"/>
      <c r="Q95" s="44"/>
      <c r="R95" s="44"/>
      <c r="S95" s="44"/>
      <c r="T95" s="134"/>
      <c r="U95" s="50"/>
      <c r="V95" s="50"/>
      <c r="W95" s="50"/>
      <c r="X95" s="50"/>
      <c r="Y95" s="50"/>
      <c r="Z95" s="50"/>
      <c r="AA95" s="50"/>
      <c r="AB95" s="50"/>
      <c r="AC95" s="50"/>
      <c r="AD95" s="50"/>
      <c r="AE95" s="50"/>
      <c r="AF95" s="50"/>
      <c r="AG95" s="50"/>
      <c r="AH95" s="50"/>
      <c r="AI95" s="50"/>
      <c r="AJ95" s="50"/>
      <c r="AK95" s="44"/>
      <c r="AL95" s="35"/>
      <c r="AM95" s="26"/>
    </row>
    <row r="96" spans="1:39" ht="30" customHeight="1" x14ac:dyDescent="0.25">
      <c r="A96" s="190"/>
      <c r="B96" s="72" t="s">
        <v>542</v>
      </c>
      <c r="C96" s="50"/>
      <c r="D96" s="50"/>
      <c r="E96" s="50"/>
      <c r="F96" s="50"/>
      <c r="G96" s="50"/>
      <c r="H96" s="50"/>
      <c r="I96" s="50"/>
      <c r="J96" s="50"/>
      <c r="K96" s="50"/>
      <c r="L96" s="50"/>
      <c r="M96" s="50"/>
      <c r="N96" s="44"/>
      <c r="O96" s="44"/>
      <c r="P96" s="44"/>
      <c r="Q96" s="44"/>
      <c r="R96" s="44"/>
      <c r="S96" s="44"/>
      <c r="T96" s="134"/>
      <c r="U96" s="50"/>
      <c r="V96" s="50"/>
      <c r="W96" s="50"/>
      <c r="X96" s="50"/>
      <c r="Y96" s="50"/>
      <c r="Z96" s="50"/>
      <c r="AA96" s="50"/>
      <c r="AB96" s="50"/>
      <c r="AC96" s="50"/>
      <c r="AD96" s="50"/>
      <c r="AE96" s="50"/>
      <c r="AF96" s="50"/>
      <c r="AG96" s="50"/>
      <c r="AH96" s="50"/>
      <c r="AI96" s="50"/>
      <c r="AJ96" s="50"/>
      <c r="AK96" s="44"/>
      <c r="AL96" s="35"/>
      <c r="AM96" s="26"/>
    </row>
    <row r="97" spans="1:39" ht="30" customHeight="1" x14ac:dyDescent="0.25">
      <c r="A97" s="190"/>
      <c r="B97" s="72" t="s">
        <v>543</v>
      </c>
      <c r="C97" s="50"/>
      <c r="D97" s="50"/>
      <c r="E97" s="50"/>
      <c r="F97" s="50"/>
      <c r="G97" s="50"/>
      <c r="H97" s="50"/>
      <c r="I97" s="50"/>
      <c r="J97" s="50"/>
      <c r="K97" s="50"/>
      <c r="L97" s="50"/>
      <c r="M97" s="50"/>
      <c r="N97" s="44"/>
      <c r="O97" s="44"/>
      <c r="P97" s="44"/>
      <c r="Q97" s="44"/>
      <c r="R97" s="44"/>
      <c r="S97" s="44"/>
      <c r="T97" s="134"/>
      <c r="U97" s="50"/>
      <c r="V97" s="50"/>
      <c r="W97" s="50"/>
      <c r="X97" s="50"/>
      <c r="Y97" s="50"/>
      <c r="Z97" s="50"/>
      <c r="AA97" s="50"/>
      <c r="AB97" s="50"/>
      <c r="AC97" s="50"/>
      <c r="AD97" s="50"/>
      <c r="AE97" s="50"/>
      <c r="AF97" s="50"/>
      <c r="AG97" s="50"/>
      <c r="AH97" s="50"/>
      <c r="AI97" s="50"/>
      <c r="AJ97" s="50"/>
      <c r="AK97" s="44"/>
      <c r="AL97" s="35"/>
      <c r="AM97" s="26"/>
    </row>
    <row r="98" spans="1:39" ht="30" customHeight="1" x14ac:dyDescent="0.25">
      <c r="A98" s="190"/>
      <c r="B98" s="72" t="s">
        <v>544</v>
      </c>
      <c r="C98" s="50"/>
      <c r="D98" s="50"/>
      <c r="E98" s="50"/>
      <c r="F98" s="50"/>
      <c r="G98" s="50"/>
      <c r="H98" s="50"/>
      <c r="I98" s="50"/>
      <c r="J98" s="50"/>
      <c r="K98" s="50"/>
      <c r="L98" s="50"/>
      <c r="M98" s="50"/>
      <c r="N98" s="44"/>
      <c r="O98" s="44"/>
      <c r="P98" s="44"/>
      <c r="Q98" s="44"/>
      <c r="R98" s="44"/>
      <c r="S98" s="44"/>
      <c r="T98" s="134"/>
      <c r="U98" s="50"/>
      <c r="V98" s="50"/>
      <c r="W98" s="50"/>
      <c r="X98" s="50"/>
      <c r="Y98" s="50"/>
      <c r="Z98" s="50"/>
      <c r="AA98" s="50"/>
      <c r="AB98" s="50"/>
      <c r="AC98" s="50"/>
      <c r="AD98" s="50"/>
      <c r="AE98" s="50"/>
      <c r="AF98" s="50"/>
      <c r="AG98" s="50"/>
      <c r="AH98" s="50"/>
      <c r="AI98" s="50"/>
      <c r="AJ98" s="50"/>
      <c r="AK98" s="44"/>
      <c r="AL98" s="35"/>
      <c r="AM98" s="26"/>
    </row>
    <row r="99" spans="1:39" ht="30" customHeight="1" x14ac:dyDescent="0.25">
      <c r="A99" s="190"/>
      <c r="B99" s="72" t="s">
        <v>545</v>
      </c>
      <c r="C99" s="50"/>
      <c r="D99" s="50"/>
      <c r="E99" s="50"/>
      <c r="F99" s="50"/>
      <c r="G99" s="50"/>
      <c r="H99" s="50"/>
      <c r="I99" s="50"/>
      <c r="J99" s="50"/>
      <c r="K99" s="50"/>
      <c r="L99" s="50"/>
      <c r="M99" s="50"/>
      <c r="N99" s="44"/>
      <c r="O99" s="44"/>
      <c r="P99" s="44"/>
      <c r="Q99" s="44"/>
      <c r="R99" s="44"/>
      <c r="S99" s="44"/>
      <c r="T99" s="134"/>
      <c r="U99" s="50"/>
      <c r="V99" s="50"/>
      <c r="W99" s="50"/>
      <c r="X99" s="50"/>
      <c r="Y99" s="50"/>
      <c r="Z99" s="50"/>
      <c r="AA99" s="50"/>
      <c r="AB99" s="50"/>
      <c r="AC99" s="50"/>
      <c r="AD99" s="50"/>
      <c r="AE99" s="50"/>
      <c r="AF99" s="50"/>
      <c r="AG99" s="50"/>
      <c r="AH99" s="50"/>
      <c r="AI99" s="50"/>
      <c r="AJ99" s="50"/>
      <c r="AK99" s="44"/>
      <c r="AL99" s="35"/>
      <c r="AM99" s="26"/>
    </row>
    <row r="100" spans="1:39" ht="30" customHeight="1" x14ac:dyDescent="0.25">
      <c r="A100" s="190"/>
      <c r="B100" s="72" t="s">
        <v>546</v>
      </c>
      <c r="C100" s="50"/>
      <c r="D100" s="50"/>
      <c r="E100" s="50"/>
      <c r="F100" s="50"/>
      <c r="G100" s="50"/>
      <c r="H100" s="50"/>
      <c r="I100" s="50"/>
      <c r="J100" s="50"/>
      <c r="K100" s="50"/>
      <c r="L100" s="50"/>
      <c r="M100" s="50"/>
      <c r="N100" s="44"/>
      <c r="O100" s="44"/>
      <c r="P100" s="44"/>
      <c r="Q100" s="44"/>
      <c r="R100" s="44"/>
      <c r="S100" s="44"/>
      <c r="T100" s="134"/>
      <c r="U100" s="50"/>
      <c r="V100" s="50"/>
      <c r="W100" s="50"/>
      <c r="X100" s="50"/>
      <c r="Y100" s="50"/>
      <c r="Z100" s="50"/>
      <c r="AA100" s="50"/>
      <c r="AB100" s="50"/>
      <c r="AC100" s="50"/>
      <c r="AD100" s="50"/>
      <c r="AE100" s="50"/>
      <c r="AF100" s="50"/>
      <c r="AG100" s="50"/>
      <c r="AH100" s="50"/>
      <c r="AI100" s="50"/>
      <c r="AJ100" s="50"/>
      <c r="AK100" s="44"/>
      <c r="AL100" s="35"/>
      <c r="AM100" s="26"/>
    </row>
    <row r="101" spans="1:39" ht="30" customHeight="1" x14ac:dyDescent="0.25">
      <c r="A101" s="190" t="s">
        <v>547</v>
      </c>
      <c r="B101" s="72" t="s">
        <v>548</v>
      </c>
      <c r="C101" s="50" t="s">
        <v>549</v>
      </c>
      <c r="D101" s="50"/>
      <c r="E101" s="50"/>
      <c r="F101" s="50"/>
      <c r="G101" s="50"/>
      <c r="H101" s="50"/>
      <c r="I101" s="50"/>
      <c r="J101" s="50"/>
      <c r="K101" s="50"/>
      <c r="L101" s="50"/>
      <c r="M101" s="50"/>
      <c r="N101" s="44"/>
      <c r="O101" s="44"/>
      <c r="P101" s="44"/>
      <c r="Q101" s="44"/>
      <c r="R101" s="44"/>
      <c r="S101" s="44"/>
      <c r="T101" s="134"/>
      <c r="U101" s="50"/>
      <c r="V101" s="50"/>
      <c r="W101" s="50"/>
      <c r="X101" s="50"/>
      <c r="Y101" s="50"/>
      <c r="Z101" s="50"/>
      <c r="AA101" s="50"/>
      <c r="AB101" s="50"/>
      <c r="AC101" s="50"/>
      <c r="AD101" s="50"/>
      <c r="AE101" s="50"/>
      <c r="AF101" s="50"/>
      <c r="AG101" s="50"/>
      <c r="AH101" s="50"/>
      <c r="AI101" s="50"/>
      <c r="AJ101" s="50"/>
      <c r="AK101" s="44"/>
      <c r="AL101" s="35"/>
      <c r="AM101" s="26"/>
    </row>
    <row r="102" spans="1:39" ht="30" customHeight="1" x14ac:dyDescent="0.25">
      <c r="A102" s="190"/>
      <c r="B102" s="72" t="s">
        <v>550</v>
      </c>
      <c r="C102" s="50" t="s">
        <v>549</v>
      </c>
      <c r="D102" s="50"/>
      <c r="E102" s="50"/>
      <c r="F102" s="50"/>
      <c r="G102" s="50"/>
      <c r="H102" s="50"/>
      <c r="I102" s="50"/>
      <c r="J102" s="50"/>
      <c r="K102" s="50"/>
      <c r="L102" s="50"/>
      <c r="M102" s="50"/>
      <c r="N102" s="44"/>
      <c r="O102" s="44"/>
      <c r="P102" s="44"/>
      <c r="Q102" s="44"/>
      <c r="R102" s="44"/>
      <c r="S102" s="44"/>
      <c r="T102" s="134"/>
      <c r="U102" s="50"/>
      <c r="V102" s="50"/>
      <c r="W102" s="50"/>
      <c r="X102" s="50"/>
      <c r="Y102" s="50"/>
      <c r="Z102" s="50"/>
      <c r="AA102" s="50"/>
      <c r="AB102" s="50"/>
      <c r="AC102" s="50"/>
      <c r="AD102" s="50"/>
      <c r="AE102" s="50"/>
      <c r="AF102" s="50"/>
      <c r="AG102" s="50"/>
      <c r="AH102" s="50"/>
      <c r="AI102" s="50"/>
      <c r="AJ102" s="50"/>
      <c r="AK102" s="44"/>
      <c r="AL102" s="35"/>
      <c r="AM102" s="26"/>
    </row>
    <row r="103" spans="1:39" ht="30" customHeight="1" x14ac:dyDescent="0.25">
      <c r="A103" s="190"/>
      <c r="B103" s="72" t="s">
        <v>551</v>
      </c>
      <c r="C103" s="50" t="s">
        <v>549</v>
      </c>
      <c r="D103" s="50"/>
      <c r="E103" s="50"/>
      <c r="F103" s="50"/>
      <c r="G103" s="50"/>
      <c r="H103" s="50"/>
      <c r="I103" s="50"/>
      <c r="J103" s="50"/>
      <c r="K103" s="50"/>
      <c r="L103" s="50"/>
      <c r="M103" s="50"/>
      <c r="N103" s="44"/>
      <c r="O103" s="44"/>
      <c r="P103" s="44"/>
      <c r="Q103" s="44"/>
      <c r="R103" s="44"/>
      <c r="S103" s="44"/>
      <c r="T103" s="134"/>
      <c r="U103" s="50"/>
      <c r="V103" s="50"/>
      <c r="W103" s="50"/>
      <c r="X103" s="50"/>
      <c r="Y103" s="50"/>
      <c r="Z103" s="50"/>
      <c r="AA103" s="50"/>
      <c r="AB103" s="50"/>
      <c r="AC103" s="50"/>
      <c r="AD103" s="50"/>
      <c r="AE103" s="50"/>
      <c r="AF103" s="50"/>
      <c r="AG103" s="50"/>
      <c r="AH103" s="50"/>
      <c r="AI103" s="50"/>
      <c r="AJ103" s="50"/>
      <c r="AK103" s="44"/>
      <c r="AL103" s="35"/>
      <c r="AM103" s="26"/>
    </row>
    <row r="104" spans="1:39" ht="30" customHeight="1" x14ac:dyDescent="0.25">
      <c r="A104" s="190"/>
      <c r="B104" s="72" t="s">
        <v>552</v>
      </c>
      <c r="C104" s="50"/>
      <c r="D104" s="50"/>
      <c r="E104" s="50"/>
      <c r="F104" s="50"/>
      <c r="G104" s="50"/>
      <c r="H104" s="50"/>
      <c r="I104" s="50"/>
      <c r="J104" s="50"/>
      <c r="K104" s="50"/>
      <c r="L104" s="50"/>
      <c r="M104" s="50"/>
      <c r="N104" s="44"/>
      <c r="O104" s="44"/>
      <c r="P104" s="44"/>
      <c r="Q104" s="44"/>
      <c r="R104" s="44"/>
      <c r="S104" s="44"/>
      <c r="T104" s="134"/>
      <c r="U104" s="50"/>
      <c r="V104" s="50"/>
      <c r="W104" s="50"/>
      <c r="X104" s="50"/>
      <c r="Y104" s="50"/>
      <c r="Z104" s="50"/>
      <c r="AA104" s="50"/>
      <c r="AB104" s="50"/>
      <c r="AC104" s="50"/>
      <c r="AD104" s="50"/>
      <c r="AE104" s="50"/>
      <c r="AF104" s="50"/>
      <c r="AG104" s="50"/>
      <c r="AH104" s="50"/>
      <c r="AI104" s="50"/>
      <c r="AJ104" s="50"/>
      <c r="AK104" s="44"/>
      <c r="AL104" s="35"/>
      <c r="AM104" s="26"/>
    </row>
    <row r="105" spans="1:39" ht="30" customHeight="1" x14ac:dyDescent="0.25">
      <c r="A105" s="190"/>
      <c r="B105" s="72" t="s">
        <v>553</v>
      </c>
      <c r="C105" s="50"/>
      <c r="D105" s="50"/>
      <c r="E105" s="50"/>
      <c r="F105" s="50"/>
      <c r="G105" s="50"/>
      <c r="H105" s="50"/>
      <c r="I105" s="50"/>
      <c r="J105" s="50"/>
      <c r="K105" s="50"/>
      <c r="L105" s="50"/>
      <c r="M105" s="50"/>
      <c r="N105" s="44"/>
      <c r="O105" s="44"/>
      <c r="P105" s="44"/>
      <c r="Q105" s="44"/>
      <c r="R105" s="44"/>
      <c r="S105" s="44"/>
      <c r="T105" s="134"/>
      <c r="U105" s="50"/>
      <c r="V105" s="50"/>
      <c r="W105" s="50"/>
      <c r="X105" s="50"/>
      <c r="Y105" s="50"/>
      <c r="Z105" s="50"/>
      <c r="AA105" s="50"/>
      <c r="AB105" s="50"/>
      <c r="AC105" s="50"/>
      <c r="AD105" s="50"/>
      <c r="AE105" s="50"/>
      <c r="AF105" s="50"/>
      <c r="AG105" s="50"/>
      <c r="AH105" s="50"/>
      <c r="AI105" s="50"/>
      <c r="AJ105" s="50"/>
      <c r="AK105" s="44"/>
      <c r="AL105" s="35"/>
      <c r="AM105" s="26"/>
    </row>
    <row r="106" spans="1:39" ht="30" customHeight="1" x14ac:dyDescent="0.25">
      <c r="A106" s="190"/>
      <c r="B106" s="72" t="s">
        <v>554</v>
      </c>
      <c r="C106" s="50"/>
      <c r="D106" s="50"/>
      <c r="E106" s="50"/>
      <c r="F106" s="50"/>
      <c r="G106" s="50"/>
      <c r="H106" s="50"/>
      <c r="I106" s="50"/>
      <c r="J106" s="50"/>
      <c r="K106" s="50"/>
      <c r="L106" s="50"/>
      <c r="M106" s="50"/>
      <c r="N106" s="44"/>
      <c r="O106" s="44"/>
      <c r="P106" s="44"/>
      <c r="Q106" s="44"/>
      <c r="R106" s="44"/>
      <c r="S106" s="44"/>
      <c r="T106" s="134"/>
      <c r="U106" s="50"/>
      <c r="V106" s="50"/>
      <c r="W106" s="50"/>
      <c r="X106" s="50"/>
      <c r="Y106" s="50"/>
      <c r="Z106" s="50"/>
      <c r="AA106" s="50"/>
      <c r="AB106" s="50"/>
      <c r="AC106" s="50"/>
      <c r="AD106" s="50"/>
      <c r="AE106" s="50"/>
      <c r="AF106" s="50"/>
      <c r="AG106" s="50"/>
      <c r="AH106" s="50"/>
      <c r="AI106" s="50"/>
      <c r="AJ106" s="50"/>
      <c r="AK106" s="44"/>
      <c r="AL106" s="35"/>
      <c r="AM106" s="26"/>
    </row>
    <row r="107" spans="1:39" ht="30" customHeight="1" x14ac:dyDescent="0.25">
      <c r="A107" s="190"/>
      <c r="B107" s="72" t="s">
        <v>555</v>
      </c>
      <c r="C107" s="50"/>
      <c r="D107" s="50"/>
      <c r="E107" s="50"/>
      <c r="F107" s="50"/>
      <c r="G107" s="50"/>
      <c r="H107" s="50"/>
      <c r="I107" s="50"/>
      <c r="J107" s="50"/>
      <c r="K107" s="50"/>
      <c r="L107" s="50"/>
      <c r="M107" s="50"/>
      <c r="N107" s="44"/>
      <c r="O107" s="44"/>
      <c r="P107" s="44"/>
      <c r="Q107" s="44"/>
      <c r="R107" s="44"/>
      <c r="S107" s="44"/>
      <c r="T107" s="134"/>
      <c r="U107" s="50"/>
      <c r="V107" s="50"/>
      <c r="W107" s="50"/>
      <c r="X107" s="50"/>
      <c r="Y107" s="50"/>
      <c r="Z107" s="50"/>
      <c r="AA107" s="50"/>
      <c r="AB107" s="50"/>
      <c r="AC107" s="50"/>
      <c r="AD107" s="50"/>
      <c r="AE107" s="50"/>
      <c r="AF107" s="50"/>
      <c r="AG107" s="50"/>
      <c r="AH107" s="50"/>
      <c r="AI107" s="50"/>
      <c r="AJ107" s="50"/>
      <c r="AK107" s="44"/>
      <c r="AL107" s="35"/>
      <c r="AM107" s="26"/>
    </row>
    <row r="108" spans="1:39" ht="30" customHeight="1" x14ac:dyDescent="0.25">
      <c r="A108" s="190"/>
      <c r="B108" s="72" t="s">
        <v>556</v>
      </c>
      <c r="C108" s="50"/>
      <c r="D108" s="50"/>
      <c r="E108" s="50"/>
      <c r="F108" s="50"/>
      <c r="G108" s="50"/>
      <c r="H108" s="50"/>
      <c r="I108" s="50"/>
      <c r="J108" s="50"/>
      <c r="K108" s="50"/>
      <c r="L108" s="50"/>
      <c r="M108" s="50"/>
      <c r="N108" s="44"/>
      <c r="O108" s="44"/>
      <c r="P108" s="44"/>
      <c r="Q108" s="44"/>
      <c r="R108" s="44"/>
      <c r="S108" s="44"/>
      <c r="T108" s="134"/>
      <c r="U108" s="50"/>
      <c r="V108" s="50"/>
      <c r="W108" s="50"/>
      <c r="X108" s="50"/>
      <c r="Y108" s="50"/>
      <c r="Z108" s="50"/>
      <c r="AA108" s="50"/>
      <c r="AB108" s="50"/>
      <c r="AC108" s="50"/>
      <c r="AD108" s="50"/>
      <c r="AE108" s="50"/>
      <c r="AF108" s="50"/>
      <c r="AG108" s="50"/>
      <c r="AH108" s="50"/>
      <c r="AI108" s="50"/>
      <c r="AJ108" s="50"/>
      <c r="AK108" s="44"/>
      <c r="AL108" s="35"/>
      <c r="AM108" s="26"/>
    </row>
    <row r="109" spans="1:39" ht="30" customHeight="1" x14ac:dyDescent="0.25">
      <c r="A109" s="190"/>
      <c r="B109" s="72" t="s">
        <v>557</v>
      </c>
      <c r="C109" s="50"/>
      <c r="D109" s="50"/>
      <c r="E109" s="50"/>
      <c r="F109" s="50"/>
      <c r="G109" s="50"/>
      <c r="H109" s="50"/>
      <c r="I109" s="50"/>
      <c r="J109" s="50"/>
      <c r="K109" s="50"/>
      <c r="L109" s="50"/>
      <c r="M109" s="50"/>
      <c r="N109" s="44"/>
      <c r="O109" s="44"/>
      <c r="P109" s="44"/>
      <c r="Q109" s="44"/>
      <c r="R109" s="44"/>
      <c r="S109" s="44"/>
      <c r="T109" s="134"/>
      <c r="U109" s="50"/>
      <c r="V109" s="50"/>
      <c r="W109" s="50"/>
      <c r="X109" s="50"/>
      <c r="Y109" s="50"/>
      <c r="Z109" s="50"/>
      <c r="AA109" s="50"/>
      <c r="AB109" s="50"/>
      <c r="AC109" s="50"/>
      <c r="AD109" s="50"/>
      <c r="AE109" s="50"/>
      <c r="AF109" s="50"/>
      <c r="AG109" s="50"/>
      <c r="AH109" s="50"/>
      <c r="AI109" s="50"/>
      <c r="AJ109" s="50"/>
      <c r="AK109" s="44"/>
      <c r="AL109" s="35"/>
      <c r="AM109" s="26"/>
    </row>
    <row r="110" spans="1:39" ht="30" customHeight="1" x14ac:dyDescent="0.25">
      <c r="A110" s="190"/>
      <c r="B110" s="72" t="s">
        <v>558</v>
      </c>
      <c r="C110" s="50"/>
      <c r="D110" s="50"/>
      <c r="E110" s="50"/>
      <c r="F110" s="50"/>
      <c r="G110" s="50"/>
      <c r="H110" s="50"/>
      <c r="I110" s="50"/>
      <c r="J110" s="50"/>
      <c r="K110" s="50"/>
      <c r="L110" s="50"/>
      <c r="M110" s="50"/>
      <c r="N110" s="44"/>
      <c r="O110" s="44"/>
      <c r="P110" s="44"/>
      <c r="Q110" s="44"/>
      <c r="R110" s="44"/>
      <c r="S110" s="44"/>
      <c r="T110" s="134"/>
      <c r="U110" s="50"/>
      <c r="V110" s="50"/>
      <c r="W110" s="50"/>
      <c r="X110" s="50"/>
      <c r="Y110" s="50"/>
      <c r="Z110" s="50"/>
      <c r="AA110" s="50"/>
      <c r="AB110" s="50"/>
      <c r="AC110" s="50"/>
      <c r="AD110" s="50"/>
      <c r="AE110" s="50"/>
      <c r="AF110" s="50"/>
      <c r="AG110" s="50"/>
      <c r="AH110" s="50"/>
      <c r="AI110" s="50"/>
      <c r="AJ110" s="50"/>
      <c r="AK110" s="44"/>
      <c r="AL110" s="35"/>
      <c r="AM110" s="26"/>
    </row>
    <row r="111" spans="1:39" ht="30" customHeight="1" x14ac:dyDescent="0.25">
      <c r="A111" s="190"/>
      <c r="B111" s="72" t="s">
        <v>559</v>
      </c>
      <c r="C111" s="50"/>
      <c r="D111" s="50"/>
      <c r="E111" s="50"/>
      <c r="F111" s="50"/>
      <c r="G111" s="50"/>
      <c r="H111" s="50"/>
      <c r="I111" s="50"/>
      <c r="J111" s="50"/>
      <c r="K111" s="50"/>
      <c r="L111" s="50"/>
      <c r="M111" s="50"/>
      <c r="N111" s="44"/>
      <c r="O111" s="44"/>
      <c r="P111" s="44"/>
      <c r="Q111" s="44"/>
      <c r="R111" s="44"/>
      <c r="S111" s="44"/>
      <c r="T111" s="134"/>
      <c r="U111" s="50"/>
      <c r="V111" s="50"/>
      <c r="W111" s="50"/>
      <c r="X111" s="50"/>
      <c r="Y111" s="50"/>
      <c r="Z111" s="50"/>
      <c r="AA111" s="50"/>
      <c r="AB111" s="50"/>
      <c r="AC111" s="50"/>
      <c r="AD111" s="50"/>
      <c r="AE111" s="50"/>
      <c r="AF111" s="50"/>
      <c r="AG111" s="50"/>
      <c r="AH111" s="50"/>
      <c r="AI111" s="50"/>
      <c r="AJ111" s="50"/>
      <c r="AK111" s="44"/>
      <c r="AL111" s="35"/>
      <c r="AM111" s="26"/>
    </row>
    <row r="112" spans="1:39" ht="30" customHeight="1" x14ac:dyDescent="0.25">
      <c r="A112" s="190"/>
      <c r="B112" s="72" t="s">
        <v>560</v>
      </c>
      <c r="C112" s="50"/>
      <c r="D112" s="50"/>
      <c r="E112" s="50"/>
      <c r="F112" s="50"/>
      <c r="G112" s="50"/>
      <c r="H112" s="50"/>
      <c r="I112" s="50"/>
      <c r="J112" s="50"/>
      <c r="K112" s="50"/>
      <c r="L112" s="50"/>
      <c r="M112" s="50"/>
      <c r="N112" s="44"/>
      <c r="O112" s="44"/>
      <c r="P112" s="44"/>
      <c r="Q112" s="44"/>
      <c r="R112" s="44"/>
      <c r="S112" s="44"/>
      <c r="T112" s="134"/>
      <c r="U112" s="50"/>
      <c r="V112" s="50"/>
      <c r="W112" s="50"/>
      <c r="X112" s="50"/>
      <c r="Y112" s="50"/>
      <c r="Z112" s="50"/>
      <c r="AA112" s="50"/>
      <c r="AB112" s="50"/>
      <c r="AC112" s="50"/>
      <c r="AD112" s="50"/>
      <c r="AE112" s="50"/>
      <c r="AF112" s="50"/>
      <c r="AG112" s="50"/>
      <c r="AH112" s="50"/>
      <c r="AI112" s="50"/>
      <c r="AJ112" s="50"/>
      <c r="AK112" s="44"/>
      <c r="AL112" s="35"/>
      <c r="AM112" s="26"/>
    </row>
    <row r="113" spans="1:39" ht="30" customHeight="1" x14ac:dyDescent="0.25">
      <c r="A113" s="190"/>
      <c r="B113" s="72" t="s">
        <v>561</v>
      </c>
      <c r="C113" s="50"/>
      <c r="D113" s="50"/>
      <c r="E113" s="50"/>
      <c r="F113" s="50"/>
      <c r="G113" s="50"/>
      <c r="H113" s="50"/>
      <c r="I113" s="50"/>
      <c r="J113" s="50"/>
      <c r="K113" s="50"/>
      <c r="L113" s="50"/>
      <c r="M113" s="50"/>
      <c r="N113" s="44"/>
      <c r="O113" s="44"/>
      <c r="P113" s="44"/>
      <c r="Q113" s="44"/>
      <c r="R113" s="44"/>
      <c r="S113" s="44"/>
      <c r="T113" s="134"/>
      <c r="U113" s="50"/>
      <c r="V113" s="50"/>
      <c r="W113" s="50"/>
      <c r="X113" s="50"/>
      <c r="Y113" s="50"/>
      <c r="Z113" s="50"/>
      <c r="AA113" s="50"/>
      <c r="AB113" s="50"/>
      <c r="AC113" s="50"/>
      <c r="AD113" s="50"/>
      <c r="AE113" s="50"/>
      <c r="AF113" s="50"/>
      <c r="AG113" s="50"/>
      <c r="AH113" s="50"/>
      <c r="AI113" s="50"/>
      <c r="AJ113" s="50"/>
      <c r="AK113" s="44"/>
      <c r="AL113" s="35"/>
      <c r="AM113" s="26"/>
    </row>
    <row r="114" spans="1:39" ht="30" customHeight="1" x14ac:dyDescent="0.25">
      <c r="A114" s="190"/>
      <c r="B114" s="72" t="s">
        <v>562</v>
      </c>
      <c r="C114" s="50"/>
      <c r="D114" s="50"/>
      <c r="E114" s="50"/>
      <c r="F114" s="50"/>
      <c r="G114" s="50"/>
      <c r="H114" s="50"/>
      <c r="I114" s="50"/>
      <c r="J114" s="50"/>
      <c r="K114" s="50"/>
      <c r="L114" s="50"/>
      <c r="M114" s="50"/>
      <c r="N114" s="44"/>
      <c r="O114" s="44"/>
      <c r="P114" s="44"/>
      <c r="Q114" s="44"/>
      <c r="R114" s="44"/>
      <c r="S114" s="44"/>
      <c r="T114" s="134"/>
      <c r="U114" s="50"/>
      <c r="V114" s="50"/>
      <c r="W114" s="50"/>
      <c r="X114" s="50"/>
      <c r="Y114" s="50"/>
      <c r="Z114" s="50"/>
      <c r="AA114" s="50"/>
      <c r="AB114" s="50"/>
      <c r="AC114" s="50"/>
      <c r="AD114" s="50"/>
      <c r="AE114" s="50"/>
      <c r="AF114" s="50"/>
      <c r="AG114" s="50"/>
      <c r="AH114" s="50"/>
      <c r="AI114" s="50"/>
      <c r="AJ114" s="50"/>
      <c r="AK114" s="44"/>
      <c r="AL114" s="35"/>
      <c r="AM114" s="26"/>
    </row>
    <row r="115" spans="1:39" ht="30" customHeight="1" x14ac:dyDescent="0.25">
      <c r="A115" s="190"/>
      <c r="B115" s="72" t="s">
        <v>563</v>
      </c>
      <c r="C115" s="50"/>
      <c r="D115" s="50"/>
      <c r="E115" s="50"/>
      <c r="F115" s="50"/>
      <c r="G115" s="50"/>
      <c r="H115" s="50"/>
      <c r="I115" s="50"/>
      <c r="J115" s="50"/>
      <c r="K115" s="50"/>
      <c r="L115" s="50"/>
      <c r="M115" s="50"/>
      <c r="N115" s="44"/>
      <c r="O115" s="44"/>
      <c r="P115" s="44"/>
      <c r="Q115" s="44"/>
      <c r="R115" s="44"/>
      <c r="S115" s="44"/>
      <c r="T115" s="134"/>
      <c r="U115" s="50"/>
      <c r="V115" s="50"/>
      <c r="W115" s="50"/>
      <c r="X115" s="50"/>
      <c r="Y115" s="50"/>
      <c r="Z115" s="50"/>
      <c r="AA115" s="50"/>
      <c r="AB115" s="50"/>
      <c r="AC115" s="50"/>
      <c r="AD115" s="50"/>
      <c r="AE115" s="50"/>
      <c r="AF115" s="50"/>
      <c r="AG115" s="50"/>
      <c r="AH115" s="50"/>
      <c r="AI115" s="50"/>
      <c r="AJ115" s="50"/>
      <c r="AK115" s="44"/>
      <c r="AL115" s="35"/>
      <c r="AM115" s="26"/>
    </row>
    <row r="116" spans="1:39" ht="30" customHeight="1" x14ac:dyDescent="0.25">
      <c r="A116" s="190" t="s">
        <v>564</v>
      </c>
      <c r="B116" s="72" t="s">
        <v>565</v>
      </c>
      <c r="C116" s="50" t="s">
        <v>566</v>
      </c>
      <c r="D116" s="50"/>
      <c r="E116" s="50"/>
      <c r="F116" s="50"/>
      <c r="G116" s="50"/>
      <c r="H116" s="50"/>
      <c r="I116" s="50"/>
      <c r="J116" s="50"/>
      <c r="K116" s="50"/>
      <c r="L116" s="50"/>
      <c r="M116" s="50"/>
      <c r="N116" s="44"/>
      <c r="O116" s="44"/>
      <c r="P116" s="44"/>
      <c r="Q116" s="44"/>
      <c r="R116" s="44"/>
      <c r="S116" s="44"/>
      <c r="T116" s="134"/>
      <c r="U116" s="50"/>
      <c r="V116" s="50"/>
      <c r="W116" s="50"/>
      <c r="X116" s="50"/>
      <c r="Y116" s="50"/>
      <c r="Z116" s="50"/>
      <c r="AA116" s="50"/>
      <c r="AB116" s="50"/>
      <c r="AC116" s="50"/>
      <c r="AD116" s="50"/>
      <c r="AE116" s="50"/>
      <c r="AF116" s="50"/>
      <c r="AG116" s="50"/>
      <c r="AH116" s="50"/>
      <c r="AI116" s="50"/>
      <c r="AJ116" s="50"/>
      <c r="AK116" s="44"/>
      <c r="AL116" s="35"/>
      <c r="AM116" s="26"/>
    </row>
    <row r="117" spans="1:39" ht="30" customHeight="1" x14ac:dyDescent="0.25">
      <c r="A117" s="190"/>
      <c r="B117" s="72" t="s">
        <v>567</v>
      </c>
      <c r="C117" s="50" t="s">
        <v>566</v>
      </c>
      <c r="D117" s="50"/>
      <c r="E117" s="50"/>
      <c r="F117" s="50"/>
      <c r="G117" s="50"/>
      <c r="H117" s="50"/>
      <c r="I117" s="50"/>
      <c r="J117" s="50"/>
      <c r="K117" s="50"/>
      <c r="L117" s="50"/>
      <c r="M117" s="50"/>
      <c r="N117" s="44"/>
      <c r="O117" s="44"/>
      <c r="P117" s="44"/>
      <c r="Q117" s="44"/>
      <c r="R117" s="44"/>
      <c r="S117" s="44"/>
      <c r="T117" s="134"/>
      <c r="U117" s="50"/>
      <c r="V117" s="50"/>
      <c r="W117" s="50"/>
      <c r="X117" s="50"/>
      <c r="Y117" s="50"/>
      <c r="Z117" s="50"/>
      <c r="AA117" s="50"/>
      <c r="AB117" s="50"/>
      <c r="AC117" s="50"/>
      <c r="AD117" s="50"/>
      <c r="AE117" s="50"/>
      <c r="AF117" s="50"/>
      <c r="AG117" s="50"/>
      <c r="AH117" s="50"/>
      <c r="AI117" s="50"/>
      <c r="AJ117" s="50"/>
      <c r="AK117" s="44"/>
      <c r="AL117" s="35"/>
      <c r="AM117" s="26"/>
    </row>
    <row r="118" spans="1:39" ht="30" customHeight="1" x14ac:dyDescent="0.25">
      <c r="A118" s="190"/>
      <c r="B118" s="72" t="s">
        <v>568</v>
      </c>
      <c r="C118" s="50" t="s">
        <v>566</v>
      </c>
      <c r="D118" s="50"/>
      <c r="E118" s="50"/>
      <c r="F118" s="50"/>
      <c r="G118" s="50"/>
      <c r="H118" s="50"/>
      <c r="I118" s="50"/>
      <c r="J118" s="50"/>
      <c r="K118" s="50"/>
      <c r="L118" s="50"/>
      <c r="M118" s="50"/>
      <c r="N118" s="44"/>
      <c r="O118" s="44"/>
      <c r="P118" s="44"/>
      <c r="Q118" s="44"/>
      <c r="R118" s="44"/>
      <c r="S118" s="44"/>
      <c r="T118" s="134"/>
      <c r="U118" s="50"/>
      <c r="V118" s="50"/>
      <c r="W118" s="50"/>
      <c r="X118" s="50"/>
      <c r="Y118" s="50"/>
      <c r="Z118" s="50"/>
      <c r="AA118" s="50"/>
      <c r="AB118" s="50"/>
      <c r="AC118" s="50"/>
      <c r="AD118" s="50"/>
      <c r="AE118" s="50"/>
      <c r="AF118" s="50"/>
      <c r="AG118" s="50"/>
      <c r="AH118" s="50"/>
      <c r="AI118" s="50"/>
      <c r="AJ118" s="50"/>
      <c r="AK118" s="44"/>
      <c r="AL118" s="35"/>
      <c r="AM118" s="26"/>
    </row>
    <row r="119" spans="1:39" ht="30" customHeight="1" x14ac:dyDescent="0.25">
      <c r="A119" s="190"/>
      <c r="B119" s="72" t="s">
        <v>569</v>
      </c>
      <c r="C119" s="50"/>
      <c r="D119" s="50"/>
      <c r="E119" s="50"/>
      <c r="F119" s="50"/>
      <c r="G119" s="50"/>
      <c r="H119" s="50"/>
      <c r="I119" s="50"/>
      <c r="J119" s="50"/>
      <c r="K119" s="50"/>
      <c r="L119" s="50"/>
      <c r="M119" s="50"/>
      <c r="N119" s="44"/>
      <c r="O119" s="44"/>
      <c r="P119" s="44"/>
      <c r="Q119" s="44"/>
      <c r="R119" s="44"/>
      <c r="S119" s="44"/>
      <c r="T119" s="134"/>
      <c r="U119" s="50"/>
      <c r="V119" s="50"/>
      <c r="W119" s="50"/>
      <c r="X119" s="50"/>
      <c r="Y119" s="50"/>
      <c r="Z119" s="50"/>
      <c r="AA119" s="50"/>
      <c r="AB119" s="50"/>
      <c r="AC119" s="50"/>
      <c r="AD119" s="50"/>
      <c r="AE119" s="50"/>
      <c r="AF119" s="50"/>
      <c r="AG119" s="50"/>
      <c r="AH119" s="50"/>
      <c r="AI119" s="50"/>
      <c r="AJ119" s="50"/>
      <c r="AK119" s="44"/>
      <c r="AL119" s="35"/>
      <c r="AM119" s="26"/>
    </row>
    <row r="120" spans="1:39" ht="30" customHeight="1" x14ac:dyDescent="0.25">
      <c r="A120" s="190"/>
      <c r="B120" s="72" t="s">
        <v>570</v>
      </c>
      <c r="C120" s="50"/>
      <c r="D120" s="50"/>
      <c r="E120" s="50"/>
      <c r="F120" s="50"/>
      <c r="G120" s="50"/>
      <c r="H120" s="50"/>
      <c r="I120" s="50"/>
      <c r="J120" s="50"/>
      <c r="K120" s="50"/>
      <c r="L120" s="50"/>
      <c r="M120" s="50"/>
      <c r="N120" s="44"/>
      <c r="O120" s="44"/>
      <c r="P120" s="44"/>
      <c r="Q120" s="44"/>
      <c r="R120" s="44"/>
      <c r="S120" s="44"/>
      <c r="T120" s="134"/>
      <c r="U120" s="50"/>
      <c r="V120" s="50"/>
      <c r="W120" s="50"/>
      <c r="X120" s="50"/>
      <c r="Y120" s="50"/>
      <c r="Z120" s="50"/>
      <c r="AA120" s="50"/>
      <c r="AB120" s="50"/>
      <c r="AC120" s="50"/>
      <c r="AD120" s="50"/>
      <c r="AE120" s="50"/>
      <c r="AF120" s="50"/>
      <c r="AG120" s="50"/>
      <c r="AH120" s="50"/>
      <c r="AI120" s="50"/>
      <c r="AJ120" s="50"/>
      <c r="AK120" s="44"/>
      <c r="AL120" s="35"/>
      <c r="AM120" s="26"/>
    </row>
    <row r="121" spans="1:39" ht="30" customHeight="1" x14ac:dyDescent="0.25">
      <c r="A121" s="190"/>
      <c r="B121" s="72" t="s">
        <v>571</v>
      </c>
      <c r="C121" s="50"/>
      <c r="D121" s="50"/>
      <c r="E121" s="50"/>
      <c r="F121" s="50"/>
      <c r="G121" s="50"/>
      <c r="H121" s="50"/>
      <c r="I121" s="50"/>
      <c r="J121" s="50"/>
      <c r="K121" s="50"/>
      <c r="L121" s="50"/>
      <c r="M121" s="50"/>
      <c r="N121" s="44"/>
      <c r="O121" s="44"/>
      <c r="P121" s="44"/>
      <c r="Q121" s="44"/>
      <c r="R121" s="44"/>
      <c r="S121" s="44"/>
      <c r="T121" s="134"/>
      <c r="U121" s="50"/>
      <c r="V121" s="50"/>
      <c r="W121" s="50"/>
      <c r="X121" s="50"/>
      <c r="Y121" s="50"/>
      <c r="Z121" s="50"/>
      <c r="AA121" s="50"/>
      <c r="AB121" s="50"/>
      <c r="AC121" s="50"/>
      <c r="AD121" s="50"/>
      <c r="AE121" s="50"/>
      <c r="AF121" s="50"/>
      <c r="AG121" s="50"/>
      <c r="AH121" s="50"/>
      <c r="AI121" s="50"/>
      <c r="AJ121" s="50"/>
      <c r="AK121" s="44"/>
      <c r="AL121" s="35"/>
      <c r="AM121" s="26"/>
    </row>
    <row r="122" spans="1:39" ht="30" customHeight="1" x14ac:dyDescent="0.25">
      <c r="A122" s="190"/>
      <c r="B122" s="72" t="s">
        <v>572</v>
      </c>
      <c r="C122" s="50"/>
      <c r="D122" s="50"/>
      <c r="E122" s="50"/>
      <c r="F122" s="50"/>
      <c r="G122" s="50"/>
      <c r="H122" s="50"/>
      <c r="I122" s="50"/>
      <c r="J122" s="50"/>
      <c r="K122" s="50"/>
      <c r="L122" s="50"/>
      <c r="M122" s="50"/>
      <c r="N122" s="44"/>
      <c r="O122" s="44"/>
      <c r="P122" s="44"/>
      <c r="Q122" s="44"/>
      <c r="R122" s="44"/>
      <c r="S122" s="44"/>
      <c r="T122" s="134"/>
      <c r="U122" s="50"/>
      <c r="V122" s="50"/>
      <c r="W122" s="50"/>
      <c r="X122" s="50"/>
      <c r="Y122" s="50"/>
      <c r="Z122" s="50"/>
      <c r="AA122" s="50"/>
      <c r="AB122" s="50"/>
      <c r="AC122" s="50"/>
      <c r="AD122" s="50"/>
      <c r="AE122" s="50"/>
      <c r="AF122" s="50"/>
      <c r="AG122" s="50"/>
      <c r="AH122" s="50"/>
      <c r="AI122" s="50"/>
      <c r="AJ122" s="50"/>
      <c r="AK122" s="44"/>
      <c r="AL122" s="35"/>
      <c r="AM122" s="26"/>
    </row>
    <row r="123" spans="1:39" ht="30" customHeight="1" x14ac:dyDescent="0.25">
      <c r="A123" s="190"/>
      <c r="B123" s="72" t="s">
        <v>573</v>
      </c>
      <c r="C123" s="50"/>
      <c r="D123" s="50"/>
      <c r="E123" s="50"/>
      <c r="F123" s="50"/>
      <c r="G123" s="50"/>
      <c r="H123" s="50"/>
      <c r="I123" s="50"/>
      <c r="J123" s="50"/>
      <c r="K123" s="50"/>
      <c r="L123" s="50"/>
      <c r="M123" s="50"/>
      <c r="N123" s="44"/>
      <c r="O123" s="44"/>
      <c r="P123" s="44"/>
      <c r="Q123" s="44"/>
      <c r="R123" s="44"/>
      <c r="S123" s="44"/>
      <c r="T123" s="134"/>
      <c r="U123" s="50"/>
      <c r="V123" s="50"/>
      <c r="W123" s="50"/>
      <c r="X123" s="50"/>
      <c r="Y123" s="50"/>
      <c r="Z123" s="50"/>
      <c r="AA123" s="50"/>
      <c r="AB123" s="50"/>
      <c r="AC123" s="50"/>
      <c r="AD123" s="50"/>
      <c r="AE123" s="50"/>
      <c r="AF123" s="50"/>
      <c r="AG123" s="50"/>
      <c r="AH123" s="50"/>
      <c r="AI123" s="50"/>
      <c r="AJ123" s="50"/>
      <c r="AK123" s="44"/>
      <c r="AL123" s="35"/>
      <c r="AM123" s="26"/>
    </row>
    <row r="124" spans="1:39" ht="30" customHeight="1" x14ac:dyDescent="0.25">
      <c r="A124" s="190"/>
      <c r="B124" s="72" t="s">
        <v>574</v>
      </c>
      <c r="C124" s="50"/>
      <c r="D124" s="50"/>
      <c r="E124" s="50"/>
      <c r="F124" s="50"/>
      <c r="G124" s="50"/>
      <c r="H124" s="50"/>
      <c r="I124" s="50"/>
      <c r="J124" s="50"/>
      <c r="K124" s="50"/>
      <c r="L124" s="50"/>
      <c r="M124" s="50"/>
      <c r="N124" s="44"/>
      <c r="O124" s="44"/>
      <c r="P124" s="44"/>
      <c r="Q124" s="44"/>
      <c r="R124" s="44"/>
      <c r="S124" s="44"/>
      <c r="T124" s="134"/>
      <c r="U124" s="50"/>
      <c r="V124" s="50"/>
      <c r="W124" s="50"/>
      <c r="X124" s="50"/>
      <c r="Y124" s="50"/>
      <c r="Z124" s="50"/>
      <c r="AA124" s="50"/>
      <c r="AB124" s="50"/>
      <c r="AC124" s="50"/>
      <c r="AD124" s="50"/>
      <c r="AE124" s="50"/>
      <c r="AF124" s="50"/>
      <c r="AG124" s="50"/>
      <c r="AH124" s="50"/>
      <c r="AI124" s="50"/>
      <c r="AJ124" s="50"/>
      <c r="AK124" s="44"/>
      <c r="AL124" s="35"/>
      <c r="AM124" s="26"/>
    </row>
    <row r="125" spans="1:39" ht="30" customHeight="1" x14ac:dyDescent="0.25">
      <c r="A125" s="190"/>
      <c r="B125" s="72" t="s">
        <v>575</v>
      </c>
      <c r="C125" s="50"/>
      <c r="D125" s="50"/>
      <c r="E125" s="50"/>
      <c r="F125" s="50"/>
      <c r="G125" s="50"/>
      <c r="H125" s="50"/>
      <c r="I125" s="50"/>
      <c r="J125" s="50"/>
      <c r="K125" s="50"/>
      <c r="L125" s="50"/>
      <c r="M125" s="50"/>
      <c r="N125" s="44"/>
      <c r="O125" s="44"/>
      <c r="P125" s="44"/>
      <c r="Q125" s="44"/>
      <c r="R125" s="44"/>
      <c r="S125" s="44"/>
      <c r="T125" s="134"/>
      <c r="U125" s="50"/>
      <c r="V125" s="50"/>
      <c r="W125" s="50"/>
      <c r="X125" s="50"/>
      <c r="Y125" s="50"/>
      <c r="Z125" s="50"/>
      <c r="AA125" s="50"/>
      <c r="AB125" s="50"/>
      <c r="AC125" s="50"/>
      <c r="AD125" s="50"/>
      <c r="AE125" s="50"/>
      <c r="AF125" s="50"/>
      <c r="AG125" s="50"/>
      <c r="AH125" s="50"/>
      <c r="AI125" s="50"/>
      <c r="AJ125" s="50"/>
      <c r="AK125" s="44"/>
      <c r="AL125" s="35"/>
      <c r="AM125" s="26"/>
    </row>
    <row r="126" spans="1:39" ht="30" customHeight="1" x14ac:dyDescent="0.25">
      <c r="A126" s="190"/>
      <c r="B126" s="72" t="s">
        <v>576</v>
      </c>
      <c r="C126" s="50"/>
      <c r="D126" s="50"/>
      <c r="E126" s="50"/>
      <c r="F126" s="50"/>
      <c r="G126" s="50"/>
      <c r="H126" s="50"/>
      <c r="I126" s="50"/>
      <c r="J126" s="50"/>
      <c r="K126" s="50"/>
      <c r="L126" s="50"/>
      <c r="M126" s="50"/>
      <c r="N126" s="44"/>
      <c r="O126" s="44"/>
      <c r="P126" s="44"/>
      <c r="Q126" s="44"/>
      <c r="R126" s="44"/>
      <c r="S126" s="44"/>
      <c r="T126" s="134"/>
      <c r="U126" s="50"/>
      <c r="V126" s="50"/>
      <c r="W126" s="50"/>
      <c r="X126" s="50"/>
      <c r="Y126" s="50"/>
      <c r="Z126" s="50"/>
      <c r="AA126" s="50"/>
      <c r="AB126" s="50"/>
      <c r="AC126" s="50"/>
      <c r="AD126" s="50"/>
      <c r="AE126" s="50"/>
      <c r="AF126" s="50"/>
      <c r="AG126" s="50"/>
      <c r="AH126" s="50"/>
      <c r="AI126" s="50"/>
      <c r="AJ126" s="50"/>
      <c r="AK126" s="44"/>
      <c r="AL126" s="35"/>
      <c r="AM126" s="26"/>
    </row>
    <row r="127" spans="1:39" ht="30" customHeight="1" x14ac:dyDescent="0.25">
      <c r="A127" s="190"/>
      <c r="B127" s="72" t="s">
        <v>577</v>
      </c>
      <c r="C127" s="50"/>
      <c r="D127" s="50"/>
      <c r="E127" s="50"/>
      <c r="F127" s="50"/>
      <c r="G127" s="50"/>
      <c r="H127" s="50"/>
      <c r="I127" s="50"/>
      <c r="J127" s="50"/>
      <c r="K127" s="50"/>
      <c r="L127" s="50"/>
      <c r="M127" s="50"/>
      <c r="N127" s="44"/>
      <c r="O127" s="44"/>
      <c r="P127" s="44"/>
      <c r="Q127" s="44"/>
      <c r="R127" s="44"/>
      <c r="S127" s="44"/>
      <c r="T127" s="134"/>
      <c r="U127" s="50"/>
      <c r="V127" s="50"/>
      <c r="W127" s="50"/>
      <c r="X127" s="50"/>
      <c r="Y127" s="50"/>
      <c r="Z127" s="50"/>
      <c r="AA127" s="50"/>
      <c r="AB127" s="50"/>
      <c r="AC127" s="50"/>
      <c r="AD127" s="50"/>
      <c r="AE127" s="50"/>
      <c r="AF127" s="50"/>
      <c r="AG127" s="50"/>
      <c r="AH127" s="50"/>
      <c r="AI127" s="50"/>
      <c r="AJ127" s="50"/>
      <c r="AK127" s="44"/>
      <c r="AL127" s="35"/>
      <c r="AM127" s="26"/>
    </row>
    <row r="128" spans="1:39" ht="30" customHeight="1" x14ac:dyDescent="0.25">
      <c r="A128" s="190"/>
      <c r="B128" s="72" t="s">
        <v>578</v>
      </c>
      <c r="C128" s="50"/>
      <c r="D128" s="50"/>
      <c r="E128" s="50"/>
      <c r="F128" s="50"/>
      <c r="G128" s="50"/>
      <c r="H128" s="50"/>
      <c r="I128" s="50"/>
      <c r="J128" s="50"/>
      <c r="K128" s="50"/>
      <c r="L128" s="50"/>
      <c r="M128" s="50"/>
      <c r="N128" s="44"/>
      <c r="O128" s="44"/>
      <c r="P128" s="44"/>
      <c r="Q128" s="44"/>
      <c r="R128" s="44"/>
      <c r="S128" s="44"/>
      <c r="T128" s="134"/>
      <c r="U128" s="50"/>
      <c r="V128" s="50"/>
      <c r="W128" s="50"/>
      <c r="X128" s="50"/>
      <c r="Y128" s="50"/>
      <c r="Z128" s="50"/>
      <c r="AA128" s="50"/>
      <c r="AB128" s="50"/>
      <c r="AC128" s="50"/>
      <c r="AD128" s="50"/>
      <c r="AE128" s="50"/>
      <c r="AF128" s="50"/>
      <c r="AG128" s="50"/>
      <c r="AH128" s="50"/>
      <c r="AI128" s="50"/>
      <c r="AJ128" s="50"/>
      <c r="AK128" s="44"/>
      <c r="AL128" s="35"/>
      <c r="AM128" s="26"/>
    </row>
    <row r="129" spans="1:39" ht="30" customHeight="1" x14ac:dyDescent="0.25">
      <c r="A129" s="190"/>
      <c r="B129" s="72" t="s">
        <v>579</v>
      </c>
      <c r="C129" s="50"/>
      <c r="D129" s="50"/>
      <c r="E129" s="50"/>
      <c r="F129" s="50"/>
      <c r="G129" s="50"/>
      <c r="H129" s="50"/>
      <c r="I129" s="50"/>
      <c r="J129" s="50"/>
      <c r="K129" s="50"/>
      <c r="L129" s="50"/>
      <c r="M129" s="50"/>
      <c r="N129" s="44"/>
      <c r="O129" s="44"/>
      <c r="P129" s="44"/>
      <c r="Q129" s="44"/>
      <c r="R129" s="44"/>
      <c r="S129" s="44"/>
      <c r="T129" s="134"/>
      <c r="U129" s="50"/>
      <c r="V129" s="50"/>
      <c r="W129" s="50"/>
      <c r="X129" s="50"/>
      <c r="Y129" s="50"/>
      <c r="Z129" s="50"/>
      <c r="AA129" s="50"/>
      <c r="AB129" s="50"/>
      <c r="AC129" s="50"/>
      <c r="AD129" s="50"/>
      <c r="AE129" s="50"/>
      <c r="AF129" s="50"/>
      <c r="AG129" s="50"/>
      <c r="AH129" s="50"/>
      <c r="AI129" s="50"/>
      <c r="AJ129" s="50"/>
      <c r="AK129" s="44"/>
      <c r="AL129" s="35"/>
      <c r="AM129" s="26"/>
    </row>
    <row r="130" spans="1:39" ht="30" customHeight="1" x14ac:dyDescent="0.25">
      <c r="A130" s="190"/>
      <c r="B130" s="72" t="s">
        <v>580</v>
      </c>
      <c r="C130" s="50"/>
      <c r="D130" s="50"/>
      <c r="E130" s="50"/>
      <c r="F130" s="50"/>
      <c r="G130" s="50"/>
      <c r="H130" s="50"/>
      <c r="I130" s="50"/>
      <c r="J130" s="50"/>
      <c r="K130" s="50"/>
      <c r="L130" s="50"/>
      <c r="M130" s="50"/>
      <c r="N130" s="44"/>
      <c r="O130" s="44"/>
      <c r="P130" s="44"/>
      <c r="Q130" s="44"/>
      <c r="R130" s="44"/>
      <c r="S130" s="44"/>
      <c r="T130" s="134"/>
      <c r="U130" s="50"/>
      <c r="V130" s="50"/>
      <c r="W130" s="50"/>
      <c r="X130" s="50"/>
      <c r="Y130" s="50"/>
      <c r="Z130" s="50"/>
      <c r="AA130" s="50"/>
      <c r="AB130" s="50"/>
      <c r="AC130" s="50"/>
      <c r="AD130" s="50"/>
      <c r="AE130" s="50"/>
      <c r="AF130" s="50"/>
      <c r="AG130" s="50"/>
      <c r="AH130" s="50"/>
      <c r="AI130" s="50"/>
      <c r="AJ130" s="50"/>
      <c r="AK130" s="44"/>
      <c r="AL130" s="35"/>
      <c r="AM130" s="26"/>
    </row>
    <row r="131" spans="1:39" ht="30" customHeight="1" x14ac:dyDescent="0.25">
      <c r="A131" s="190" t="s">
        <v>581</v>
      </c>
      <c r="B131" s="72" t="s">
        <v>582</v>
      </c>
      <c r="C131" s="50" t="s">
        <v>583</v>
      </c>
      <c r="D131" s="50"/>
      <c r="E131" s="50"/>
      <c r="F131" s="50"/>
      <c r="G131" s="50"/>
      <c r="H131" s="50"/>
      <c r="I131" s="50"/>
      <c r="J131" s="50"/>
      <c r="K131" s="50"/>
      <c r="L131" s="50"/>
      <c r="M131" s="50"/>
      <c r="N131" s="44"/>
      <c r="O131" s="44"/>
      <c r="P131" s="44"/>
      <c r="Q131" s="44"/>
      <c r="R131" s="44"/>
      <c r="S131" s="44"/>
      <c r="T131" s="134"/>
      <c r="U131" s="50"/>
      <c r="V131" s="50"/>
      <c r="W131" s="50"/>
      <c r="X131" s="50"/>
      <c r="Y131" s="50"/>
      <c r="Z131" s="50"/>
      <c r="AA131" s="50"/>
      <c r="AB131" s="50"/>
      <c r="AC131" s="50"/>
      <c r="AD131" s="50"/>
      <c r="AE131" s="50"/>
      <c r="AF131" s="50"/>
      <c r="AG131" s="50"/>
      <c r="AH131" s="50"/>
      <c r="AI131" s="50"/>
      <c r="AJ131" s="50"/>
      <c r="AK131" s="44"/>
      <c r="AL131" s="35"/>
      <c r="AM131" s="26"/>
    </row>
    <row r="132" spans="1:39" ht="30" customHeight="1" x14ac:dyDescent="0.25">
      <c r="A132" s="190"/>
      <c r="B132" s="72" t="s">
        <v>584</v>
      </c>
      <c r="C132" s="50" t="s">
        <v>583</v>
      </c>
      <c r="D132" s="50"/>
      <c r="E132" s="50"/>
      <c r="F132" s="50"/>
      <c r="G132" s="50"/>
      <c r="H132" s="50"/>
      <c r="I132" s="50"/>
      <c r="J132" s="50"/>
      <c r="K132" s="50"/>
      <c r="L132" s="50"/>
      <c r="M132" s="50"/>
      <c r="N132" s="44"/>
      <c r="O132" s="44"/>
      <c r="P132" s="44"/>
      <c r="Q132" s="44"/>
      <c r="R132" s="44"/>
      <c r="S132" s="44"/>
      <c r="T132" s="134"/>
      <c r="U132" s="50"/>
      <c r="V132" s="50"/>
      <c r="W132" s="50"/>
      <c r="X132" s="50"/>
      <c r="Y132" s="50"/>
      <c r="Z132" s="50"/>
      <c r="AA132" s="50"/>
      <c r="AB132" s="50"/>
      <c r="AC132" s="50"/>
      <c r="AD132" s="50"/>
      <c r="AE132" s="50"/>
      <c r="AF132" s="50"/>
      <c r="AG132" s="50"/>
      <c r="AH132" s="50"/>
      <c r="AI132" s="50"/>
      <c r="AJ132" s="50"/>
      <c r="AK132" s="44"/>
      <c r="AL132" s="35"/>
      <c r="AM132" s="26"/>
    </row>
    <row r="133" spans="1:39" ht="30" customHeight="1" x14ac:dyDescent="0.25">
      <c r="A133" s="190"/>
      <c r="B133" s="72" t="s">
        <v>585</v>
      </c>
      <c r="C133" s="50" t="s">
        <v>583</v>
      </c>
      <c r="D133" s="50"/>
      <c r="E133" s="50"/>
      <c r="F133" s="50"/>
      <c r="G133" s="50"/>
      <c r="H133" s="50"/>
      <c r="I133" s="50"/>
      <c r="J133" s="50"/>
      <c r="K133" s="50"/>
      <c r="L133" s="50"/>
      <c r="M133" s="50"/>
      <c r="N133" s="44"/>
      <c r="O133" s="44"/>
      <c r="P133" s="44"/>
      <c r="Q133" s="44"/>
      <c r="R133" s="44"/>
      <c r="S133" s="44"/>
      <c r="T133" s="134"/>
      <c r="U133" s="50"/>
      <c r="V133" s="50"/>
      <c r="W133" s="50"/>
      <c r="X133" s="50"/>
      <c r="Y133" s="50"/>
      <c r="Z133" s="50"/>
      <c r="AA133" s="50"/>
      <c r="AB133" s="50"/>
      <c r="AC133" s="50"/>
      <c r="AD133" s="50"/>
      <c r="AE133" s="50"/>
      <c r="AF133" s="50"/>
      <c r="AG133" s="50"/>
      <c r="AH133" s="50"/>
      <c r="AI133" s="50"/>
      <c r="AJ133" s="50"/>
      <c r="AK133" s="44"/>
      <c r="AL133" s="35"/>
      <c r="AM133" s="26"/>
    </row>
    <row r="134" spans="1:39" ht="30" customHeight="1" x14ac:dyDescent="0.25">
      <c r="A134" s="190"/>
      <c r="B134" s="72" t="s">
        <v>586</v>
      </c>
      <c r="C134" s="50"/>
      <c r="D134" s="50"/>
      <c r="E134" s="50"/>
      <c r="F134" s="50"/>
      <c r="G134" s="50"/>
      <c r="H134" s="50"/>
      <c r="I134" s="50"/>
      <c r="J134" s="50"/>
      <c r="K134" s="50"/>
      <c r="L134" s="50"/>
      <c r="M134" s="50"/>
      <c r="N134" s="44"/>
      <c r="O134" s="44"/>
      <c r="P134" s="44"/>
      <c r="Q134" s="44"/>
      <c r="R134" s="44"/>
      <c r="S134" s="44"/>
      <c r="T134" s="134"/>
      <c r="U134" s="50"/>
      <c r="V134" s="50"/>
      <c r="W134" s="50"/>
      <c r="X134" s="50"/>
      <c r="Y134" s="50"/>
      <c r="Z134" s="50"/>
      <c r="AA134" s="50"/>
      <c r="AB134" s="50"/>
      <c r="AC134" s="50"/>
      <c r="AD134" s="50"/>
      <c r="AE134" s="50"/>
      <c r="AF134" s="50"/>
      <c r="AG134" s="50"/>
      <c r="AH134" s="50"/>
      <c r="AI134" s="50"/>
      <c r="AJ134" s="50"/>
      <c r="AK134" s="44"/>
      <c r="AL134" s="35"/>
      <c r="AM134" s="26"/>
    </row>
    <row r="135" spans="1:39" ht="30" customHeight="1" x14ac:dyDescent="0.25">
      <c r="A135" s="190"/>
      <c r="B135" s="72" t="s">
        <v>587</v>
      </c>
      <c r="C135" s="50"/>
      <c r="D135" s="50"/>
      <c r="E135" s="50"/>
      <c r="F135" s="50"/>
      <c r="G135" s="50"/>
      <c r="H135" s="50"/>
      <c r="I135" s="50"/>
      <c r="J135" s="50"/>
      <c r="K135" s="50"/>
      <c r="L135" s="50"/>
      <c r="M135" s="50"/>
      <c r="N135" s="44"/>
      <c r="O135" s="44"/>
      <c r="P135" s="44"/>
      <c r="Q135" s="44"/>
      <c r="R135" s="44"/>
      <c r="S135" s="44"/>
      <c r="T135" s="134"/>
      <c r="U135" s="50"/>
      <c r="V135" s="50"/>
      <c r="W135" s="50"/>
      <c r="X135" s="50"/>
      <c r="Y135" s="50"/>
      <c r="Z135" s="50"/>
      <c r="AA135" s="50"/>
      <c r="AB135" s="50"/>
      <c r="AC135" s="50"/>
      <c r="AD135" s="50"/>
      <c r="AE135" s="50"/>
      <c r="AF135" s="50"/>
      <c r="AG135" s="50"/>
      <c r="AH135" s="50"/>
      <c r="AI135" s="50"/>
      <c r="AJ135" s="50"/>
      <c r="AK135" s="44"/>
      <c r="AL135" s="35"/>
      <c r="AM135" s="26"/>
    </row>
    <row r="136" spans="1:39" ht="30" customHeight="1" x14ac:dyDescent="0.25">
      <c r="A136" s="190"/>
      <c r="B136" s="72" t="s">
        <v>588</v>
      </c>
      <c r="C136" s="50"/>
      <c r="D136" s="50"/>
      <c r="E136" s="50"/>
      <c r="F136" s="50"/>
      <c r="G136" s="50"/>
      <c r="H136" s="50"/>
      <c r="I136" s="50"/>
      <c r="J136" s="50"/>
      <c r="K136" s="50"/>
      <c r="L136" s="50"/>
      <c r="M136" s="50"/>
      <c r="N136" s="44"/>
      <c r="O136" s="44"/>
      <c r="P136" s="44"/>
      <c r="Q136" s="44"/>
      <c r="R136" s="44"/>
      <c r="S136" s="44"/>
      <c r="T136" s="134"/>
      <c r="U136" s="50"/>
      <c r="V136" s="50"/>
      <c r="W136" s="50"/>
      <c r="X136" s="50"/>
      <c r="Y136" s="50"/>
      <c r="Z136" s="50"/>
      <c r="AA136" s="50"/>
      <c r="AB136" s="50"/>
      <c r="AC136" s="50"/>
      <c r="AD136" s="50"/>
      <c r="AE136" s="50"/>
      <c r="AF136" s="50"/>
      <c r="AG136" s="50"/>
      <c r="AH136" s="50"/>
      <c r="AI136" s="50"/>
      <c r="AJ136" s="50"/>
      <c r="AK136" s="44"/>
      <c r="AL136" s="35"/>
      <c r="AM136" s="26"/>
    </row>
    <row r="137" spans="1:39" ht="30" customHeight="1" x14ac:dyDescent="0.25">
      <c r="A137" s="190"/>
      <c r="B137" s="72" t="s">
        <v>589</v>
      </c>
      <c r="C137" s="50"/>
      <c r="D137" s="50"/>
      <c r="E137" s="50"/>
      <c r="F137" s="50"/>
      <c r="G137" s="50"/>
      <c r="H137" s="50"/>
      <c r="I137" s="50"/>
      <c r="J137" s="50"/>
      <c r="K137" s="50"/>
      <c r="L137" s="50"/>
      <c r="M137" s="50"/>
      <c r="N137" s="44"/>
      <c r="O137" s="44"/>
      <c r="P137" s="44"/>
      <c r="Q137" s="44"/>
      <c r="R137" s="44"/>
      <c r="S137" s="44"/>
      <c r="T137" s="134"/>
      <c r="U137" s="50"/>
      <c r="V137" s="50"/>
      <c r="W137" s="50"/>
      <c r="X137" s="50"/>
      <c r="Y137" s="50"/>
      <c r="Z137" s="50"/>
      <c r="AA137" s="50"/>
      <c r="AB137" s="50"/>
      <c r="AC137" s="50"/>
      <c r="AD137" s="50"/>
      <c r="AE137" s="50"/>
      <c r="AF137" s="50"/>
      <c r="AG137" s="50"/>
      <c r="AH137" s="50"/>
      <c r="AI137" s="50"/>
      <c r="AJ137" s="50"/>
      <c r="AK137" s="44"/>
      <c r="AL137" s="35"/>
      <c r="AM137" s="26"/>
    </row>
    <row r="138" spans="1:39" ht="30" customHeight="1" x14ac:dyDescent="0.25">
      <c r="A138" s="190"/>
      <c r="B138" s="72" t="s">
        <v>590</v>
      </c>
      <c r="C138" s="50"/>
      <c r="D138" s="50"/>
      <c r="E138" s="50"/>
      <c r="F138" s="50"/>
      <c r="G138" s="50"/>
      <c r="H138" s="50"/>
      <c r="I138" s="50"/>
      <c r="J138" s="50"/>
      <c r="K138" s="50"/>
      <c r="L138" s="50"/>
      <c r="M138" s="50"/>
      <c r="N138" s="44"/>
      <c r="O138" s="44"/>
      <c r="P138" s="44"/>
      <c r="Q138" s="44"/>
      <c r="R138" s="44"/>
      <c r="S138" s="44"/>
      <c r="T138" s="134"/>
      <c r="U138" s="50"/>
      <c r="V138" s="50"/>
      <c r="W138" s="50"/>
      <c r="X138" s="50"/>
      <c r="Y138" s="50"/>
      <c r="Z138" s="50"/>
      <c r="AA138" s="50"/>
      <c r="AB138" s="50"/>
      <c r="AC138" s="50"/>
      <c r="AD138" s="50"/>
      <c r="AE138" s="50"/>
      <c r="AF138" s="50"/>
      <c r="AG138" s="50"/>
      <c r="AH138" s="50"/>
      <c r="AI138" s="50"/>
      <c r="AJ138" s="50"/>
      <c r="AK138" s="44"/>
      <c r="AL138" s="35"/>
      <c r="AM138" s="26"/>
    </row>
    <row r="139" spans="1:39" ht="30" customHeight="1" x14ac:dyDescent="0.25">
      <c r="A139" s="190"/>
      <c r="B139" s="72" t="s">
        <v>591</v>
      </c>
      <c r="C139" s="50"/>
      <c r="D139" s="50"/>
      <c r="E139" s="50"/>
      <c r="F139" s="50"/>
      <c r="G139" s="50"/>
      <c r="H139" s="50"/>
      <c r="I139" s="50"/>
      <c r="J139" s="50"/>
      <c r="K139" s="50"/>
      <c r="L139" s="50"/>
      <c r="M139" s="50"/>
      <c r="N139" s="44"/>
      <c r="O139" s="44"/>
      <c r="P139" s="44"/>
      <c r="Q139" s="44"/>
      <c r="R139" s="44"/>
      <c r="S139" s="44"/>
      <c r="T139" s="134"/>
      <c r="U139" s="50"/>
      <c r="V139" s="50"/>
      <c r="W139" s="50"/>
      <c r="X139" s="50"/>
      <c r="Y139" s="50"/>
      <c r="Z139" s="50"/>
      <c r="AA139" s="50"/>
      <c r="AB139" s="50"/>
      <c r="AC139" s="50"/>
      <c r="AD139" s="50"/>
      <c r="AE139" s="50"/>
      <c r="AF139" s="50"/>
      <c r="AG139" s="50"/>
      <c r="AH139" s="50"/>
      <c r="AI139" s="50"/>
      <c r="AJ139" s="50"/>
      <c r="AK139" s="44"/>
      <c r="AL139" s="35"/>
      <c r="AM139" s="26"/>
    </row>
    <row r="140" spans="1:39" ht="30" customHeight="1" x14ac:dyDescent="0.25">
      <c r="A140" s="190"/>
      <c r="B140" s="72" t="s">
        <v>592</v>
      </c>
      <c r="C140" s="50"/>
      <c r="D140" s="50"/>
      <c r="E140" s="50"/>
      <c r="F140" s="50"/>
      <c r="G140" s="50"/>
      <c r="H140" s="50"/>
      <c r="I140" s="50"/>
      <c r="J140" s="50"/>
      <c r="K140" s="50"/>
      <c r="L140" s="50"/>
      <c r="M140" s="50"/>
      <c r="N140" s="44"/>
      <c r="O140" s="44"/>
      <c r="P140" s="44"/>
      <c r="Q140" s="44"/>
      <c r="R140" s="44"/>
      <c r="S140" s="44"/>
      <c r="T140" s="134"/>
      <c r="U140" s="50"/>
      <c r="V140" s="50"/>
      <c r="W140" s="50"/>
      <c r="X140" s="50"/>
      <c r="Y140" s="50"/>
      <c r="Z140" s="50"/>
      <c r="AA140" s="50"/>
      <c r="AB140" s="50"/>
      <c r="AC140" s="50"/>
      <c r="AD140" s="50"/>
      <c r="AE140" s="50"/>
      <c r="AF140" s="50"/>
      <c r="AG140" s="50"/>
      <c r="AH140" s="50"/>
      <c r="AI140" s="50"/>
      <c r="AJ140" s="50"/>
      <c r="AK140" s="44"/>
      <c r="AL140" s="35"/>
      <c r="AM140" s="26"/>
    </row>
    <row r="141" spans="1:39" ht="30" customHeight="1" x14ac:dyDescent="0.25">
      <c r="A141" s="190"/>
      <c r="B141" s="72" t="s">
        <v>593</v>
      </c>
      <c r="C141" s="50"/>
      <c r="D141" s="50"/>
      <c r="E141" s="50"/>
      <c r="F141" s="50"/>
      <c r="G141" s="50"/>
      <c r="H141" s="50"/>
      <c r="I141" s="50"/>
      <c r="J141" s="50"/>
      <c r="K141" s="50"/>
      <c r="L141" s="50"/>
      <c r="M141" s="50"/>
      <c r="N141" s="44"/>
      <c r="O141" s="44"/>
      <c r="P141" s="44"/>
      <c r="Q141" s="44"/>
      <c r="R141" s="44"/>
      <c r="S141" s="44"/>
      <c r="T141" s="134"/>
      <c r="U141" s="50"/>
      <c r="V141" s="50"/>
      <c r="W141" s="50"/>
      <c r="X141" s="50"/>
      <c r="Y141" s="50"/>
      <c r="Z141" s="50"/>
      <c r="AA141" s="50"/>
      <c r="AB141" s="50"/>
      <c r="AC141" s="50"/>
      <c r="AD141" s="50"/>
      <c r="AE141" s="50"/>
      <c r="AF141" s="50"/>
      <c r="AG141" s="50"/>
      <c r="AH141" s="50"/>
      <c r="AI141" s="50"/>
      <c r="AJ141" s="50"/>
      <c r="AK141" s="44"/>
      <c r="AL141" s="35"/>
      <c r="AM141" s="26"/>
    </row>
    <row r="142" spans="1:39" ht="30" customHeight="1" x14ac:dyDescent="0.25">
      <c r="A142" s="190"/>
      <c r="B142" s="72" t="s">
        <v>594</v>
      </c>
      <c r="C142" s="50"/>
      <c r="D142" s="50"/>
      <c r="E142" s="50"/>
      <c r="F142" s="50"/>
      <c r="G142" s="50"/>
      <c r="H142" s="50"/>
      <c r="I142" s="50"/>
      <c r="J142" s="50"/>
      <c r="K142" s="50"/>
      <c r="L142" s="50"/>
      <c r="M142" s="50"/>
      <c r="N142" s="44"/>
      <c r="O142" s="44"/>
      <c r="P142" s="44"/>
      <c r="Q142" s="44"/>
      <c r="R142" s="44"/>
      <c r="S142" s="44"/>
      <c r="T142" s="134"/>
      <c r="U142" s="50"/>
      <c r="V142" s="50"/>
      <c r="W142" s="50"/>
      <c r="X142" s="50"/>
      <c r="Y142" s="50"/>
      <c r="Z142" s="50"/>
      <c r="AA142" s="50"/>
      <c r="AB142" s="50"/>
      <c r="AC142" s="50"/>
      <c r="AD142" s="50"/>
      <c r="AE142" s="50"/>
      <c r="AF142" s="50"/>
      <c r="AG142" s="50"/>
      <c r="AH142" s="50"/>
      <c r="AI142" s="50"/>
      <c r="AJ142" s="50"/>
      <c r="AK142" s="44"/>
      <c r="AL142" s="35"/>
      <c r="AM142" s="26"/>
    </row>
    <row r="143" spans="1:39" ht="30" customHeight="1" x14ac:dyDescent="0.25">
      <c r="A143" s="190"/>
      <c r="B143" s="72" t="s">
        <v>595</v>
      </c>
      <c r="C143" s="50"/>
      <c r="D143" s="50"/>
      <c r="E143" s="50"/>
      <c r="F143" s="50"/>
      <c r="G143" s="50"/>
      <c r="H143" s="50"/>
      <c r="I143" s="50"/>
      <c r="J143" s="50"/>
      <c r="K143" s="50"/>
      <c r="L143" s="50"/>
      <c r="M143" s="50"/>
      <c r="N143" s="44"/>
      <c r="O143" s="44"/>
      <c r="P143" s="44"/>
      <c r="Q143" s="44"/>
      <c r="R143" s="44"/>
      <c r="S143" s="44"/>
      <c r="T143" s="134"/>
      <c r="U143" s="50"/>
      <c r="V143" s="50"/>
      <c r="W143" s="50"/>
      <c r="X143" s="50"/>
      <c r="Y143" s="50"/>
      <c r="Z143" s="50"/>
      <c r="AA143" s="50"/>
      <c r="AB143" s="50"/>
      <c r="AC143" s="50"/>
      <c r="AD143" s="50"/>
      <c r="AE143" s="50"/>
      <c r="AF143" s="50"/>
      <c r="AG143" s="50"/>
      <c r="AH143" s="50"/>
      <c r="AI143" s="50"/>
      <c r="AJ143" s="50"/>
      <c r="AK143" s="44"/>
      <c r="AL143" s="35"/>
      <c r="AM143" s="26"/>
    </row>
    <row r="144" spans="1:39" ht="30" customHeight="1" x14ac:dyDescent="0.25">
      <c r="A144" s="190"/>
      <c r="B144" s="72" t="s">
        <v>596</v>
      </c>
      <c r="C144" s="50"/>
      <c r="D144" s="50"/>
      <c r="E144" s="50"/>
      <c r="F144" s="50"/>
      <c r="G144" s="50"/>
      <c r="H144" s="50"/>
      <c r="I144" s="50"/>
      <c r="J144" s="50"/>
      <c r="K144" s="50"/>
      <c r="L144" s="50"/>
      <c r="M144" s="50"/>
      <c r="N144" s="44"/>
      <c r="O144" s="44"/>
      <c r="P144" s="44"/>
      <c r="Q144" s="44"/>
      <c r="R144" s="44"/>
      <c r="S144" s="44"/>
      <c r="T144" s="134"/>
      <c r="U144" s="50"/>
      <c r="V144" s="50"/>
      <c r="W144" s="50"/>
      <c r="X144" s="50"/>
      <c r="Y144" s="50"/>
      <c r="Z144" s="50"/>
      <c r="AA144" s="50"/>
      <c r="AB144" s="50"/>
      <c r="AC144" s="50"/>
      <c r="AD144" s="50"/>
      <c r="AE144" s="50"/>
      <c r="AF144" s="50"/>
      <c r="AG144" s="50"/>
      <c r="AH144" s="50"/>
      <c r="AI144" s="50"/>
      <c r="AJ144" s="50"/>
      <c r="AK144" s="44"/>
      <c r="AL144" s="35"/>
      <c r="AM144" s="26"/>
    </row>
    <row r="145" spans="1:39" ht="30" customHeight="1" x14ac:dyDescent="0.25">
      <c r="A145" s="190"/>
      <c r="B145" s="72" t="s">
        <v>597</v>
      </c>
      <c r="C145" s="50"/>
      <c r="D145" s="50"/>
      <c r="E145" s="50"/>
      <c r="F145" s="50"/>
      <c r="G145" s="50"/>
      <c r="H145" s="50"/>
      <c r="I145" s="50"/>
      <c r="J145" s="50"/>
      <c r="K145" s="50"/>
      <c r="L145" s="50"/>
      <c r="M145" s="50"/>
      <c r="N145" s="44"/>
      <c r="O145" s="44"/>
      <c r="P145" s="44"/>
      <c r="Q145" s="44"/>
      <c r="R145" s="44"/>
      <c r="S145" s="44"/>
      <c r="T145" s="134"/>
      <c r="U145" s="50"/>
      <c r="V145" s="50"/>
      <c r="W145" s="50"/>
      <c r="X145" s="50"/>
      <c r="Y145" s="50"/>
      <c r="Z145" s="50"/>
      <c r="AA145" s="50"/>
      <c r="AB145" s="50"/>
      <c r="AC145" s="50"/>
      <c r="AD145" s="50"/>
      <c r="AE145" s="50"/>
      <c r="AF145" s="50"/>
      <c r="AG145" s="50"/>
      <c r="AH145" s="50"/>
      <c r="AI145" s="50"/>
      <c r="AJ145" s="50"/>
      <c r="AK145" s="44"/>
      <c r="AL145" s="35"/>
      <c r="AM145" s="26"/>
    </row>
    <row r="146" spans="1:39" ht="30" customHeight="1" x14ac:dyDescent="0.25">
      <c r="A146" s="190" t="s">
        <v>598</v>
      </c>
      <c r="B146" s="72" t="s">
        <v>599</v>
      </c>
      <c r="C146" s="50" t="s">
        <v>600</v>
      </c>
      <c r="D146" s="50"/>
      <c r="E146" s="50"/>
      <c r="F146" s="50"/>
      <c r="G146" s="50"/>
      <c r="H146" s="50"/>
      <c r="I146" s="50"/>
      <c r="J146" s="50"/>
      <c r="K146" s="50"/>
      <c r="L146" s="50"/>
      <c r="M146" s="50"/>
      <c r="N146" s="44"/>
      <c r="O146" s="44"/>
      <c r="P146" s="44"/>
      <c r="Q146" s="44"/>
      <c r="R146" s="44"/>
      <c r="S146" s="44"/>
      <c r="T146" s="134"/>
      <c r="U146" s="50"/>
      <c r="V146" s="50"/>
      <c r="W146" s="50"/>
      <c r="X146" s="50"/>
      <c r="Y146" s="50"/>
      <c r="Z146" s="50"/>
      <c r="AA146" s="50"/>
      <c r="AB146" s="50"/>
      <c r="AC146" s="50"/>
      <c r="AD146" s="50"/>
      <c r="AE146" s="50"/>
      <c r="AF146" s="50"/>
      <c r="AG146" s="50"/>
      <c r="AH146" s="50"/>
      <c r="AI146" s="50"/>
      <c r="AJ146" s="50"/>
      <c r="AK146" s="44"/>
      <c r="AL146" s="35"/>
      <c r="AM146" s="26"/>
    </row>
    <row r="147" spans="1:39" ht="30" customHeight="1" x14ac:dyDescent="0.25">
      <c r="A147" s="190"/>
      <c r="B147" s="72" t="s">
        <v>601</v>
      </c>
      <c r="C147" s="50" t="s">
        <v>600</v>
      </c>
      <c r="D147" s="50"/>
      <c r="E147" s="50"/>
      <c r="F147" s="50"/>
      <c r="G147" s="50"/>
      <c r="H147" s="50"/>
      <c r="I147" s="50"/>
      <c r="J147" s="50"/>
      <c r="K147" s="50"/>
      <c r="L147" s="50"/>
      <c r="M147" s="50"/>
      <c r="N147" s="44"/>
      <c r="O147" s="44"/>
      <c r="P147" s="44"/>
      <c r="Q147" s="44"/>
      <c r="R147" s="44"/>
      <c r="S147" s="44"/>
      <c r="T147" s="134"/>
      <c r="U147" s="50"/>
      <c r="V147" s="50"/>
      <c r="W147" s="50"/>
      <c r="X147" s="50"/>
      <c r="Y147" s="50"/>
      <c r="Z147" s="50"/>
      <c r="AA147" s="50"/>
      <c r="AB147" s="50"/>
      <c r="AC147" s="50"/>
      <c r="AD147" s="50"/>
      <c r="AE147" s="50"/>
      <c r="AF147" s="50"/>
      <c r="AG147" s="50"/>
      <c r="AH147" s="50"/>
      <c r="AI147" s="50"/>
      <c r="AJ147" s="50"/>
      <c r="AK147" s="44"/>
      <c r="AL147" s="35"/>
      <c r="AM147" s="26"/>
    </row>
    <row r="148" spans="1:39" ht="30" customHeight="1" x14ac:dyDescent="0.25">
      <c r="A148" s="190"/>
      <c r="B148" s="72" t="s">
        <v>602</v>
      </c>
      <c r="C148" s="50" t="s">
        <v>600</v>
      </c>
      <c r="D148" s="50"/>
      <c r="E148" s="50"/>
      <c r="F148" s="50"/>
      <c r="G148" s="50"/>
      <c r="H148" s="50"/>
      <c r="I148" s="50"/>
      <c r="J148" s="50"/>
      <c r="K148" s="50"/>
      <c r="L148" s="50"/>
      <c r="M148" s="50"/>
      <c r="N148" s="44"/>
      <c r="O148" s="44"/>
      <c r="P148" s="44"/>
      <c r="Q148" s="44"/>
      <c r="R148" s="44"/>
      <c r="S148" s="44"/>
      <c r="T148" s="134"/>
      <c r="U148" s="50"/>
      <c r="V148" s="50"/>
      <c r="W148" s="50"/>
      <c r="X148" s="50"/>
      <c r="Y148" s="50"/>
      <c r="Z148" s="50"/>
      <c r="AA148" s="50"/>
      <c r="AB148" s="50"/>
      <c r="AC148" s="50"/>
      <c r="AD148" s="50"/>
      <c r="AE148" s="50"/>
      <c r="AF148" s="50"/>
      <c r="AG148" s="50"/>
      <c r="AH148" s="50"/>
      <c r="AI148" s="50"/>
      <c r="AJ148" s="50"/>
      <c r="AK148" s="44"/>
      <c r="AL148" s="35"/>
      <c r="AM148" s="26"/>
    </row>
    <row r="149" spans="1:39" ht="30" customHeight="1" x14ac:dyDescent="0.25">
      <c r="A149" s="190"/>
      <c r="B149" s="72" t="s">
        <v>603</v>
      </c>
      <c r="C149" s="50"/>
      <c r="D149" s="50"/>
      <c r="E149" s="50"/>
      <c r="F149" s="50"/>
      <c r="G149" s="50"/>
      <c r="H149" s="50"/>
      <c r="I149" s="50"/>
      <c r="J149" s="50"/>
      <c r="K149" s="50"/>
      <c r="L149" s="50"/>
      <c r="M149" s="50"/>
      <c r="N149" s="44"/>
      <c r="O149" s="44"/>
      <c r="P149" s="44"/>
      <c r="Q149" s="44"/>
      <c r="R149" s="44"/>
      <c r="S149" s="44"/>
      <c r="T149" s="134"/>
      <c r="U149" s="50"/>
      <c r="V149" s="50"/>
      <c r="W149" s="50"/>
      <c r="X149" s="50"/>
      <c r="Y149" s="50"/>
      <c r="Z149" s="50"/>
      <c r="AA149" s="50"/>
      <c r="AB149" s="50"/>
      <c r="AC149" s="50"/>
      <c r="AD149" s="50"/>
      <c r="AE149" s="50"/>
      <c r="AF149" s="50"/>
      <c r="AG149" s="50"/>
      <c r="AH149" s="50"/>
      <c r="AI149" s="50"/>
      <c r="AJ149" s="50"/>
      <c r="AK149" s="44"/>
      <c r="AL149" s="35"/>
      <c r="AM149" s="26"/>
    </row>
    <row r="150" spans="1:39" ht="30" customHeight="1" x14ac:dyDescent="0.25">
      <c r="A150" s="190"/>
      <c r="B150" s="72" t="s">
        <v>604</v>
      </c>
      <c r="C150" s="50"/>
      <c r="D150" s="50"/>
      <c r="E150" s="50"/>
      <c r="F150" s="50"/>
      <c r="G150" s="50"/>
      <c r="H150" s="50"/>
      <c r="I150" s="50"/>
      <c r="J150" s="50"/>
      <c r="K150" s="50"/>
      <c r="L150" s="50"/>
      <c r="M150" s="50"/>
      <c r="N150" s="44"/>
      <c r="O150" s="44"/>
      <c r="P150" s="44"/>
      <c r="Q150" s="44"/>
      <c r="R150" s="44"/>
      <c r="S150" s="44"/>
      <c r="T150" s="134"/>
      <c r="U150" s="50"/>
      <c r="V150" s="50"/>
      <c r="W150" s="50"/>
      <c r="X150" s="50"/>
      <c r="Y150" s="50"/>
      <c r="Z150" s="50"/>
      <c r="AA150" s="50"/>
      <c r="AB150" s="50"/>
      <c r="AC150" s="50"/>
      <c r="AD150" s="50"/>
      <c r="AE150" s="50"/>
      <c r="AF150" s="50"/>
      <c r="AG150" s="50"/>
      <c r="AH150" s="50"/>
      <c r="AI150" s="50"/>
      <c r="AJ150" s="50"/>
      <c r="AK150" s="44"/>
      <c r="AL150" s="35"/>
      <c r="AM150" s="26"/>
    </row>
    <row r="151" spans="1:39" ht="30" customHeight="1" x14ac:dyDescent="0.25">
      <c r="A151" s="190"/>
      <c r="B151" s="72" t="s">
        <v>605</v>
      </c>
      <c r="C151" s="50"/>
      <c r="D151" s="50"/>
      <c r="E151" s="50"/>
      <c r="F151" s="50"/>
      <c r="G151" s="50"/>
      <c r="H151" s="50"/>
      <c r="I151" s="50"/>
      <c r="J151" s="50"/>
      <c r="K151" s="50"/>
      <c r="L151" s="50"/>
      <c r="M151" s="50"/>
      <c r="N151" s="44"/>
      <c r="O151" s="44"/>
      <c r="P151" s="44"/>
      <c r="Q151" s="44"/>
      <c r="R151" s="44"/>
      <c r="S151" s="44"/>
      <c r="T151" s="134"/>
      <c r="U151" s="50"/>
      <c r="V151" s="50"/>
      <c r="W151" s="50"/>
      <c r="X151" s="50"/>
      <c r="Y151" s="50"/>
      <c r="Z151" s="50"/>
      <c r="AA151" s="50"/>
      <c r="AB151" s="50"/>
      <c r="AC151" s="50"/>
      <c r="AD151" s="50"/>
      <c r="AE151" s="50"/>
      <c r="AF151" s="50"/>
      <c r="AG151" s="50"/>
      <c r="AH151" s="50"/>
      <c r="AI151" s="50"/>
      <c r="AJ151" s="50"/>
      <c r="AK151" s="44"/>
      <c r="AL151" s="35"/>
      <c r="AM151" s="26"/>
    </row>
    <row r="152" spans="1:39" ht="30" customHeight="1" x14ac:dyDescent="0.25">
      <c r="A152" s="190"/>
      <c r="B152" s="72" t="s">
        <v>606</v>
      </c>
      <c r="C152" s="50"/>
      <c r="D152" s="50"/>
      <c r="E152" s="50"/>
      <c r="F152" s="50"/>
      <c r="G152" s="50"/>
      <c r="H152" s="50"/>
      <c r="I152" s="50"/>
      <c r="J152" s="50"/>
      <c r="K152" s="50"/>
      <c r="L152" s="50"/>
      <c r="M152" s="50"/>
      <c r="N152" s="44"/>
      <c r="O152" s="44"/>
      <c r="P152" s="44"/>
      <c r="Q152" s="44"/>
      <c r="R152" s="44"/>
      <c r="S152" s="44"/>
      <c r="T152" s="134"/>
      <c r="U152" s="50"/>
      <c r="V152" s="50"/>
      <c r="W152" s="50"/>
      <c r="X152" s="50"/>
      <c r="Y152" s="50"/>
      <c r="Z152" s="50"/>
      <c r="AA152" s="50"/>
      <c r="AB152" s="50"/>
      <c r="AC152" s="50"/>
      <c r="AD152" s="50"/>
      <c r="AE152" s="50"/>
      <c r="AF152" s="50"/>
      <c r="AG152" s="50"/>
      <c r="AH152" s="50"/>
      <c r="AI152" s="50"/>
      <c r="AJ152" s="50"/>
      <c r="AK152" s="44"/>
      <c r="AL152" s="35"/>
      <c r="AM152" s="26"/>
    </row>
    <row r="153" spans="1:39" ht="30" customHeight="1" x14ac:dyDescent="0.25">
      <c r="A153" s="190"/>
      <c r="B153" s="72" t="s">
        <v>607</v>
      </c>
      <c r="C153" s="50"/>
      <c r="D153" s="50"/>
      <c r="E153" s="50"/>
      <c r="F153" s="50"/>
      <c r="G153" s="50"/>
      <c r="H153" s="50"/>
      <c r="I153" s="50"/>
      <c r="J153" s="50"/>
      <c r="K153" s="50"/>
      <c r="L153" s="50"/>
      <c r="M153" s="50"/>
      <c r="N153" s="44"/>
      <c r="O153" s="44"/>
      <c r="P153" s="44"/>
      <c r="Q153" s="44"/>
      <c r="R153" s="44"/>
      <c r="S153" s="44"/>
      <c r="T153" s="134"/>
      <c r="U153" s="50"/>
      <c r="V153" s="50"/>
      <c r="W153" s="50"/>
      <c r="X153" s="50"/>
      <c r="Y153" s="50"/>
      <c r="Z153" s="50"/>
      <c r="AA153" s="50"/>
      <c r="AB153" s="50"/>
      <c r="AC153" s="50"/>
      <c r="AD153" s="50"/>
      <c r="AE153" s="50"/>
      <c r="AF153" s="50"/>
      <c r="AG153" s="50"/>
      <c r="AH153" s="50"/>
      <c r="AI153" s="50"/>
      <c r="AJ153" s="50"/>
      <c r="AK153" s="44"/>
      <c r="AL153" s="35"/>
      <c r="AM153" s="26"/>
    </row>
    <row r="154" spans="1:39" ht="30" customHeight="1" x14ac:dyDescent="0.25">
      <c r="A154" s="190"/>
      <c r="B154" s="72" t="s">
        <v>608</v>
      </c>
      <c r="C154" s="50"/>
      <c r="D154" s="50"/>
      <c r="E154" s="50"/>
      <c r="F154" s="50"/>
      <c r="G154" s="50"/>
      <c r="H154" s="50"/>
      <c r="I154" s="50"/>
      <c r="J154" s="50"/>
      <c r="K154" s="50"/>
      <c r="L154" s="50"/>
      <c r="M154" s="50"/>
      <c r="N154" s="44"/>
      <c r="O154" s="44"/>
      <c r="P154" s="44"/>
      <c r="Q154" s="44"/>
      <c r="R154" s="44"/>
      <c r="S154" s="44"/>
      <c r="T154" s="134"/>
      <c r="U154" s="50"/>
      <c r="V154" s="50"/>
      <c r="W154" s="50"/>
      <c r="X154" s="50"/>
      <c r="Y154" s="50"/>
      <c r="Z154" s="50"/>
      <c r="AA154" s="50"/>
      <c r="AB154" s="50"/>
      <c r="AC154" s="50"/>
      <c r="AD154" s="50"/>
      <c r="AE154" s="50"/>
      <c r="AF154" s="50"/>
      <c r="AG154" s="50"/>
      <c r="AH154" s="50"/>
      <c r="AI154" s="50"/>
      <c r="AJ154" s="50"/>
      <c r="AK154" s="44"/>
      <c r="AL154" s="35"/>
      <c r="AM154" s="26"/>
    </row>
    <row r="155" spans="1:39" ht="30" customHeight="1" x14ac:dyDescent="0.25">
      <c r="A155" s="190"/>
      <c r="B155" s="72" t="s">
        <v>609</v>
      </c>
      <c r="C155" s="50"/>
      <c r="D155" s="50"/>
      <c r="E155" s="50"/>
      <c r="F155" s="50"/>
      <c r="G155" s="50"/>
      <c r="H155" s="50"/>
      <c r="I155" s="50"/>
      <c r="J155" s="50"/>
      <c r="K155" s="50"/>
      <c r="L155" s="50"/>
      <c r="M155" s="50"/>
      <c r="N155" s="44"/>
      <c r="O155" s="44"/>
      <c r="P155" s="44"/>
      <c r="Q155" s="44"/>
      <c r="R155" s="44"/>
      <c r="S155" s="44"/>
      <c r="T155" s="134"/>
      <c r="U155" s="50"/>
      <c r="V155" s="50"/>
      <c r="W155" s="50"/>
      <c r="X155" s="50"/>
      <c r="Y155" s="50"/>
      <c r="Z155" s="50"/>
      <c r="AA155" s="50"/>
      <c r="AB155" s="50"/>
      <c r="AC155" s="50"/>
      <c r="AD155" s="50"/>
      <c r="AE155" s="50"/>
      <c r="AF155" s="50"/>
      <c r="AG155" s="50"/>
      <c r="AH155" s="50"/>
      <c r="AI155" s="50"/>
      <c r="AJ155" s="50"/>
      <c r="AK155" s="44"/>
      <c r="AL155" s="35"/>
      <c r="AM155" s="26"/>
    </row>
    <row r="156" spans="1:39" ht="30" customHeight="1" x14ac:dyDescent="0.25">
      <c r="A156" s="190"/>
      <c r="B156" s="72" t="s">
        <v>610</v>
      </c>
      <c r="C156" s="50"/>
      <c r="D156" s="50"/>
      <c r="E156" s="50"/>
      <c r="F156" s="50"/>
      <c r="G156" s="50"/>
      <c r="H156" s="50"/>
      <c r="I156" s="50"/>
      <c r="J156" s="50"/>
      <c r="K156" s="50"/>
      <c r="L156" s="50"/>
      <c r="M156" s="50"/>
      <c r="N156" s="44"/>
      <c r="O156" s="44"/>
      <c r="P156" s="44"/>
      <c r="Q156" s="44"/>
      <c r="R156" s="44"/>
      <c r="S156" s="44"/>
      <c r="T156" s="134"/>
      <c r="U156" s="50"/>
      <c r="V156" s="50"/>
      <c r="W156" s="50"/>
      <c r="X156" s="50"/>
      <c r="Y156" s="50"/>
      <c r="Z156" s="50"/>
      <c r="AA156" s="50"/>
      <c r="AB156" s="50"/>
      <c r="AC156" s="50"/>
      <c r="AD156" s="50"/>
      <c r="AE156" s="50"/>
      <c r="AF156" s="50"/>
      <c r="AG156" s="50"/>
      <c r="AH156" s="50"/>
      <c r="AI156" s="50"/>
      <c r="AJ156" s="50"/>
      <c r="AK156" s="44"/>
      <c r="AL156" s="35"/>
      <c r="AM156" s="26"/>
    </row>
    <row r="157" spans="1:39" ht="30" customHeight="1" x14ac:dyDescent="0.25">
      <c r="A157" s="190"/>
      <c r="B157" s="72" t="s">
        <v>611</v>
      </c>
      <c r="C157" s="50"/>
      <c r="D157" s="50"/>
      <c r="E157" s="50"/>
      <c r="F157" s="50"/>
      <c r="G157" s="50"/>
      <c r="H157" s="50"/>
      <c r="I157" s="50"/>
      <c r="J157" s="50"/>
      <c r="K157" s="50"/>
      <c r="L157" s="50"/>
      <c r="M157" s="50"/>
      <c r="N157" s="44"/>
      <c r="O157" s="44"/>
      <c r="P157" s="44"/>
      <c r="Q157" s="44"/>
      <c r="R157" s="44"/>
      <c r="S157" s="44"/>
      <c r="T157" s="134"/>
      <c r="U157" s="50"/>
      <c r="V157" s="50"/>
      <c r="W157" s="50"/>
      <c r="X157" s="50"/>
      <c r="Y157" s="50"/>
      <c r="Z157" s="50"/>
      <c r="AA157" s="50"/>
      <c r="AB157" s="50"/>
      <c r="AC157" s="50"/>
      <c r="AD157" s="50"/>
      <c r="AE157" s="50"/>
      <c r="AF157" s="50"/>
      <c r="AG157" s="50"/>
      <c r="AH157" s="50"/>
      <c r="AI157" s="50"/>
      <c r="AJ157" s="50"/>
      <c r="AK157" s="44"/>
      <c r="AL157" s="35"/>
      <c r="AM157" s="26"/>
    </row>
    <row r="158" spans="1:39" ht="30" customHeight="1" x14ac:dyDescent="0.25">
      <c r="A158" s="190"/>
      <c r="B158" s="72" t="s">
        <v>612</v>
      </c>
      <c r="C158" s="50"/>
      <c r="D158" s="50"/>
      <c r="E158" s="50"/>
      <c r="F158" s="50"/>
      <c r="G158" s="50"/>
      <c r="H158" s="50"/>
      <c r="I158" s="50"/>
      <c r="J158" s="50"/>
      <c r="K158" s="50"/>
      <c r="L158" s="50"/>
      <c r="M158" s="50"/>
      <c r="N158" s="44"/>
      <c r="O158" s="44"/>
      <c r="P158" s="44"/>
      <c r="Q158" s="44"/>
      <c r="R158" s="44"/>
      <c r="S158" s="44"/>
      <c r="T158" s="134"/>
      <c r="U158" s="50"/>
      <c r="V158" s="50"/>
      <c r="W158" s="50"/>
      <c r="X158" s="50"/>
      <c r="Y158" s="50"/>
      <c r="Z158" s="50"/>
      <c r="AA158" s="50"/>
      <c r="AB158" s="50"/>
      <c r="AC158" s="50"/>
      <c r="AD158" s="50"/>
      <c r="AE158" s="50"/>
      <c r="AF158" s="50"/>
      <c r="AG158" s="50"/>
      <c r="AH158" s="50"/>
      <c r="AI158" s="50"/>
      <c r="AJ158" s="50"/>
      <c r="AK158" s="44"/>
      <c r="AL158" s="35"/>
      <c r="AM158" s="26"/>
    </row>
    <row r="159" spans="1:39" ht="30" customHeight="1" x14ac:dyDescent="0.25">
      <c r="A159" s="190"/>
      <c r="B159" s="72" t="s">
        <v>613</v>
      </c>
      <c r="C159" s="50"/>
      <c r="D159" s="50"/>
      <c r="E159" s="50"/>
      <c r="F159" s="50"/>
      <c r="G159" s="50"/>
      <c r="H159" s="50"/>
      <c r="I159" s="50"/>
      <c r="J159" s="50"/>
      <c r="K159" s="50"/>
      <c r="L159" s="50"/>
      <c r="M159" s="50"/>
      <c r="N159" s="44"/>
      <c r="O159" s="44"/>
      <c r="P159" s="44"/>
      <c r="Q159" s="44"/>
      <c r="R159" s="44"/>
      <c r="S159" s="44"/>
      <c r="T159" s="134"/>
      <c r="U159" s="50"/>
      <c r="V159" s="50"/>
      <c r="W159" s="50"/>
      <c r="X159" s="50"/>
      <c r="Y159" s="50"/>
      <c r="Z159" s="50"/>
      <c r="AA159" s="50"/>
      <c r="AB159" s="50"/>
      <c r="AC159" s="50"/>
      <c r="AD159" s="50"/>
      <c r="AE159" s="50"/>
      <c r="AF159" s="50"/>
      <c r="AG159" s="50"/>
      <c r="AH159" s="50"/>
      <c r="AI159" s="50"/>
      <c r="AJ159" s="50"/>
      <c r="AK159" s="44"/>
      <c r="AL159" s="35"/>
      <c r="AM159" s="26"/>
    </row>
    <row r="160" spans="1:39" ht="30" customHeight="1" x14ac:dyDescent="0.25">
      <c r="A160" s="190"/>
      <c r="B160" s="72" t="s">
        <v>614</v>
      </c>
      <c r="C160" s="50"/>
      <c r="D160" s="50"/>
      <c r="E160" s="50"/>
      <c r="F160" s="50"/>
      <c r="G160" s="50"/>
      <c r="H160" s="50"/>
      <c r="I160" s="50"/>
      <c r="J160" s="50"/>
      <c r="K160" s="50"/>
      <c r="L160" s="50"/>
      <c r="M160" s="50"/>
      <c r="N160" s="44"/>
      <c r="O160" s="44"/>
      <c r="P160" s="44"/>
      <c r="Q160" s="44"/>
      <c r="R160" s="44"/>
      <c r="S160" s="44"/>
      <c r="T160" s="134"/>
      <c r="U160" s="50"/>
      <c r="V160" s="50"/>
      <c r="W160" s="50"/>
      <c r="X160" s="50"/>
      <c r="Y160" s="50"/>
      <c r="Z160" s="50"/>
      <c r="AA160" s="50"/>
      <c r="AB160" s="50"/>
      <c r="AC160" s="50"/>
      <c r="AD160" s="50"/>
      <c r="AE160" s="50"/>
      <c r="AF160" s="50"/>
      <c r="AG160" s="50"/>
      <c r="AH160" s="50"/>
      <c r="AI160" s="50"/>
      <c r="AJ160" s="50"/>
      <c r="AK160" s="44"/>
      <c r="AL160" s="35"/>
      <c r="AM160" s="26"/>
    </row>
    <row r="161" spans="1:39" x14ac:dyDescent="0.25">
      <c r="AM161" s="26"/>
    </row>
    <row r="162" spans="1:39" x14ac:dyDescent="0.25">
      <c r="B162" s="61"/>
      <c r="AL162" s="62"/>
      <c r="AM162" s="26"/>
    </row>
    <row r="163" spans="1:39" x14ac:dyDescent="0.25">
      <c r="AL163" s="62"/>
      <c r="AM163" s="26"/>
    </row>
    <row r="164" spans="1:39" ht="26.25" customHeight="1" x14ac:dyDescent="0.25">
      <c r="A164" s="157" t="s">
        <v>439</v>
      </c>
      <c r="B164" s="157"/>
      <c r="C164" s="157"/>
      <c r="D164" s="157"/>
      <c r="E164" s="157"/>
      <c r="F164" s="157"/>
      <c r="G164" s="157"/>
      <c r="H164" s="157"/>
      <c r="I164" s="157"/>
      <c r="J164" s="157"/>
      <c r="K164" s="157"/>
      <c r="L164" s="157"/>
      <c r="M164" s="157"/>
      <c r="N164" s="157"/>
      <c r="AM164" s="26"/>
    </row>
    <row r="165" spans="1:39" ht="26.25" customHeight="1" x14ac:dyDescent="0.25">
      <c r="A165" s="63"/>
      <c r="B165" s="64"/>
      <c r="C165" s="64"/>
      <c r="D165" s="65"/>
      <c r="E165" s="65"/>
      <c r="F165" s="65"/>
      <c r="G165" s="65"/>
      <c r="H165" s="65"/>
      <c r="I165" s="65"/>
      <c r="J165" s="65"/>
      <c r="K165" s="65"/>
      <c r="L165" s="65"/>
      <c r="M165" s="65"/>
      <c r="N165" s="65"/>
      <c r="O165" s="65"/>
      <c r="AM165" s="26"/>
    </row>
    <row r="166" spans="1:39" ht="43.5" customHeight="1" x14ac:dyDescent="0.25">
      <c r="A166" s="66" t="s">
        <v>440</v>
      </c>
      <c r="B166" s="67"/>
      <c r="C166" s="68">
        <f>COUNTA(C170:C178,C182:C190,C194:C202,C206:C214)</f>
        <v>3</v>
      </c>
      <c r="AM166" s="26"/>
    </row>
    <row r="167" spans="1:39" x14ac:dyDescent="0.25">
      <c r="AM167" s="26"/>
    </row>
    <row r="168" spans="1:39" ht="15.75" customHeight="1" x14ac:dyDescent="0.25">
      <c r="A168" s="155" t="s">
        <v>441</v>
      </c>
      <c r="B168" s="153" t="s">
        <v>109</v>
      </c>
      <c r="C168" s="153" t="s">
        <v>2</v>
      </c>
      <c r="D168" s="153" t="s">
        <v>4</v>
      </c>
      <c r="E168" s="156" t="s">
        <v>6</v>
      </c>
      <c r="F168" s="153" t="s">
        <v>8</v>
      </c>
      <c r="G168" s="153"/>
      <c r="H168" s="153" t="s">
        <v>10</v>
      </c>
      <c r="I168" s="153" t="s">
        <v>14</v>
      </c>
      <c r="J168" s="154" t="s">
        <v>12</v>
      </c>
      <c r="K168" s="154" t="s">
        <v>110</v>
      </c>
      <c r="L168" s="154"/>
      <c r="M168" s="154" t="s">
        <v>20</v>
      </c>
      <c r="N168" s="154" t="s">
        <v>22</v>
      </c>
      <c r="O168" s="69"/>
      <c r="AM168" s="26"/>
    </row>
    <row r="169" spans="1:39" ht="15.75" x14ac:dyDescent="0.25">
      <c r="A169" s="155"/>
      <c r="B169" s="153"/>
      <c r="C169" s="153"/>
      <c r="D169" s="153"/>
      <c r="E169" s="156"/>
      <c r="F169" s="70" t="s">
        <v>112</v>
      </c>
      <c r="G169" s="70" t="s">
        <v>113</v>
      </c>
      <c r="H169" s="153"/>
      <c r="I169" s="153"/>
      <c r="J169" s="154"/>
      <c r="K169" s="71" t="s">
        <v>114</v>
      </c>
      <c r="L169" s="71" t="s">
        <v>442</v>
      </c>
      <c r="M169" s="154"/>
      <c r="N169" s="154"/>
      <c r="O169" s="23"/>
      <c r="AM169" s="26"/>
    </row>
    <row r="170" spans="1:39" x14ac:dyDescent="0.25">
      <c r="A170" s="72" t="s">
        <v>449</v>
      </c>
      <c r="B170" s="72"/>
      <c r="C170" s="50" t="s">
        <v>450</v>
      </c>
      <c r="D170" s="50"/>
      <c r="E170" s="50"/>
      <c r="F170" s="50"/>
      <c r="G170" s="50"/>
      <c r="H170" s="50"/>
      <c r="I170" s="50"/>
      <c r="J170" s="44"/>
      <c r="K170" s="44"/>
      <c r="L170" s="44"/>
      <c r="M170" s="44"/>
      <c r="N170" s="44"/>
      <c r="O170" s="23"/>
      <c r="AM170" s="26"/>
    </row>
    <row r="171" spans="1:39" x14ac:dyDescent="0.25">
      <c r="A171" s="72"/>
      <c r="B171" s="72"/>
      <c r="C171" s="50"/>
      <c r="D171" s="50"/>
      <c r="E171" s="50"/>
      <c r="F171" s="50"/>
      <c r="G171" s="50"/>
      <c r="H171" s="50"/>
      <c r="I171" s="50"/>
      <c r="J171" s="50"/>
      <c r="K171" s="50"/>
      <c r="L171" s="50"/>
      <c r="M171" s="50"/>
      <c r="N171" s="44"/>
      <c r="O171" s="23"/>
      <c r="AM171" s="26"/>
    </row>
    <row r="172" spans="1:39" x14ac:dyDescent="0.25">
      <c r="A172" s="72"/>
      <c r="B172" s="72"/>
      <c r="C172" s="50"/>
      <c r="D172" s="50"/>
      <c r="E172" s="50"/>
      <c r="F172" s="50"/>
      <c r="G172" s="50"/>
      <c r="H172" s="50"/>
      <c r="I172" s="50"/>
      <c r="J172" s="50"/>
      <c r="K172" s="50"/>
      <c r="L172" s="50"/>
      <c r="M172" s="50"/>
      <c r="N172" s="44"/>
      <c r="O172" s="23"/>
      <c r="AM172" s="26"/>
    </row>
    <row r="173" spans="1:39" x14ac:dyDescent="0.25">
      <c r="A173" s="72"/>
      <c r="B173" s="72"/>
      <c r="C173" s="50"/>
      <c r="D173" s="50"/>
      <c r="E173" s="50"/>
      <c r="F173" s="50"/>
      <c r="G173" s="50"/>
      <c r="H173" s="50"/>
      <c r="I173" s="50"/>
      <c r="J173" s="50"/>
      <c r="K173" s="50"/>
      <c r="L173" s="50"/>
      <c r="M173" s="50"/>
      <c r="N173" s="44"/>
      <c r="O173" s="23"/>
      <c r="AM173" s="26"/>
    </row>
    <row r="174" spans="1:39" x14ac:dyDescent="0.25">
      <c r="A174" s="72"/>
      <c r="B174" s="72"/>
      <c r="C174" s="50"/>
      <c r="D174" s="50"/>
      <c r="E174" s="50"/>
      <c r="F174" s="50"/>
      <c r="G174" s="50"/>
      <c r="H174" s="50"/>
      <c r="I174" s="50"/>
      <c r="J174" s="50"/>
      <c r="K174" s="50"/>
      <c r="L174" s="50"/>
      <c r="M174" s="50"/>
      <c r="N174" s="44"/>
      <c r="O174" s="23"/>
      <c r="AM174" s="26"/>
    </row>
    <row r="175" spans="1:39" x14ac:dyDescent="0.25">
      <c r="A175" s="72"/>
      <c r="B175" s="72"/>
      <c r="C175" s="50"/>
      <c r="D175" s="50"/>
      <c r="E175" s="50"/>
      <c r="F175" s="50"/>
      <c r="G175" s="50"/>
      <c r="H175" s="50"/>
      <c r="I175" s="50"/>
      <c r="J175" s="50"/>
      <c r="K175" s="50"/>
      <c r="L175" s="50"/>
      <c r="M175" s="50"/>
      <c r="N175" s="44"/>
      <c r="O175" s="23"/>
      <c r="AM175" s="26"/>
    </row>
    <row r="176" spans="1:39" x14ac:dyDescent="0.25">
      <c r="A176" s="72"/>
      <c r="B176" s="72"/>
      <c r="C176" s="50"/>
      <c r="D176" s="50"/>
      <c r="E176" s="50"/>
      <c r="F176" s="50"/>
      <c r="G176" s="50"/>
      <c r="H176" s="50"/>
      <c r="I176" s="50"/>
      <c r="J176" s="50"/>
      <c r="K176" s="50"/>
      <c r="L176" s="50"/>
      <c r="M176" s="50"/>
      <c r="N176" s="44"/>
      <c r="O176" s="23"/>
      <c r="AM176" s="26"/>
    </row>
    <row r="177" spans="1:39" x14ac:dyDescent="0.25">
      <c r="A177" s="72"/>
      <c r="B177" s="72"/>
      <c r="C177" s="50"/>
      <c r="D177" s="50"/>
      <c r="E177" s="50"/>
      <c r="F177" s="50"/>
      <c r="G177" s="50"/>
      <c r="H177" s="50"/>
      <c r="I177" s="50"/>
      <c r="J177" s="50"/>
      <c r="K177" s="50"/>
      <c r="L177" s="50"/>
      <c r="M177" s="50"/>
      <c r="N177" s="44"/>
      <c r="O177" s="23"/>
      <c r="AM177" s="26"/>
    </row>
    <row r="178" spans="1:39" x14ac:dyDescent="0.25">
      <c r="A178" s="72"/>
      <c r="B178" s="72"/>
      <c r="C178" s="50"/>
      <c r="D178" s="50"/>
      <c r="E178" s="50"/>
      <c r="F178" s="50"/>
      <c r="G178" s="50"/>
      <c r="H178" s="50"/>
      <c r="I178" s="50"/>
      <c r="J178" s="50"/>
      <c r="K178" s="50"/>
      <c r="L178" s="50"/>
      <c r="M178" s="50"/>
      <c r="N178" s="44"/>
      <c r="O178" s="23"/>
      <c r="AM178" s="26"/>
    </row>
    <row r="179" spans="1:39" x14ac:dyDescent="0.25">
      <c r="AM179" s="26"/>
    </row>
    <row r="180" spans="1:39" ht="15.75" customHeight="1" x14ac:dyDescent="0.25">
      <c r="A180" s="155" t="s">
        <v>441</v>
      </c>
      <c r="B180" s="153" t="s">
        <v>109</v>
      </c>
      <c r="C180" s="153" t="s">
        <v>2</v>
      </c>
      <c r="D180" s="153" t="s">
        <v>4</v>
      </c>
      <c r="E180" s="156" t="s">
        <v>6</v>
      </c>
      <c r="F180" s="153" t="s">
        <v>8</v>
      </c>
      <c r="G180" s="153"/>
      <c r="H180" s="153" t="s">
        <v>10</v>
      </c>
      <c r="I180" s="153" t="s">
        <v>14</v>
      </c>
      <c r="J180" s="153" t="s">
        <v>12</v>
      </c>
      <c r="K180" s="154" t="s">
        <v>110</v>
      </c>
      <c r="L180" s="154"/>
      <c r="M180" s="153" t="s">
        <v>20</v>
      </c>
      <c r="N180" s="154" t="s">
        <v>22</v>
      </c>
      <c r="O180" s="69"/>
      <c r="AM180" s="26"/>
    </row>
    <row r="181" spans="1:39" ht="15" customHeight="1" x14ac:dyDescent="0.25">
      <c r="A181" s="155"/>
      <c r="B181" s="153"/>
      <c r="C181" s="153"/>
      <c r="D181" s="153"/>
      <c r="E181" s="156"/>
      <c r="F181" s="70" t="s">
        <v>112</v>
      </c>
      <c r="G181" s="70" t="s">
        <v>113</v>
      </c>
      <c r="H181" s="153"/>
      <c r="I181" s="153"/>
      <c r="J181" s="153"/>
      <c r="K181" s="71" t="s">
        <v>114</v>
      </c>
      <c r="L181" s="71" t="s">
        <v>442</v>
      </c>
      <c r="M181" s="153"/>
      <c r="N181" s="154"/>
      <c r="O181" s="23"/>
      <c r="AM181" s="26"/>
    </row>
    <row r="182" spans="1:39" x14ac:dyDescent="0.25">
      <c r="A182" s="72" t="s">
        <v>449</v>
      </c>
      <c r="B182" s="72"/>
      <c r="C182" s="50" t="s">
        <v>450</v>
      </c>
      <c r="D182" s="50"/>
      <c r="E182" s="50"/>
      <c r="F182" s="50"/>
      <c r="G182" s="50"/>
      <c r="H182" s="50"/>
      <c r="I182" s="50"/>
      <c r="J182" s="44"/>
      <c r="K182" s="44"/>
      <c r="L182" s="44"/>
      <c r="M182" s="44"/>
      <c r="N182" s="44"/>
      <c r="O182" s="23"/>
      <c r="AM182" s="26"/>
    </row>
    <row r="183" spans="1:39" x14ac:dyDescent="0.25">
      <c r="A183" s="72"/>
      <c r="B183" s="72"/>
      <c r="C183" s="50"/>
      <c r="D183" s="50"/>
      <c r="E183" s="50"/>
      <c r="F183" s="50"/>
      <c r="G183" s="50"/>
      <c r="H183" s="50"/>
      <c r="I183" s="50"/>
      <c r="J183" s="50"/>
      <c r="K183" s="50"/>
      <c r="L183" s="50"/>
      <c r="M183" s="50"/>
      <c r="N183" s="44"/>
      <c r="O183" s="23"/>
      <c r="AM183" s="26"/>
    </row>
    <row r="184" spans="1:39" x14ac:dyDescent="0.25">
      <c r="A184" s="72"/>
      <c r="B184" s="72"/>
      <c r="C184" s="50"/>
      <c r="D184" s="50"/>
      <c r="E184" s="50"/>
      <c r="F184" s="50"/>
      <c r="G184" s="50"/>
      <c r="H184" s="50"/>
      <c r="I184" s="50"/>
      <c r="J184" s="50"/>
      <c r="K184" s="50"/>
      <c r="L184" s="50"/>
      <c r="M184" s="50"/>
      <c r="N184" s="44"/>
      <c r="O184" s="23"/>
      <c r="AM184" s="26"/>
    </row>
    <row r="185" spans="1:39" x14ac:dyDescent="0.25">
      <c r="A185" s="72"/>
      <c r="B185" s="72"/>
      <c r="C185" s="50"/>
      <c r="D185" s="50"/>
      <c r="E185" s="50"/>
      <c r="F185" s="50"/>
      <c r="G185" s="50"/>
      <c r="H185" s="50"/>
      <c r="I185" s="50"/>
      <c r="J185" s="50"/>
      <c r="K185" s="50"/>
      <c r="L185" s="50"/>
      <c r="M185" s="50"/>
      <c r="N185" s="44"/>
      <c r="O185" s="23"/>
      <c r="AM185" s="26"/>
    </row>
    <row r="186" spans="1:39" x14ac:dyDescent="0.25">
      <c r="A186" s="72"/>
      <c r="B186" s="72"/>
      <c r="C186" s="50"/>
      <c r="D186" s="50"/>
      <c r="E186" s="50"/>
      <c r="F186" s="50"/>
      <c r="G186" s="50"/>
      <c r="H186" s="50"/>
      <c r="I186" s="50"/>
      <c r="J186" s="50"/>
      <c r="K186" s="50"/>
      <c r="L186" s="50"/>
      <c r="M186" s="50"/>
      <c r="N186" s="44"/>
      <c r="O186" s="23"/>
      <c r="AM186" s="26"/>
    </row>
    <row r="187" spans="1:39" x14ac:dyDescent="0.25">
      <c r="A187" s="72"/>
      <c r="B187" s="72"/>
      <c r="C187" s="50"/>
      <c r="D187" s="50"/>
      <c r="E187" s="50"/>
      <c r="F187" s="50"/>
      <c r="G187" s="50"/>
      <c r="H187" s="50"/>
      <c r="I187" s="50"/>
      <c r="J187" s="50"/>
      <c r="K187" s="50"/>
      <c r="L187" s="50"/>
      <c r="M187" s="50"/>
      <c r="N187" s="44"/>
      <c r="O187" s="23"/>
      <c r="AM187" s="26"/>
    </row>
    <row r="188" spans="1:39" x14ac:dyDescent="0.25">
      <c r="A188" s="72"/>
      <c r="B188" s="72"/>
      <c r="C188" s="50"/>
      <c r="D188" s="50"/>
      <c r="E188" s="50"/>
      <c r="F188" s="50"/>
      <c r="G188" s="50"/>
      <c r="H188" s="50"/>
      <c r="I188" s="50"/>
      <c r="J188" s="50"/>
      <c r="K188" s="50"/>
      <c r="L188" s="50"/>
      <c r="M188" s="50"/>
      <c r="N188" s="44"/>
      <c r="O188" s="23"/>
      <c r="AM188" s="26"/>
    </row>
    <row r="189" spans="1:39" x14ac:dyDescent="0.25">
      <c r="A189" s="72"/>
      <c r="B189" s="72"/>
      <c r="C189" s="50"/>
      <c r="D189" s="50"/>
      <c r="E189" s="50"/>
      <c r="F189" s="50"/>
      <c r="G189" s="50"/>
      <c r="H189" s="50"/>
      <c r="I189" s="50"/>
      <c r="J189" s="50"/>
      <c r="K189" s="50"/>
      <c r="L189" s="50"/>
      <c r="M189" s="50"/>
      <c r="N189" s="44"/>
      <c r="O189" s="23"/>
      <c r="AM189" s="26"/>
    </row>
    <row r="190" spans="1:39" x14ac:dyDescent="0.25">
      <c r="A190" s="72"/>
      <c r="B190" s="72"/>
      <c r="C190" s="50"/>
      <c r="D190" s="50"/>
      <c r="E190" s="50"/>
      <c r="F190" s="50"/>
      <c r="G190" s="50"/>
      <c r="H190" s="50"/>
      <c r="I190" s="50"/>
      <c r="J190" s="50"/>
      <c r="K190" s="50"/>
      <c r="L190" s="50"/>
      <c r="M190" s="50"/>
      <c r="N190" s="44"/>
      <c r="O190" s="23"/>
      <c r="AM190" s="26"/>
    </row>
    <row r="191" spans="1:39" x14ac:dyDescent="0.25">
      <c r="AM191" s="26"/>
    </row>
    <row r="192" spans="1:39" ht="15.75" customHeight="1" x14ac:dyDescent="0.25">
      <c r="A192" s="155" t="s">
        <v>441</v>
      </c>
      <c r="B192" s="153" t="s">
        <v>109</v>
      </c>
      <c r="C192" s="153" t="s">
        <v>2</v>
      </c>
      <c r="D192" s="153" t="s">
        <v>4</v>
      </c>
      <c r="E192" s="156" t="s">
        <v>6</v>
      </c>
      <c r="F192" s="153" t="s">
        <v>8</v>
      </c>
      <c r="G192" s="153"/>
      <c r="H192" s="153" t="s">
        <v>10</v>
      </c>
      <c r="I192" s="153" t="s">
        <v>14</v>
      </c>
      <c r="J192" s="153" t="s">
        <v>12</v>
      </c>
      <c r="K192" s="154" t="s">
        <v>110</v>
      </c>
      <c r="L192" s="154"/>
      <c r="M192" s="153" t="s">
        <v>20</v>
      </c>
      <c r="N192" s="154" t="s">
        <v>22</v>
      </c>
      <c r="O192" s="69"/>
      <c r="AM192" s="26"/>
    </row>
    <row r="193" spans="1:39" ht="15" customHeight="1" x14ac:dyDescent="0.25">
      <c r="A193" s="155"/>
      <c r="B193" s="153"/>
      <c r="C193" s="153"/>
      <c r="D193" s="153"/>
      <c r="E193" s="156"/>
      <c r="F193" s="70" t="s">
        <v>112</v>
      </c>
      <c r="G193" s="70" t="s">
        <v>113</v>
      </c>
      <c r="H193" s="153"/>
      <c r="I193" s="153"/>
      <c r="J193" s="153"/>
      <c r="K193" s="71" t="s">
        <v>114</v>
      </c>
      <c r="L193" s="71" t="s">
        <v>442</v>
      </c>
      <c r="M193" s="153"/>
      <c r="N193" s="154"/>
      <c r="O193" s="23"/>
      <c r="AM193" s="26"/>
    </row>
    <row r="194" spans="1:39" ht="15" customHeight="1" x14ac:dyDescent="0.25">
      <c r="A194" s="72"/>
      <c r="B194" s="72"/>
      <c r="C194" s="50" t="s">
        <v>450</v>
      </c>
      <c r="D194" s="50"/>
      <c r="E194" s="50"/>
      <c r="F194" s="50"/>
      <c r="G194" s="50"/>
      <c r="H194" s="50"/>
      <c r="I194" s="50"/>
      <c r="J194" s="44"/>
      <c r="K194" s="44"/>
      <c r="L194" s="44"/>
      <c r="M194" s="44"/>
      <c r="N194" s="44"/>
      <c r="O194" s="23"/>
      <c r="AM194" s="26"/>
    </row>
    <row r="195" spans="1:39" x14ac:dyDescent="0.25">
      <c r="A195" s="72"/>
      <c r="B195" s="72"/>
      <c r="C195" s="50"/>
      <c r="D195" s="50"/>
      <c r="E195" s="50"/>
      <c r="F195" s="50"/>
      <c r="G195" s="50"/>
      <c r="H195" s="50"/>
      <c r="I195" s="50"/>
      <c r="J195" s="50"/>
      <c r="K195" s="50"/>
      <c r="L195" s="50"/>
      <c r="M195" s="50"/>
      <c r="N195" s="44"/>
      <c r="O195" s="23"/>
      <c r="AM195" s="26"/>
    </row>
    <row r="196" spans="1:39" x14ac:dyDescent="0.25">
      <c r="A196" s="72"/>
      <c r="B196" s="72"/>
      <c r="C196" s="50"/>
      <c r="D196" s="50"/>
      <c r="E196" s="50"/>
      <c r="F196" s="50"/>
      <c r="G196" s="50"/>
      <c r="H196" s="50"/>
      <c r="I196" s="50"/>
      <c r="J196" s="50"/>
      <c r="K196" s="50"/>
      <c r="L196" s="50"/>
      <c r="M196" s="50"/>
      <c r="N196" s="44"/>
      <c r="O196" s="23"/>
      <c r="AM196" s="26"/>
    </row>
    <row r="197" spans="1:39" x14ac:dyDescent="0.25">
      <c r="A197" s="72"/>
      <c r="B197" s="72"/>
      <c r="C197" s="50"/>
      <c r="D197" s="50"/>
      <c r="E197" s="50"/>
      <c r="F197" s="50"/>
      <c r="G197" s="50"/>
      <c r="H197" s="50"/>
      <c r="I197" s="50"/>
      <c r="J197" s="50"/>
      <c r="K197" s="50"/>
      <c r="L197" s="50"/>
      <c r="M197" s="50"/>
      <c r="N197" s="44"/>
      <c r="O197" s="23"/>
      <c r="AM197" s="26"/>
    </row>
    <row r="198" spans="1:39" x14ac:dyDescent="0.25">
      <c r="A198" s="72"/>
      <c r="B198" s="72"/>
      <c r="C198" s="50"/>
      <c r="D198" s="50"/>
      <c r="E198" s="50"/>
      <c r="F198" s="50"/>
      <c r="G198" s="50"/>
      <c r="H198" s="50"/>
      <c r="I198" s="50"/>
      <c r="J198" s="50"/>
      <c r="K198" s="50"/>
      <c r="L198" s="50"/>
      <c r="M198" s="50"/>
      <c r="N198" s="44"/>
      <c r="O198" s="23"/>
      <c r="AM198" s="26"/>
    </row>
    <row r="199" spans="1:39" x14ac:dyDescent="0.25">
      <c r="A199" s="72"/>
      <c r="B199" s="72"/>
      <c r="C199" s="50"/>
      <c r="D199" s="50"/>
      <c r="E199" s="50"/>
      <c r="F199" s="50"/>
      <c r="G199" s="50"/>
      <c r="H199" s="50"/>
      <c r="I199" s="50"/>
      <c r="J199" s="50"/>
      <c r="K199" s="50"/>
      <c r="L199" s="50"/>
      <c r="M199" s="50"/>
      <c r="N199" s="44"/>
      <c r="O199" s="23"/>
      <c r="AM199" s="26"/>
    </row>
    <row r="200" spans="1:39" x14ac:dyDescent="0.25">
      <c r="A200" s="72"/>
      <c r="B200" s="72"/>
      <c r="C200" s="50"/>
      <c r="D200" s="50"/>
      <c r="E200" s="50"/>
      <c r="F200" s="50"/>
      <c r="G200" s="50"/>
      <c r="H200" s="50"/>
      <c r="I200" s="50"/>
      <c r="J200" s="50"/>
      <c r="K200" s="50"/>
      <c r="L200" s="50"/>
      <c r="M200" s="50"/>
      <c r="N200" s="44"/>
      <c r="O200" s="23"/>
      <c r="AM200" s="26"/>
    </row>
    <row r="201" spans="1:39" x14ac:dyDescent="0.25">
      <c r="A201" s="72"/>
      <c r="B201" s="72"/>
      <c r="C201" s="50"/>
      <c r="D201" s="50"/>
      <c r="E201" s="50"/>
      <c r="F201" s="50"/>
      <c r="G201" s="50"/>
      <c r="H201" s="50"/>
      <c r="I201" s="50"/>
      <c r="J201" s="50"/>
      <c r="K201" s="50"/>
      <c r="L201" s="50"/>
      <c r="M201" s="50"/>
      <c r="N201" s="44"/>
      <c r="O201" s="23"/>
      <c r="AM201" s="26"/>
    </row>
    <row r="202" spans="1:39" x14ac:dyDescent="0.25">
      <c r="A202" s="72"/>
      <c r="B202" s="72"/>
      <c r="C202" s="50"/>
      <c r="D202" s="50"/>
      <c r="E202" s="50"/>
      <c r="F202" s="50"/>
      <c r="G202" s="50"/>
      <c r="H202" s="50"/>
      <c r="I202" s="50"/>
      <c r="J202" s="50"/>
      <c r="K202" s="50"/>
      <c r="L202" s="50"/>
      <c r="M202" s="50"/>
      <c r="N202" s="44"/>
      <c r="O202" s="23"/>
      <c r="AM202" s="26"/>
    </row>
    <row r="203" spans="1:39" x14ac:dyDescent="0.25">
      <c r="AM203" s="26"/>
    </row>
    <row r="204" spans="1:39" ht="15.75" customHeight="1" x14ac:dyDescent="0.25">
      <c r="A204" s="155" t="s">
        <v>451</v>
      </c>
      <c r="B204" s="153" t="s">
        <v>109</v>
      </c>
      <c r="C204" s="153" t="s">
        <v>2</v>
      </c>
      <c r="D204" s="153" t="s">
        <v>4</v>
      </c>
      <c r="E204" s="156" t="s">
        <v>6</v>
      </c>
      <c r="F204" s="153" t="s">
        <v>8</v>
      </c>
      <c r="G204" s="153"/>
      <c r="H204" s="153" t="s">
        <v>10</v>
      </c>
      <c r="I204" s="153" t="s">
        <v>14</v>
      </c>
      <c r="J204" s="153" t="s">
        <v>12</v>
      </c>
      <c r="K204" s="154" t="s">
        <v>110</v>
      </c>
      <c r="L204" s="154"/>
      <c r="M204" s="153" t="s">
        <v>20</v>
      </c>
      <c r="N204" s="154" t="s">
        <v>22</v>
      </c>
      <c r="O204" s="69"/>
      <c r="AM204" s="26"/>
    </row>
    <row r="205" spans="1:39" ht="15.75" x14ac:dyDescent="0.25">
      <c r="A205" s="155"/>
      <c r="B205" s="153"/>
      <c r="C205" s="153"/>
      <c r="D205" s="153"/>
      <c r="E205" s="156"/>
      <c r="F205" s="70" t="s">
        <v>112</v>
      </c>
      <c r="G205" s="70" t="s">
        <v>113</v>
      </c>
      <c r="H205" s="153"/>
      <c r="I205" s="153"/>
      <c r="J205" s="153"/>
      <c r="K205" s="71" t="s">
        <v>114</v>
      </c>
      <c r="L205" s="71" t="s">
        <v>442</v>
      </c>
      <c r="M205" s="153"/>
      <c r="N205" s="154"/>
      <c r="O205" s="23"/>
      <c r="AM205" s="26"/>
    </row>
    <row r="206" spans="1:39" x14ac:dyDescent="0.25">
      <c r="A206" s="72"/>
      <c r="B206" s="72"/>
      <c r="C206" s="50"/>
      <c r="D206" s="50"/>
      <c r="E206" s="50"/>
      <c r="F206" s="50"/>
      <c r="G206" s="50"/>
      <c r="H206" s="50"/>
      <c r="I206" s="50"/>
      <c r="J206" s="44"/>
      <c r="K206" s="44"/>
      <c r="L206" s="44"/>
      <c r="M206" s="44"/>
      <c r="N206" s="44"/>
      <c r="O206" s="23"/>
      <c r="AM206" s="26"/>
    </row>
    <row r="207" spans="1:39" x14ac:dyDescent="0.25">
      <c r="A207" s="72"/>
      <c r="B207" s="72"/>
      <c r="C207" s="50"/>
      <c r="D207" s="50"/>
      <c r="E207" s="50"/>
      <c r="F207" s="50"/>
      <c r="G207" s="50"/>
      <c r="H207" s="50"/>
      <c r="I207" s="50"/>
      <c r="J207" s="50"/>
      <c r="K207" s="50"/>
      <c r="L207" s="50"/>
      <c r="M207" s="50"/>
      <c r="N207" s="44"/>
      <c r="O207" s="23"/>
      <c r="AM207" s="26"/>
    </row>
    <row r="208" spans="1:39" x14ac:dyDescent="0.25">
      <c r="A208" s="72"/>
      <c r="B208" s="72"/>
      <c r="C208" s="50"/>
      <c r="D208" s="50"/>
      <c r="E208" s="50"/>
      <c r="F208" s="50"/>
      <c r="G208" s="50"/>
      <c r="H208" s="50"/>
      <c r="I208" s="50"/>
      <c r="J208" s="50"/>
      <c r="K208" s="50"/>
      <c r="L208" s="50"/>
      <c r="M208" s="50"/>
      <c r="N208" s="44"/>
      <c r="O208" s="23"/>
      <c r="AM208" s="26"/>
    </row>
    <row r="209" spans="1:39" x14ac:dyDescent="0.25">
      <c r="A209" s="72"/>
      <c r="B209" s="72"/>
      <c r="C209" s="50"/>
      <c r="D209" s="50"/>
      <c r="E209" s="50"/>
      <c r="F209" s="50"/>
      <c r="G209" s="50"/>
      <c r="H209" s="50"/>
      <c r="I209" s="50"/>
      <c r="J209" s="50"/>
      <c r="K209" s="50"/>
      <c r="L209" s="50"/>
      <c r="M209" s="50"/>
      <c r="N209" s="44"/>
      <c r="O209" s="23"/>
      <c r="AM209" s="26"/>
    </row>
    <row r="210" spans="1:39" x14ac:dyDescent="0.25">
      <c r="A210" s="72"/>
      <c r="B210" s="72"/>
      <c r="C210" s="50"/>
      <c r="D210" s="50"/>
      <c r="E210" s="50"/>
      <c r="F210" s="50"/>
      <c r="G210" s="50"/>
      <c r="H210" s="50"/>
      <c r="I210" s="50"/>
      <c r="J210" s="50"/>
      <c r="K210" s="50"/>
      <c r="L210" s="50"/>
      <c r="M210" s="50"/>
      <c r="N210" s="44"/>
      <c r="O210" s="23"/>
      <c r="AM210" s="26"/>
    </row>
    <row r="211" spans="1:39" x14ac:dyDescent="0.25">
      <c r="A211" s="72"/>
      <c r="B211" s="72"/>
      <c r="C211" s="50"/>
      <c r="D211" s="50"/>
      <c r="E211" s="50"/>
      <c r="F211" s="50"/>
      <c r="G211" s="50"/>
      <c r="H211" s="50"/>
      <c r="I211" s="50"/>
      <c r="J211" s="50"/>
      <c r="K211" s="50"/>
      <c r="L211" s="50"/>
      <c r="M211" s="50"/>
      <c r="N211" s="44"/>
      <c r="O211" s="23"/>
      <c r="AM211" s="26"/>
    </row>
    <row r="212" spans="1:39" x14ac:dyDescent="0.25">
      <c r="A212" s="72"/>
      <c r="B212" s="72"/>
      <c r="C212" s="50"/>
      <c r="D212" s="50"/>
      <c r="E212" s="50"/>
      <c r="F212" s="50"/>
      <c r="G212" s="50"/>
      <c r="H212" s="50"/>
      <c r="I212" s="50"/>
      <c r="J212" s="50"/>
      <c r="K212" s="50"/>
      <c r="L212" s="50"/>
      <c r="M212" s="50"/>
      <c r="N212" s="44"/>
      <c r="O212" s="23"/>
      <c r="AM212" s="26"/>
    </row>
    <row r="213" spans="1:39" x14ac:dyDescent="0.25">
      <c r="A213" s="72"/>
      <c r="B213" s="72"/>
      <c r="C213" s="50"/>
      <c r="D213" s="50"/>
      <c r="E213" s="50"/>
      <c r="F213" s="50"/>
      <c r="G213" s="50"/>
      <c r="H213" s="50"/>
      <c r="I213" s="50"/>
      <c r="J213" s="50"/>
      <c r="K213" s="50"/>
      <c r="L213" s="50"/>
      <c r="M213" s="50"/>
      <c r="N213" s="44"/>
      <c r="O213" s="23"/>
      <c r="AM213" s="26"/>
    </row>
    <row r="214" spans="1:39" x14ac:dyDescent="0.25">
      <c r="A214" s="72"/>
      <c r="B214" s="72"/>
      <c r="C214" s="50"/>
      <c r="D214" s="50"/>
      <c r="E214" s="50"/>
      <c r="F214" s="50"/>
      <c r="G214" s="50"/>
      <c r="H214" s="50"/>
      <c r="I214" s="50"/>
      <c r="J214" s="50"/>
      <c r="K214" s="50"/>
      <c r="L214" s="50"/>
      <c r="M214" s="50"/>
      <c r="N214" s="44"/>
      <c r="O214" s="23"/>
      <c r="AM214" s="26"/>
    </row>
    <row r="215" spans="1:39" x14ac:dyDescent="0.25">
      <c r="A215" s="61"/>
      <c r="B215" s="61"/>
      <c r="O215" s="23"/>
      <c r="AM215" s="26"/>
    </row>
    <row r="216" spans="1:39" x14ac:dyDescent="0.25">
      <c r="A216" s="26"/>
      <c r="B216" s="26"/>
      <c r="C216" s="26"/>
      <c r="D216" s="26"/>
      <c r="E216" s="26"/>
      <c r="F216" s="26"/>
      <c r="G216" s="26"/>
      <c r="H216" s="26"/>
      <c r="I216" s="26"/>
      <c r="J216" s="26"/>
      <c r="K216" s="26"/>
      <c r="L216" s="26"/>
      <c r="M216" s="26"/>
      <c r="N216" s="26"/>
      <c r="O216" s="73"/>
      <c r="P216" s="73"/>
      <c r="Q216" s="73"/>
      <c r="R216" s="73"/>
      <c r="S216" s="73"/>
      <c r="T216" s="73"/>
      <c r="U216" s="73"/>
      <c r="V216" s="73"/>
      <c r="W216" s="73"/>
      <c r="X216" s="73"/>
      <c r="Y216" s="73"/>
      <c r="Z216" s="73"/>
      <c r="AA216" s="73"/>
      <c r="AB216" s="73"/>
      <c r="AC216" s="73"/>
      <c r="AD216" s="73"/>
      <c r="AE216" s="73"/>
      <c r="AF216" s="73"/>
      <c r="AG216" s="73"/>
      <c r="AH216" s="73"/>
      <c r="AI216" s="73"/>
      <c r="AJ216" s="73"/>
      <c r="AK216" s="73"/>
      <c r="AL216" s="26"/>
      <c r="AM216" s="26"/>
    </row>
    <row r="217" spans="1:39" x14ac:dyDescent="0.25">
      <c r="A217" s="26"/>
      <c r="B217" s="26"/>
      <c r="C217" s="26"/>
      <c r="D217" s="26"/>
      <c r="E217" s="26"/>
      <c r="F217" s="26"/>
      <c r="G217" s="26"/>
      <c r="H217" s="26"/>
      <c r="I217" s="26"/>
      <c r="J217" s="26"/>
      <c r="K217" s="26"/>
      <c r="L217" s="26"/>
      <c r="M217" s="26"/>
      <c r="N217" s="26"/>
      <c r="O217" s="73"/>
      <c r="P217" s="73"/>
      <c r="Q217" s="73"/>
      <c r="R217" s="73"/>
      <c r="S217" s="73"/>
      <c r="T217" s="73"/>
      <c r="U217" s="73"/>
      <c r="V217" s="73"/>
      <c r="W217" s="73"/>
      <c r="X217" s="73"/>
      <c r="Y217" s="73"/>
      <c r="Z217" s="73"/>
      <c r="AA217" s="73"/>
      <c r="AB217" s="73"/>
      <c r="AC217" s="73"/>
      <c r="AD217" s="73"/>
      <c r="AE217" s="73"/>
      <c r="AF217" s="73"/>
      <c r="AG217" s="73"/>
      <c r="AH217" s="73"/>
      <c r="AI217" s="73"/>
      <c r="AJ217" s="73"/>
      <c r="AK217" s="73"/>
      <c r="AL217" s="26"/>
      <c r="AM217" s="26"/>
    </row>
  </sheetData>
  <mergeCells count="101">
    <mergeCell ref="A1:AJ1"/>
    <mergeCell ref="A2:AK2"/>
    <mergeCell ref="B4:G4"/>
    <mergeCell ref="B6:C6"/>
    <mergeCell ref="A8:M8"/>
    <mergeCell ref="O8:Y8"/>
    <mergeCell ref="Z8:AK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25"/>
    <mergeCell ref="A26:A40"/>
    <mergeCell ref="A41:A55"/>
    <mergeCell ref="A56:A70"/>
    <mergeCell ref="A71:A85"/>
    <mergeCell ref="A86:A100"/>
    <mergeCell ref="A101:A115"/>
    <mergeCell ref="A116:A130"/>
    <mergeCell ref="A131:A145"/>
    <mergeCell ref="A146:A160"/>
    <mergeCell ref="A164:N164"/>
    <mergeCell ref="A168:A169"/>
    <mergeCell ref="B168:B169"/>
    <mergeCell ref="C168:C169"/>
    <mergeCell ref="D168:D169"/>
    <mergeCell ref="E168:E169"/>
    <mergeCell ref="F168:G168"/>
    <mergeCell ref="H168:H169"/>
    <mergeCell ref="I168:I169"/>
    <mergeCell ref="J168:J169"/>
    <mergeCell ref="K168:L168"/>
    <mergeCell ref="M168:M169"/>
    <mergeCell ref="N168:N169"/>
    <mergeCell ref="K180:L180"/>
    <mergeCell ref="M180:M181"/>
    <mergeCell ref="N180:N181"/>
    <mergeCell ref="A192:A193"/>
    <mergeCell ref="B192:B193"/>
    <mergeCell ref="C192:C193"/>
    <mergeCell ref="D192:D193"/>
    <mergeCell ref="E192:E193"/>
    <mergeCell ref="F192:G192"/>
    <mergeCell ref="H192:H193"/>
    <mergeCell ref="I192:I193"/>
    <mergeCell ref="J192:J193"/>
    <mergeCell ref="K192:L192"/>
    <mergeCell ref="M192:M193"/>
    <mergeCell ref="N192:N193"/>
    <mergeCell ref="A180:A181"/>
    <mergeCell ref="B180:B181"/>
    <mergeCell ref="C180:C181"/>
    <mergeCell ref="D180:D181"/>
    <mergeCell ref="E180:E181"/>
    <mergeCell ref="F180:G180"/>
    <mergeCell ref="H180:H181"/>
    <mergeCell ref="I180:I181"/>
    <mergeCell ref="J180:J181"/>
    <mergeCell ref="K204:L204"/>
    <mergeCell ref="M204:M205"/>
    <mergeCell ref="N204:N205"/>
    <mergeCell ref="A204:A205"/>
    <mergeCell ref="B204:B205"/>
    <mergeCell ref="C204:C205"/>
    <mergeCell ref="D204:D205"/>
    <mergeCell ref="E204:E205"/>
    <mergeCell ref="F204:G204"/>
    <mergeCell ref="H204:H205"/>
    <mergeCell ref="I204:I205"/>
    <mergeCell ref="J204:J205"/>
  </mergeCells>
  <conditionalFormatting sqref="O11:O160">
    <cfRule type="cellIs" dxfId="24" priority="9" operator="equal">
      <formula>"x"</formula>
    </cfRule>
  </conditionalFormatting>
  <conditionalFormatting sqref="P11:P160">
    <cfRule type="cellIs" dxfId="23" priority="8" operator="equal">
      <formula>"x"</formula>
    </cfRule>
  </conditionalFormatting>
  <conditionalFormatting sqref="Q11:Q160">
    <cfRule type="cellIs" dxfId="22" priority="7" operator="equal">
      <formula>"x"</formula>
    </cfRule>
  </conditionalFormatting>
  <conditionalFormatting sqref="R11:R160">
    <cfRule type="cellIs" dxfId="21" priority="6" operator="equal">
      <formula>"x"</formula>
    </cfRule>
  </conditionalFormatting>
  <conditionalFormatting sqref="S11:S160">
    <cfRule type="cellIs" dxfId="20" priority="5" operator="equal">
      <formula>"x"</formula>
    </cfRule>
  </conditionalFormatting>
  <conditionalFormatting sqref="T11:T160">
    <cfRule type="cellIs" dxfId="19" priority="2" operator="equal">
      <formula>$AQ$7</formula>
    </cfRule>
    <cfRule type="cellIs" dxfId="18" priority="3" operator="equal">
      <formula>$AQ$6</formula>
    </cfRule>
  </conditionalFormatting>
  <conditionalFormatting sqref="T149:T160">
    <cfRule type="cellIs" dxfId="17" priority="4" operator="equal">
      <formula>"x"</formula>
    </cfRule>
  </conditionalFormatting>
  <conditionalFormatting sqref="AQ6:AQ7">
    <cfRule type="cellIs" dxfId="16" priority="10" operator="equal">
      <formula>$AQ$6</formula>
    </cfRule>
  </conditionalFormatting>
  <dataValidations count="1">
    <dataValidation type="list" allowBlank="1" showInputMessage="1" showErrorMessage="1" sqref="T11:T160" xr:uid="{00000000-0002-0000-0500-000000000000}">
      <formula1>$AQ$6:$AQ$7</formula1>
      <formula2>0</formula2>
    </dataValidation>
  </dataValidations>
  <pageMargins left="0.51180555555555596" right="0.51180555555555596" top="0.78749999999999998" bottom="0.78749999999999998" header="0.511811023622047" footer="0.511811023622047"/>
  <pageSetup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1000000}">
          <x14:formula1>
            <xm:f>LEGENDA!$A$46:$A$61</xm:f>
          </x14:formula1>
          <x14:formula2>
            <xm:f>0</xm:f>
          </x14:formula2>
          <xm:sqref>N11:N160 AK11:AK160 N170:N178 N182:N190 N194:N202 N206:N215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D47"/>
  <sheetViews>
    <sheetView showGridLines="0" topLeftCell="A8" zoomScale="75" zoomScaleNormal="75" workbookViewId="0">
      <selection activeCell="E36" sqref="E36"/>
    </sheetView>
  </sheetViews>
  <sheetFormatPr defaultColWidth="8.8554687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24" max="24" width="2.85546875" customWidth="1"/>
    <col min="26" max="26" width="11.42578125" hidden="1" customWidth="1"/>
    <col min="27" max="28" width="4.140625" hidden="1" customWidth="1"/>
    <col min="29" max="29" width="4.140625" customWidth="1"/>
  </cols>
  <sheetData>
    <row r="1" spans="1:28" x14ac:dyDescent="0.25">
      <c r="A1" s="74"/>
      <c r="B1" s="184" t="s">
        <v>97</v>
      </c>
      <c r="C1" s="184"/>
      <c r="D1" s="184"/>
      <c r="E1" s="184"/>
      <c r="F1" s="184"/>
      <c r="G1" s="184"/>
      <c r="H1" s="184"/>
      <c r="I1" s="184"/>
      <c r="J1" s="184"/>
      <c r="K1" s="184"/>
      <c r="L1" s="184"/>
      <c r="M1" s="184"/>
      <c r="N1" s="184"/>
      <c r="O1" s="184"/>
      <c r="P1" s="184"/>
      <c r="Q1" s="184"/>
      <c r="R1" s="184"/>
      <c r="S1" s="184"/>
      <c r="T1" s="184"/>
      <c r="U1" s="184"/>
      <c r="V1" s="184"/>
      <c r="W1" s="184"/>
      <c r="X1" s="74"/>
    </row>
    <row r="2" spans="1:28" s="76" customFormat="1" ht="21" customHeight="1" x14ac:dyDescent="0.25">
      <c r="A2" s="75"/>
      <c r="B2" s="184"/>
      <c r="C2" s="184"/>
      <c r="D2" s="184"/>
      <c r="E2" s="184"/>
      <c r="F2" s="184"/>
      <c r="G2" s="184"/>
      <c r="H2" s="184"/>
      <c r="I2" s="184"/>
      <c r="J2" s="184"/>
      <c r="K2" s="184"/>
      <c r="L2" s="184"/>
      <c r="M2" s="184"/>
      <c r="N2" s="184"/>
      <c r="O2" s="184"/>
      <c r="P2" s="184"/>
      <c r="Q2" s="184"/>
      <c r="R2" s="184"/>
      <c r="S2" s="184"/>
      <c r="T2" s="184"/>
      <c r="U2" s="184"/>
      <c r="V2" s="184"/>
      <c r="W2" s="184"/>
      <c r="X2" s="75"/>
    </row>
    <row r="3" spans="1:28" ht="33.75" customHeight="1" x14ac:dyDescent="0.35">
      <c r="A3" s="74"/>
      <c r="B3" s="188" t="str">
        <f>'Monitoria Anual - 1'!A2</f>
        <v>Plano de Ação Nacional para Conservação das Espécies Aquáticas Ameaçadas de Extinção da Bacia do Rio Paraíba do Sul - PAN Paraíba do Sul</v>
      </c>
      <c r="C3" s="188"/>
      <c r="D3" s="188"/>
      <c r="E3" s="188"/>
      <c r="F3" s="188"/>
      <c r="G3" s="188"/>
      <c r="H3" s="188"/>
      <c r="I3" s="188"/>
      <c r="J3" s="188"/>
      <c r="K3" s="188"/>
      <c r="L3" s="188"/>
      <c r="M3" s="188"/>
      <c r="N3" s="188"/>
      <c r="O3" s="188"/>
      <c r="P3" s="188"/>
      <c r="Q3" s="188"/>
      <c r="R3" s="188"/>
      <c r="S3" s="188"/>
      <c r="T3" s="188"/>
      <c r="U3" s="188"/>
      <c r="V3" s="188"/>
      <c r="W3" s="188"/>
      <c r="X3" s="74"/>
    </row>
    <row r="4" spans="1:28" x14ac:dyDescent="0.25">
      <c r="A4" s="74"/>
      <c r="J4" s="77"/>
      <c r="K4" s="77"/>
      <c r="L4" s="77"/>
      <c r="M4" s="77"/>
      <c r="N4" s="77"/>
      <c r="O4" s="77"/>
      <c r="X4" s="74"/>
    </row>
    <row r="5" spans="1:28" s="23" customFormat="1" ht="45" customHeight="1" x14ac:dyDescent="0.25">
      <c r="A5" s="26"/>
      <c r="B5" s="189" t="s">
        <v>452</v>
      </c>
      <c r="C5" s="189"/>
      <c r="D5" s="177" t="str">
        <f>'Monitoria Anual - 1'!B4</f>
        <v>Recuperar e manter as espécies aquáticas ameaçadas de extinção da bacia do rio Paraíba do Sul e bacias adjacentes, nos próximos 5 anos (2024 -2028).</v>
      </c>
      <c r="E5" s="177"/>
      <c r="F5" s="177"/>
      <c r="G5" s="177"/>
      <c r="H5" s="177"/>
      <c r="I5" s="177"/>
      <c r="J5" s="177"/>
      <c r="K5" s="177"/>
      <c r="L5" s="177"/>
      <c r="M5" s="177"/>
      <c r="N5" s="31"/>
      <c r="O5" s="31"/>
      <c r="P5" s="31"/>
      <c r="Q5" s="31"/>
      <c r="R5" s="31"/>
      <c r="X5" s="26"/>
    </row>
    <row r="6" spans="1:28" x14ac:dyDescent="0.25">
      <c r="A6" s="74"/>
      <c r="J6" s="77"/>
      <c r="K6" s="77"/>
      <c r="L6" s="77"/>
      <c r="M6" s="77"/>
      <c r="N6" s="77"/>
      <c r="O6" s="77"/>
      <c r="X6" s="74"/>
    </row>
    <row r="7" spans="1:28" ht="26.25" customHeight="1" x14ac:dyDescent="0.25">
      <c r="A7" s="74"/>
      <c r="B7" s="189" t="s">
        <v>101</v>
      </c>
      <c r="C7" s="189"/>
      <c r="D7" s="183" t="str">
        <f>'Monitoria Anual - 1'!B6</f>
        <v>01/126 a 28/05/2025(virtual)</v>
      </c>
      <c r="E7" s="183"/>
      <c r="F7" s="183"/>
      <c r="G7" s="183"/>
      <c r="H7" s="23"/>
      <c r="I7" s="78"/>
      <c r="J7" s="77"/>
      <c r="K7" s="77"/>
      <c r="L7" s="77"/>
      <c r="M7" s="77"/>
      <c r="N7" s="77"/>
      <c r="O7" s="77"/>
      <c r="X7" s="74"/>
    </row>
    <row r="8" spans="1:28" x14ac:dyDescent="0.25">
      <c r="A8" s="74"/>
      <c r="X8" s="74"/>
    </row>
    <row r="9" spans="1:28" ht="31.5" customHeight="1" x14ac:dyDescent="0.25">
      <c r="A9" s="74"/>
      <c r="B9" s="184" t="s">
        <v>453</v>
      </c>
      <c r="C9" s="184"/>
      <c r="D9" s="184"/>
      <c r="E9" s="184"/>
      <c r="F9" s="184"/>
      <c r="G9" s="184"/>
      <c r="H9" s="184"/>
      <c r="I9" s="184"/>
      <c r="J9" s="184"/>
      <c r="K9" s="184"/>
      <c r="L9" s="184"/>
      <c r="M9" s="184"/>
      <c r="N9" s="184"/>
      <c r="O9" s="184"/>
      <c r="P9" s="184"/>
      <c r="Q9" s="184"/>
      <c r="R9" s="184"/>
      <c r="S9" s="184"/>
      <c r="T9" s="184"/>
      <c r="U9" s="184"/>
      <c r="V9" s="184"/>
      <c r="W9" s="184"/>
      <c r="X9" s="74"/>
    </row>
    <row r="10" spans="1:28" x14ac:dyDescent="0.25">
      <c r="A10" s="74"/>
      <c r="G10" s="79"/>
      <c r="H10" s="79"/>
      <c r="I10" s="79"/>
      <c r="X10" s="74"/>
    </row>
    <row r="11" spans="1:28" ht="15.75" x14ac:dyDescent="0.25">
      <c r="A11" s="74"/>
      <c r="B11" s="183" t="s">
        <v>454</v>
      </c>
      <c r="C11" s="183"/>
      <c r="D11" s="80"/>
      <c r="E11" s="80"/>
      <c r="F11" s="80"/>
      <c r="G11" s="80"/>
      <c r="H11" s="80"/>
      <c r="I11" s="80"/>
      <c r="J11" s="80"/>
      <c r="K11" s="80"/>
      <c r="L11" s="80"/>
      <c r="M11" s="80"/>
      <c r="N11" s="80"/>
      <c r="O11" s="80"/>
      <c r="P11" s="80"/>
      <c r="Q11" s="80"/>
      <c r="R11" s="80"/>
      <c r="S11" s="80"/>
      <c r="T11" s="80"/>
      <c r="U11" s="80"/>
      <c r="V11" s="80"/>
      <c r="W11" s="80"/>
      <c r="X11" s="74"/>
    </row>
    <row r="12" spans="1:28" x14ac:dyDescent="0.25">
      <c r="A12" s="74"/>
      <c r="F12" s="185"/>
      <c r="G12" s="185"/>
      <c r="H12" s="81"/>
      <c r="X12" s="74"/>
    </row>
    <row r="13" spans="1:28" ht="33.75" customHeight="1" x14ac:dyDescent="0.25">
      <c r="A13" s="74"/>
      <c r="C13" s="186" t="s">
        <v>621</v>
      </c>
      <c r="D13" s="186"/>
      <c r="E13" s="186"/>
      <c r="F13" s="186"/>
      <c r="G13" s="186"/>
      <c r="H13" s="82"/>
      <c r="X13" s="74"/>
    </row>
    <row r="14" spans="1:28" s="23" customFormat="1" ht="34.5" customHeight="1" x14ac:dyDescent="0.25">
      <c r="A14" s="26"/>
      <c r="C14" s="83" t="s">
        <v>456</v>
      </c>
      <c r="D14" s="84" t="s">
        <v>457</v>
      </c>
      <c r="E14" s="85" t="s">
        <v>458</v>
      </c>
      <c r="F14" s="86" t="s">
        <v>459</v>
      </c>
      <c r="G14" s="87" t="s">
        <v>458</v>
      </c>
      <c r="H14" s="88"/>
      <c r="X14" s="26"/>
    </row>
    <row r="15" spans="1:28" ht="15.75" x14ac:dyDescent="0.25">
      <c r="A15" s="74"/>
      <c r="C15" s="89" t="s">
        <v>460</v>
      </c>
      <c r="D15" s="90"/>
      <c r="E15" s="91"/>
      <c r="F15" s="90">
        <f>COUNTA('Monitoria Anual - 3'!T11:T1000)</f>
        <v>0</v>
      </c>
      <c r="G15" s="91">
        <f t="shared" ref="G15:G21" si="0">F15/$F$22</f>
        <v>0</v>
      </c>
      <c r="H15" s="92"/>
      <c r="X15" s="74"/>
    </row>
    <row r="16" spans="1:28" ht="15.75" x14ac:dyDescent="0.25">
      <c r="A16" s="74"/>
      <c r="C16" s="93" t="s">
        <v>461</v>
      </c>
      <c r="D16" s="94">
        <f>COUNTA('Monitoria Anual - 3'!O11:O1000)</f>
        <v>0</v>
      </c>
      <c r="E16" s="95" t="e">
        <f>D16/$D$22</f>
        <v>#DIV/0!</v>
      </c>
      <c r="F16" s="94">
        <f>D16-AB16</f>
        <v>0</v>
      </c>
      <c r="G16" s="95">
        <f t="shared" si="0"/>
        <v>0</v>
      </c>
      <c r="H16" s="92"/>
      <c r="X16" s="74"/>
      <c r="Z16">
        <f>COUNTIFS('Monitoria Anual - 1'!O:O,"x",'Monitoria Anual - 1'!T:T,"Excluída")</f>
        <v>0</v>
      </c>
      <c r="AA16">
        <f>COUNTIFS('Monitoria Anual - 1'!O:O,"x",'Monitoria Anual - 1'!T:T,"Agrupada")</f>
        <v>0</v>
      </c>
      <c r="AB16">
        <f>Z16+AA16</f>
        <v>0</v>
      </c>
    </row>
    <row r="17" spans="1:28" ht="15.75" x14ac:dyDescent="0.25">
      <c r="A17" s="74"/>
      <c r="C17" s="96" t="s">
        <v>462</v>
      </c>
      <c r="D17" s="94">
        <f>COUNTA('Monitoria Anual - 3'!P11:P1000)</f>
        <v>0</v>
      </c>
      <c r="E17" s="95" t="e">
        <f>D17/$D$22</f>
        <v>#DIV/0!</v>
      </c>
      <c r="F17" s="94">
        <f>D17-AB17</f>
        <v>0</v>
      </c>
      <c r="G17" s="95">
        <f t="shared" si="0"/>
        <v>0</v>
      </c>
      <c r="H17" s="92"/>
      <c r="X17" s="74"/>
      <c r="Z17">
        <f t="array" ref="Z17">COUNTIFS('Monitoria Anual - 1'!P:P,"x",'Monitoria Anual - 1'!T:T,"Excluída")</f>
        <v>0</v>
      </c>
      <c r="AA17">
        <f t="array" ref="AA17">COUNTIFS('Monitoria Anual - 1'!P:P,"x",'Monitoria Anual - 1'!T:T,"Agrupada")</f>
        <v>0</v>
      </c>
      <c r="AB17">
        <f>Z17+AA17</f>
        <v>0</v>
      </c>
    </row>
    <row r="18" spans="1:28" ht="15.75" x14ac:dyDescent="0.25">
      <c r="A18" s="74"/>
      <c r="C18" s="97" t="s">
        <v>463</v>
      </c>
      <c r="D18" s="94">
        <f>COUNTA('Monitoria Anual - 3'!Q11:Q1000)</f>
        <v>0</v>
      </c>
      <c r="E18" s="95" t="e">
        <f>D18/$D$22</f>
        <v>#DIV/0!</v>
      </c>
      <c r="F18" s="94">
        <f>D18-AB18</f>
        <v>0</v>
      </c>
      <c r="G18" s="95">
        <f t="shared" si="0"/>
        <v>0</v>
      </c>
      <c r="H18" s="92"/>
      <c r="X18" s="74"/>
      <c r="Z18">
        <f t="array" ref="Z18">COUNTIFS('Monitoria Anual - 1'!Q:Q,"x",'Monitoria Anual - 1'!T:T,"Excluída")</f>
        <v>0</v>
      </c>
      <c r="AA18">
        <f t="array" ref="AA18">COUNTIFS('Monitoria Anual - 1'!Q:Q,"x",'Monitoria Anual - 1'!T:T,"Agrupada")</f>
        <v>0</v>
      </c>
      <c r="AB18">
        <f>Z18+AA18</f>
        <v>0</v>
      </c>
    </row>
    <row r="19" spans="1:28" ht="15.75" x14ac:dyDescent="0.25">
      <c r="A19" s="74"/>
      <c r="C19" s="98" t="s">
        <v>464</v>
      </c>
      <c r="D19" s="94">
        <f>COUNTA('Monitoria Anual - 3'!R11:R1000)</f>
        <v>0</v>
      </c>
      <c r="E19" s="95" t="e">
        <f>D19/$D$22</f>
        <v>#DIV/0!</v>
      </c>
      <c r="F19" s="94">
        <f>D19-AB19</f>
        <v>0</v>
      </c>
      <c r="G19" s="95">
        <f t="shared" si="0"/>
        <v>0</v>
      </c>
      <c r="H19" s="92"/>
      <c r="X19" s="74"/>
      <c r="Z19">
        <f t="array" ref="Z19">COUNTIFS('Monitoria Anual - 1'!R:R,"x",'Monitoria Anual - 1'!T:T,"Excluída")</f>
        <v>0</v>
      </c>
      <c r="AA19">
        <f t="array" ref="AA19">COUNTIFS('Monitoria Anual - 1'!R:R,"x",'Monitoria Anual - 1'!T:T,"Agrupada")</f>
        <v>0</v>
      </c>
      <c r="AB19">
        <f>Z19+AA19</f>
        <v>0</v>
      </c>
    </row>
    <row r="20" spans="1:28" ht="15.75" x14ac:dyDescent="0.25">
      <c r="A20" s="74"/>
      <c r="C20" s="99" t="s">
        <v>465</v>
      </c>
      <c r="D20" s="94">
        <f>COUNTA('Monitoria Anual - 3'!S11:S1000)</f>
        <v>0</v>
      </c>
      <c r="E20" s="95" t="e">
        <f>D20/$D$22</f>
        <v>#DIV/0!</v>
      </c>
      <c r="F20" s="94">
        <f>D20-AB20</f>
        <v>0</v>
      </c>
      <c r="G20" s="95">
        <f t="shared" si="0"/>
        <v>0</v>
      </c>
      <c r="H20" s="92"/>
      <c r="X20" s="74"/>
      <c r="Z20">
        <f t="array" ref="Z20">COUNTIFS('Monitoria Anual - 1'!S:S,"x",'Monitoria Anual - 1'!T:T,"Excluída")</f>
        <v>0</v>
      </c>
      <c r="AA20">
        <f t="array" ref="AA20">COUNTIFS('Monitoria Anual - 1'!S:S,"x",'Monitoria Anual - 1'!T:T,"Agrupada")</f>
        <v>0</v>
      </c>
      <c r="AB20">
        <f>Z20+AA20</f>
        <v>0</v>
      </c>
    </row>
    <row r="21" spans="1:28" ht="15.75" x14ac:dyDescent="0.25">
      <c r="A21" s="74"/>
      <c r="C21" s="100" t="s">
        <v>466</v>
      </c>
      <c r="D21" s="101"/>
      <c r="E21" s="102"/>
      <c r="F21" s="101">
        <f>'Monitoria Anual - 3'!C166</f>
        <v>3</v>
      </c>
      <c r="G21" s="102">
        <f t="shared" si="0"/>
        <v>1</v>
      </c>
      <c r="H21" s="92"/>
      <c r="X21" s="74"/>
    </row>
    <row r="22" spans="1:28" ht="15.75" x14ac:dyDescent="0.25">
      <c r="A22" s="74"/>
      <c r="C22" s="103" t="s">
        <v>467</v>
      </c>
      <c r="D22" s="104">
        <f>SUM(D16:D20)</f>
        <v>0</v>
      </c>
      <c r="E22" s="105" t="e">
        <f>SUM(E15:E21)</f>
        <v>#DIV/0!</v>
      </c>
      <c r="F22" s="106">
        <f>SUM(F16:F21)</f>
        <v>3</v>
      </c>
      <c r="G22" s="107">
        <f>SUM(G16:G21)</f>
        <v>1</v>
      </c>
      <c r="H22" s="92"/>
      <c r="X22" s="74"/>
    </row>
    <row r="23" spans="1:28" x14ac:dyDescent="0.25">
      <c r="A23" s="74"/>
      <c r="C23" s="108" t="s">
        <v>468</v>
      </c>
      <c r="D23" s="187">
        <f>COUNTIF('Monitoria Anual - 3'!T11:T1000,"Agrupada")</f>
        <v>0</v>
      </c>
      <c r="E23" s="187"/>
      <c r="F23" s="187"/>
      <c r="G23" s="187"/>
      <c r="H23" s="109"/>
      <c r="X23" s="74"/>
    </row>
    <row r="24" spans="1:28" x14ac:dyDescent="0.25">
      <c r="A24" s="74"/>
      <c r="C24" s="110" t="s">
        <v>469</v>
      </c>
      <c r="D24" s="182">
        <f>COUNTIF('Monitoria Anual - 3'!T11:T161,"Excluída")</f>
        <v>0</v>
      </c>
      <c r="E24" s="182"/>
      <c r="F24" s="182"/>
      <c r="G24" s="182"/>
      <c r="X24" s="74"/>
    </row>
    <row r="25" spans="1:28" x14ac:dyDescent="0.25">
      <c r="A25" s="74"/>
      <c r="X25" s="74"/>
    </row>
    <row r="26" spans="1:28" x14ac:dyDescent="0.25">
      <c r="A26" s="74"/>
      <c r="X26" s="74"/>
    </row>
    <row r="27" spans="1:28" ht="15.75" x14ac:dyDescent="0.25">
      <c r="A27" s="74"/>
      <c r="B27" s="183" t="s">
        <v>470</v>
      </c>
      <c r="C27" s="183"/>
      <c r="D27" s="80"/>
      <c r="E27" s="80"/>
      <c r="F27" s="80"/>
      <c r="G27" s="80"/>
      <c r="X27" s="74"/>
    </row>
    <row r="28" spans="1:28" ht="15.75" x14ac:dyDescent="0.25">
      <c r="A28" s="74"/>
      <c r="B28" s="80"/>
      <c r="C28" s="111"/>
      <c r="D28" s="111"/>
      <c r="E28" s="111"/>
      <c r="F28" s="111"/>
      <c r="G28" s="111"/>
      <c r="H28" s="80"/>
      <c r="I28" s="80"/>
      <c r="J28" s="80"/>
      <c r="K28" s="80"/>
      <c r="L28" s="80"/>
      <c r="M28" s="80"/>
      <c r="N28" s="80"/>
      <c r="O28" s="80"/>
      <c r="P28" s="80"/>
      <c r="Q28" s="80"/>
      <c r="R28" s="80"/>
      <c r="S28" s="80"/>
      <c r="T28" s="80"/>
      <c r="U28" s="80"/>
      <c r="V28" s="80"/>
      <c r="W28" s="80"/>
      <c r="X28" s="74"/>
    </row>
    <row r="29" spans="1:28" ht="15.75" x14ac:dyDescent="0.25">
      <c r="A29" s="74"/>
      <c r="B29" s="111"/>
      <c r="C29" s="112" t="s">
        <v>471</v>
      </c>
      <c r="D29" s="113">
        <f>COUNTA('Monitoria Anual - 1'!A11:A42)</f>
        <v>5</v>
      </c>
      <c r="H29" s="111"/>
      <c r="I29" s="111"/>
      <c r="J29" s="111"/>
      <c r="K29" s="111"/>
      <c r="L29" s="111"/>
      <c r="M29" s="111"/>
      <c r="N29" s="111"/>
      <c r="O29" s="111"/>
      <c r="P29" s="111"/>
      <c r="Q29" s="111"/>
      <c r="R29" s="111"/>
      <c r="S29" s="111"/>
      <c r="T29" s="111"/>
      <c r="U29" s="111"/>
      <c r="V29" s="111"/>
      <c r="W29" s="111"/>
      <c r="X29" s="74"/>
    </row>
    <row r="30" spans="1:28" x14ac:dyDescent="0.25">
      <c r="A30" s="74"/>
      <c r="X30" s="74"/>
    </row>
    <row r="31" spans="1:28" x14ac:dyDescent="0.25">
      <c r="A31" s="74"/>
      <c r="C31" s="114" t="s">
        <v>472</v>
      </c>
      <c r="D31" s="114" t="s">
        <v>473</v>
      </c>
      <c r="E31" s="115"/>
      <c r="F31" s="116"/>
      <c r="G31" s="117"/>
      <c r="H31" s="118"/>
      <c r="I31" s="119"/>
      <c r="J31" s="120"/>
      <c r="W31" s="2"/>
      <c r="X31" s="74"/>
    </row>
    <row r="32" spans="1:28" x14ac:dyDescent="0.25">
      <c r="A32" s="74"/>
      <c r="C32" s="121" t="s">
        <v>474</v>
      </c>
      <c r="D32" s="122">
        <f t="shared" ref="D32:D41" si="1">SUM(F32:J32)</f>
        <v>0</v>
      </c>
      <c r="E32" s="123">
        <f>COUNTA('Monitoria Anual - 3'!T11:T25)</f>
        <v>0</v>
      </c>
      <c r="F32" s="124">
        <f>COUNTA('Monitoria Anual - 3'!O11:O25)</f>
        <v>0</v>
      </c>
      <c r="G32" s="124">
        <f>COUNTA('Monitoria Anual - 3'!P11:P25)</f>
        <v>0</v>
      </c>
      <c r="H32" s="124">
        <f>COUNTA('Monitoria Anual - 3'!Q11:Q25)</f>
        <v>0</v>
      </c>
      <c r="I32" s="124">
        <f>COUNTA('Monitoria Anual - 3'!R11:R25)</f>
        <v>0</v>
      </c>
      <c r="J32" s="125">
        <f>COUNTA('Monitoria Anual - 3'!S11:S25)</f>
        <v>0</v>
      </c>
      <c r="W32" s="2"/>
      <c r="X32" s="74"/>
    </row>
    <row r="33" spans="1:30" x14ac:dyDescent="0.25">
      <c r="A33" s="74"/>
      <c r="C33" s="126" t="s">
        <v>475</v>
      </c>
      <c r="D33" s="121">
        <f t="shared" si="1"/>
        <v>0</v>
      </c>
      <c r="E33" s="127">
        <f>COUNTA('Monitoria Anual - 3'!T26:T40)</f>
        <v>0</v>
      </c>
      <c r="F33" s="128">
        <f>COUNTA('Monitoria Anual - 3'!O26:O40)</f>
        <v>0</v>
      </c>
      <c r="G33" s="128">
        <f>COUNTA('Monitoria Anual - 3'!P26:P40)</f>
        <v>0</v>
      </c>
      <c r="H33" s="128">
        <f>COUNTA('Monitoria Anual - 3'!Q26:Q40)</f>
        <v>0</v>
      </c>
      <c r="I33" s="128">
        <f>COUNTA('Monitoria Anual - 3'!R26:R40)</f>
        <v>0</v>
      </c>
      <c r="J33" s="129">
        <f>COUNTA('Monitoria Anual - 3'!S26:S40)</f>
        <v>0</v>
      </c>
      <c r="W33" s="2"/>
      <c r="X33" s="74"/>
    </row>
    <row r="34" spans="1:30" x14ac:dyDescent="0.25">
      <c r="A34" s="74"/>
      <c r="C34" s="126" t="s">
        <v>476</v>
      </c>
      <c r="D34" s="121">
        <f t="shared" si="1"/>
        <v>0</v>
      </c>
      <c r="E34" s="127">
        <f>COUNTA('Monitoria Anual - 3'!T41:T55)</f>
        <v>0</v>
      </c>
      <c r="F34" s="128">
        <f>COUNTA('Monitoria Anual - 3'!O41:O55)</f>
        <v>0</v>
      </c>
      <c r="G34" s="128">
        <f>COUNTA('Monitoria Anual - 3'!P41:P55)</f>
        <v>0</v>
      </c>
      <c r="H34" s="128">
        <f>COUNTA('Monitoria Anual - 3'!Q41:Q55)</f>
        <v>0</v>
      </c>
      <c r="I34" s="128">
        <f>COUNTA('Monitoria Anual - 3'!R41:R55)</f>
        <v>0</v>
      </c>
      <c r="J34" s="129">
        <f>COUNTA('Monitoria Anual - 3'!S41:S55)</f>
        <v>0</v>
      </c>
      <c r="W34" s="2"/>
      <c r="X34" s="74"/>
    </row>
    <row r="35" spans="1:30" x14ac:dyDescent="0.25">
      <c r="A35" s="74"/>
      <c r="C35" s="126" t="s">
        <v>477</v>
      </c>
      <c r="D35" s="121">
        <f t="shared" si="1"/>
        <v>0</v>
      </c>
      <c r="E35" s="127">
        <f>COUNTA('Monitoria Anual - 3'!T56:T70)</f>
        <v>0</v>
      </c>
      <c r="F35" s="128">
        <f>COUNTA('Monitoria Anual - 3'!O56:O70)</f>
        <v>0</v>
      </c>
      <c r="G35" s="128">
        <f>COUNTA('Monitoria Anual - 3'!P56:P70)</f>
        <v>0</v>
      </c>
      <c r="H35" s="128">
        <f>COUNTA('Monitoria Anual - 3'!Q56:Q70)</f>
        <v>0</v>
      </c>
      <c r="I35" s="128">
        <f>COUNTA('Monitoria Anual - 3'!R56:R70)</f>
        <v>0</v>
      </c>
      <c r="J35" s="129">
        <f>COUNTA('Monitoria Anual - 3'!S56:S70)</f>
        <v>0</v>
      </c>
      <c r="W35" s="2"/>
      <c r="X35" s="74"/>
    </row>
    <row r="36" spans="1:30" x14ac:dyDescent="0.25">
      <c r="A36" s="74"/>
      <c r="C36" s="126" t="s">
        <v>478</v>
      </c>
      <c r="D36" s="121">
        <f t="shared" si="1"/>
        <v>0</v>
      </c>
      <c r="E36" s="127">
        <f>COUNTA('Monitoria Anual - 3'!T71:T85)</f>
        <v>0</v>
      </c>
      <c r="F36" s="128">
        <f>COUNTA('Monitoria Anual - 3'!O71:O85)</f>
        <v>0</v>
      </c>
      <c r="G36" s="128">
        <f>COUNTA('Monitoria Anual - 3'!P71:P85)</f>
        <v>0</v>
      </c>
      <c r="H36" s="128">
        <f>COUNTA('Monitoria Anual - 3'!Q71:Q85)</f>
        <v>0</v>
      </c>
      <c r="I36" s="128">
        <f>COUNTA('Monitoria Anual - 3'!R71:R85)</f>
        <v>0</v>
      </c>
      <c r="J36" s="129">
        <f>COUNTA('Monitoria Anual - 3'!S71:S85)</f>
        <v>0</v>
      </c>
      <c r="W36" s="2"/>
      <c r="X36" s="74"/>
    </row>
    <row r="37" spans="1:30" x14ac:dyDescent="0.25">
      <c r="A37" s="74"/>
      <c r="C37" s="126" t="s">
        <v>616</v>
      </c>
      <c r="D37" s="121">
        <f t="shared" si="1"/>
        <v>0</v>
      </c>
      <c r="E37" s="127">
        <f>COUNTA('Monitoria Anual - 3'!T86:T100)</f>
        <v>0</v>
      </c>
      <c r="F37" s="128">
        <f>COUNTA('Monitoria Anual - 3'!O86:O100)</f>
        <v>0</v>
      </c>
      <c r="G37" s="128">
        <f>COUNTA('Monitoria Anual - 3'!P86:P100)</f>
        <v>0</v>
      </c>
      <c r="H37" s="128">
        <f>COUNTA('Monitoria Anual - 3'!Q86:Q100)</f>
        <v>0</v>
      </c>
      <c r="I37" s="128">
        <f>COUNTA('Monitoria Anual - 3'!R86:R100)</f>
        <v>0</v>
      </c>
      <c r="J37" s="129">
        <f>COUNTA('Monitoria Anual - 3'!S86:S100)</f>
        <v>0</v>
      </c>
      <c r="W37" s="2"/>
      <c r="X37" s="74"/>
    </row>
    <row r="38" spans="1:30" x14ac:dyDescent="0.25">
      <c r="A38" s="74"/>
      <c r="C38" s="126" t="s">
        <v>617</v>
      </c>
      <c r="D38" s="121">
        <f t="shared" si="1"/>
        <v>0</v>
      </c>
      <c r="E38" s="127">
        <f>COUNTA('Monitoria Anual - 3'!T101:T115)</f>
        <v>0</v>
      </c>
      <c r="F38" s="128">
        <f>COUNTA('Monitoria Anual - 3'!O101:O115)</f>
        <v>0</v>
      </c>
      <c r="G38" s="128">
        <f>COUNTA('Monitoria Anual - 3'!P101:P115)</f>
        <v>0</v>
      </c>
      <c r="H38" s="128">
        <f>COUNTA('Monitoria Anual - 3'!Q101:Q115)</f>
        <v>0</v>
      </c>
      <c r="I38" s="128">
        <f>COUNTA('Monitoria Anual - 3'!R101:R115)</f>
        <v>0</v>
      </c>
      <c r="J38" s="129">
        <f>COUNTA('Monitoria Anual - 3'!S101:S115)</f>
        <v>0</v>
      </c>
      <c r="W38" s="2"/>
      <c r="X38" s="74"/>
    </row>
    <row r="39" spans="1:30" x14ac:dyDescent="0.25">
      <c r="A39" s="74"/>
      <c r="C39" s="126" t="s">
        <v>618</v>
      </c>
      <c r="D39" s="121">
        <f t="shared" si="1"/>
        <v>0</v>
      </c>
      <c r="E39" s="127">
        <f>COUNTA('Monitoria Anual - 3'!T116:T130)</f>
        <v>0</v>
      </c>
      <c r="F39" s="128">
        <f>COUNTA('Monitoria Anual - 3'!O116:O130)</f>
        <v>0</v>
      </c>
      <c r="G39" s="128">
        <f>COUNTA('Monitoria Anual - 3'!P116:P130)</f>
        <v>0</v>
      </c>
      <c r="H39" s="128">
        <f>COUNTA('Monitoria Anual - 3'!Q116:Q130)</f>
        <v>0</v>
      </c>
      <c r="I39" s="128">
        <f>COUNTA('Monitoria Anual - 3'!R116:R130)</f>
        <v>0</v>
      </c>
      <c r="J39" s="129">
        <f>COUNTA('Monitoria Anual - 3'!S116:S130)</f>
        <v>0</v>
      </c>
      <c r="W39" s="2"/>
      <c r="X39" s="74"/>
    </row>
    <row r="40" spans="1:30" x14ac:dyDescent="0.25">
      <c r="A40" s="74"/>
      <c r="C40" s="126" t="s">
        <v>619</v>
      </c>
      <c r="D40" s="121">
        <f t="shared" si="1"/>
        <v>0</v>
      </c>
      <c r="E40" s="127">
        <f>COUNTA('Monitoria Anual - 3'!T131:T145)</f>
        <v>0</v>
      </c>
      <c r="F40" s="128">
        <f>COUNTA('Monitoria Anual - 3'!O131:O145)</f>
        <v>0</v>
      </c>
      <c r="G40" s="128">
        <f>COUNTA('Monitoria Anual - 3'!P131:P145)</f>
        <v>0</v>
      </c>
      <c r="H40" s="128">
        <f>COUNTA('Monitoria Anual - 3'!Q131:Q145)</f>
        <v>0</v>
      </c>
      <c r="I40" s="128">
        <f>COUNTA('Monitoria Anual - 3'!R131:R145)</f>
        <v>0</v>
      </c>
      <c r="J40" s="129">
        <f>COUNTA('Monitoria Anual - 3'!S131:S145)</f>
        <v>0</v>
      </c>
      <c r="W40" s="2"/>
      <c r="X40" s="74"/>
    </row>
    <row r="41" spans="1:30" x14ac:dyDescent="0.25">
      <c r="A41" s="74"/>
      <c r="C41" s="135" t="s">
        <v>620</v>
      </c>
      <c r="D41" s="136">
        <f t="shared" si="1"/>
        <v>0</v>
      </c>
      <c r="E41" s="137">
        <f>COUNTA('Monitoria Anual - 3'!T146:T160)</f>
        <v>0</v>
      </c>
      <c r="F41" s="138">
        <f>COUNTA('Monitoria Anual - 3'!O146:O160)</f>
        <v>0</v>
      </c>
      <c r="G41" s="138">
        <f>COUNTA('Monitoria Anual - 3'!P146:P160)</f>
        <v>0</v>
      </c>
      <c r="H41" s="138">
        <f>COUNTA('Monitoria Anual - 3'!Q146:Q160)</f>
        <v>0</v>
      </c>
      <c r="I41" s="138">
        <f>COUNTA('Monitoria Anual - 3'!R146:R160)</f>
        <v>0</v>
      </c>
      <c r="J41" s="139">
        <f>COUNTA('Monitoria Anual - 3'!S146:S160)</f>
        <v>0</v>
      </c>
      <c r="W41" s="2"/>
      <c r="X41" s="74"/>
    </row>
    <row r="42" spans="1:30" x14ac:dyDescent="0.25">
      <c r="A42" s="74"/>
      <c r="X42" s="74"/>
    </row>
    <row r="43" spans="1:30" x14ac:dyDescent="0.25">
      <c r="A43" s="74"/>
      <c r="B43" s="74"/>
      <c r="C43" s="74"/>
      <c r="D43" s="74"/>
      <c r="E43" s="74"/>
      <c r="F43" s="74"/>
      <c r="G43" s="74"/>
      <c r="H43" s="74"/>
      <c r="I43" s="74"/>
      <c r="J43" s="74"/>
      <c r="K43" s="74"/>
      <c r="L43" s="74"/>
      <c r="M43" s="74"/>
      <c r="N43" s="74"/>
      <c r="O43" s="74"/>
      <c r="P43" s="74"/>
      <c r="Q43" s="74"/>
      <c r="R43" s="74"/>
      <c r="S43" s="74"/>
      <c r="T43" s="74"/>
      <c r="U43" s="74"/>
      <c r="V43" s="74"/>
      <c r="W43" s="74"/>
      <c r="X43" s="74"/>
    </row>
    <row r="45" spans="1:30" x14ac:dyDescent="0.25">
      <c r="A45" s="130"/>
      <c r="B45" s="130"/>
      <c r="C45" s="130"/>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row>
    <row r="46" spans="1:30" x14ac:dyDescent="0.25">
      <c r="A46" s="130"/>
      <c r="B46" s="130"/>
      <c r="C46" s="130"/>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row>
    <row r="47" spans="1:30" x14ac:dyDescent="0.25">
      <c r="A47" s="130"/>
      <c r="B47" s="130"/>
      <c r="C47" s="13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row>
  </sheetData>
  <sheetProtection algorithmName="SHA-512" hashValue="xLA2FgXgs90eQUVNlE3uL1Wz04iNyDrh44iTIq8rWGl5npJigsqFC4TMjN/W1lhhHBlWPDwBYx0d1ac7Zqfhdg==" saltValue="+q2NTXIkwtK9sjO0SEfn2Q==" spinCount="100000" sheet="1" objects="1" scenarios="1"/>
  <protectedRanges>
    <protectedRange algorithmName="SHA-512" hashValue="zzhv/Dq6/XQDdy4PArewFSu9VLQOsBZ9SvRQwEaPRryxU9jlfehRY4wDYvbp7yw2VZjtzuEFQ9mRoLL/NIyBnw==" saltValue="sDMcZXVTWsRsrO+dPIlxTA==" spinCount="100000" sqref="A1:AD47" name="Intervalo1_9_8"/>
  </protectedRanges>
  <mergeCells count="13">
    <mergeCell ref="B1:W2"/>
    <mergeCell ref="B3:W3"/>
    <mergeCell ref="B5:C5"/>
    <mergeCell ref="D5:M5"/>
    <mergeCell ref="B7:C7"/>
    <mergeCell ref="D7:G7"/>
    <mergeCell ref="D24:G24"/>
    <mergeCell ref="B27:C27"/>
    <mergeCell ref="B9:W9"/>
    <mergeCell ref="B11:C11"/>
    <mergeCell ref="F12:G12"/>
    <mergeCell ref="C13:G13"/>
    <mergeCell ref="D23:G23"/>
  </mergeCells>
  <conditionalFormatting sqref="E32:F32 G32:J41 F33:F41">
    <cfRule type="cellIs" dxfId="15" priority="2" operator="equal">
      <formula>0</formula>
    </cfRule>
  </conditionalFormatting>
  <pageMargins left="0.25" right="0.25" top="0.75" bottom="0.75" header="0.511811023622047" footer="0.511811023622047"/>
  <pageSetup paperSize="9" fitToHeight="0" orientation="landscape" horizontalDpi="300" verticalDpi="300"/>
  <colBreaks count="1" manualBreakCount="1">
    <brk id="11" max="1048575" man="1"/>
  </col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Q217"/>
  <sheetViews>
    <sheetView showGridLines="0" zoomScale="75" zoomScaleNormal="75" workbookViewId="0">
      <selection activeCell="B6" sqref="B6"/>
    </sheetView>
  </sheetViews>
  <sheetFormatPr defaultColWidth="8.85546875" defaultRowHeight="15" customHeight="1" x14ac:dyDescent="0.25"/>
  <cols>
    <col min="1" max="1" width="72.42578125" style="23" customWidth="1"/>
    <col min="2" max="2" width="7.28515625" style="23" customWidth="1"/>
    <col min="3" max="3" width="73.42578125" style="23" customWidth="1"/>
    <col min="4" max="4" width="18.7109375" style="23" customWidth="1"/>
    <col min="5" max="5" width="19.42578125" style="23" customWidth="1"/>
    <col min="6" max="6" width="25.7109375" style="23" customWidth="1"/>
    <col min="7" max="7" width="27.42578125" style="23" customWidth="1"/>
    <col min="8" max="12" width="25.140625" style="23" customWidth="1"/>
    <col min="13" max="14" width="27.7109375" style="23" customWidth="1"/>
    <col min="15" max="20" width="26.7109375" style="24" customWidth="1"/>
    <col min="21" max="21" width="37.85546875" style="23" customWidth="1"/>
    <col min="22" max="22" width="28.7109375" style="23" customWidth="1"/>
    <col min="23" max="23" width="40" style="23" customWidth="1"/>
    <col min="24" max="25" width="26.7109375" style="23" customWidth="1"/>
    <col min="26" max="28" width="28.85546875" style="23" customWidth="1"/>
    <col min="29" max="33" width="18.7109375" style="23" customWidth="1"/>
    <col min="34" max="34" width="23" style="23" customWidth="1"/>
    <col min="35" max="35" width="18.7109375" style="23" customWidth="1"/>
    <col min="36" max="37" width="22.7109375" style="23" customWidth="1"/>
    <col min="38" max="38" width="2.7109375" style="23" customWidth="1"/>
    <col min="39" max="39" width="7" style="23" customWidth="1"/>
    <col min="40" max="42" width="8.85546875" style="23"/>
    <col min="43" max="43" width="8.85546875" style="23" hidden="1"/>
    <col min="44" max="16384" width="8.85546875" style="23"/>
  </cols>
  <sheetData>
    <row r="1" spans="1:43" ht="33.75" customHeight="1" x14ac:dyDescent="0.25">
      <c r="A1" s="175" t="s">
        <v>97</v>
      </c>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
      <c r="AL1" s="25"/>
      <c r="AM1" s="26"/>
    </row>
    <row r="2" spans="1:43" ht="33.75" customHeight="1" x14ac:dyDescent="0.25">
      <c r="A2" s="176" t="str">
        <f>'Monitoria Anual - 1'!A2</f>
        <v>Plano de Ação Nacional para Conservação das Espécies Aquáticas Ameaçadas de Extinção da Bacia do Rio Paraíba do Sul - PAN Paraíba do Sul</v>
      </c>
      <c r="B2" s="176"/>
      <c r="C2" s="176"/>
      <c r="D2" s="176"/>
      <c r="E2" s="176"/>
      <c r="F2" s="176"/>
      <c r="G2" s="176"/>
      <c r="H2" s="176"/>
      <c r="I2" s="176"/>
      <c r="J2" s="176"/>
      <c r="K2" s="176"/>
      <c r="L2" s="176"/>
      <c r="M2" s="176"/>
      <c r="N2" s="176"/>
      <c r="O2" s="176"/>
      <c r="P2" s="176"/>
      <c r="Q2" s="176"/>
      <c r="R2" s="176"/>
      <c r="S2" s="176"/>
      <c r="T2" s="176"/>
      <c r="U2" s="176"/>
      <c r="V2" s="176"/>
      <c r="W2" s="176"/>
      <c r="X2" s="176"/>
      <c r="Y2" s="176"/>
      <c r="Z2" s="176"/>
      <c r="AA2" s="176"/>
      <c r="AB2" s="176"/>
      <c r="AC2" s="176"/>
      <c r="AD2" s="176"/>
      <c r="AE2" s="176"/>
      <c r="AF2" s="176"/>
      <c r="AG2" s="176"/>
      <c r="AH2" s="176"/>
      <c r="AI2" s="176"/>
      <c r="AJ2" s="176"/>
      <c r="AK2" s="176"/>
      <c r="AL2" s="28"/>
      <c r="AM2" s="26"/>
    </row>
    <row r="3" spans="1:43" x14ac:dyDescent="0.25">
      <c r="AL3" s="29"/>
      <c r="AM3" s="26"/>
    </row>
    <row r="4" spans="1:43" ht="45" customHeight="1" x14ac:dyDescent="0.25">
      <c r="A4" s="30" t="s">
        <v>99</v>
      </c>
      <c r="B4" s="192" t="str">
        <f>'Monitoria Anual - 1'!B4</f>
        <v>Recuperar e manter as espécies aquáticas ameaçadas de extinção da bacia do rio Paraíba do Sul e bacias adjacentes, nos próximos 5 anos (2024 -2028).</v>
      </c>
      <c r="C4" s="192"/>
      <c r="D4" s="192"/>
      <c r="E4" s="192"/>
      <c r="F4" s="192"/>
      <c r="G4" s="192"/>
      <c r="H4" s="31"/>
      <c r="I4" s="31"/>
      <c r="J4" s="31"/>
      <c r="K4" s="31"/>
      <c r="L4" s="31"/>
      <c r="M4" s="31"/>
      <c r="N4" s="31"/>
      <c r="O4" s="31"/>
      <c r="P4" s="31"/>
      <c r="Q4" s="31"/>
      <c r="R4" s="31"/>
      <c r="S4" s="31"/>
      <c r="T4" s="23"/>
      <c r="AL4" s="29"/>
      <c r="AM4" s="26"/>
    </row>
    <row r="5" spans="1:43" x14ac:dyDescent="0.25">
      <c r="AL5" s="29"/>
      <c r="AM5" s="26"/>
    </row>
    <row r="6" spans="1:43" ht="27" customHeight="1" x14ac:dyDescent="0.25">
      <c r="A6" s="30" t="s">
        <v>101</v>
      </c>
      <c r="B6" s="178"/>
      <c r="C6" s="178"/>
      <c r="M6" s="24"/>
      <c r="N6" s="24"/>
      <c r="AL6" s="29"/>
      <c r="AM6" s="26"/>
      <c r="AQ6" s="23" t="s">
        <v>103</v>
      </c>
    </row>
    <row r="7" spans="1:43" x14ac:dyDescent="0.25">
      <c r="AL7" s="29"/>
      <c r="AM7" s="26"/>
      <c r="AQ7" s="32" t="s">
        <v>104</v>
      </c>
    </row>
    <row r="8" spans="1:43" ht="27" customHeight="1" x14ac:dyDescent="0.25">
      <c r="A8" s="179" t="s">
        <v>105</v>
      </c>
      <c r="B8" s="179"/>
      <c r="C8" s="179"/>
      <c r="D8" s="179"/>
      <c r="E8" s="179"/>
      <c r="F8" s="179"/>
      <c r="G8" s="179"/>
      <c r="H8" s="179"/>
      <c r="I8" s="179"/>
      <c r="J8" s="179"/>
      <c r="K8" s="179"/>
      <c r="L8" s="179"/>
      <c r="M8" s="179"/>
      <c r="N8" s="33"/>
      <c r="O8" s="180" t="s">
        <v>106</v>
      </c>
      <c r="P8" s="180"/>
      <c r="Q8" s="180"/>
      <c r="R8" s="180"/>
      <c r="S8" s="180"/>
      <c r="T8" s="180"/>
      <c r="U8" s="180"/>
      <c r="V8" s="180"/>
      <c r="W8" s="180"/>
      <c r="X8" s="180"/>
      <c r="Y8" s="180"/>
      <c r="Z8" s="181" t="s">
        <v>107</v>
      </c>
      <c r="AA8" s="181"/>
      <c r="AB8" s="181"/>
      <c r="AC8" s="181"/>
      <c r="AD8" s="181"/>
      <c r="AE8" s="181"/>
      <c r="AF8" s="181"/>
      <c r="AG8" s="181"/>
      <c r="AH8" s="181"/>
      <c r="AI8" s="181"/>
      <c r="AJ8" s="181"/>
      <c r="AK8" s="181"/>
      <c r="AL8" s="34"/>
      <c r="AM8" s="26"/>
    </row>
    <row r="9" spans="1:43" ht="64.5" customHeight="1" x14ac:dyDescent="0.25">
      <c r="A9" s="174" t="s">
        <v>108</v>
      </c>
      <c r="B9" s="167" t="s">
        <v>109</v>
      </c>
      <c r="C9" s="167" t="s">
        <v>2</v>
      </c>
      <c r="D9" s="167" t="s">
        <v>4</v>
      </c>
      <c r="E9" s="172" t="s">
        <v>6</v>
      </c>
      <c r="F9" s="171" t="s">
        <v>8</v>
      </c>
      <c r="G9" s="171"/>
      <c r="H9" s="167" t="s">
        <v>10</v>
      </c>
      <c r="I9" s="167" t="s">
        <v>14</v>
      </c>
      <c r="J9" s="167" t="s">
        <v>12</v>
      </c>
      <c r="K9" s="173" t="s">
        <v>110</v>
      </c>
      <c r="L9" s="173"/>
      <c r="M9" s="167" t="s">
        <v>20</v>
      </c>
      <c r="N9" s="167" t="s">
        <v>22</v>
      </c>
      <c r="O9" s="168" t="s">
        <v>25</v>
      </c>
      <c r="P9" s="169" t="s">
        <v>27</v>
      </c>
      <c r="Q9" s="170" t="s">
        <v>29</v>
      </c>
      <c r="R9" s="164" t="s">
        <v>31</v>
      </c>
      <c r="S9" s="165" t="s">
        <v>33</v>
      </c>
      <c r="T9" s="166" t="s">
        <v>35</v>
      </c>
      <c r="U9" s="161" t="s">
        <v>41</v>
      </c>
      <c r="V9" s="161" t="s">
        <v>43</v>
      </c>
      <c r="W9" s="161" t="s">
        <v>45</v>
      </c>
      <c r="X9" s="161" t="s">
        <v>47</v>
      </c>
      <c r="Y9" s="162" t="s">
        <v>49</v>
      </c>
      <c r="Z9" s="163" t="s">
        <v>52</v>
      </c>
      <c r="AA9" s="160" t="s">
        <v>54</v>
      </c>
      <c r="AB9" s="160" t="s">
        <v>56</v>
      </c>
      <c r="AC9" s="160" t="s">
        <v>58</v>
      </c>
      <c r="AD9" s="160" t="s">
        <v>60</v>
      </c>
      <c r="AE9" s="160" t="s">
        <v>62</v>
      </c>
      <c r="AF9" s="160" t="s">
        <v>64</v>
      </c>
      <c r="AG9" s="160" t="s">
        <v>66</v>
      </c>
      <c r="AH9" s="160" t="s">
        <v>68</v>
      </c>
      <c r="AI9" s="160" t="s">
        <v>70</v>
      </c>
      <c r="AJ9" s="160" t="s">
        <v>111</v>
      </c>
      <c r="AK9" s="160" t="s">
        <v>74</v>
      </c>
      <c r="AL9" s="35"/>
      <c r="AM9" s="26"/>
    </row>
    <row r="10" spans="1:43" ht="45.75" customHeight="1" x14ac:dyDescent="0.25">
      <c r="A10" s="174"/>
      <c r="B10" s="167"/>
      <c r="C10" s="167"/>
      <c r="D10" s="167"/>
      <c r="E10" s="172"/>
      <c r="F10" s="36" t="s">
        <v>112</v>
      </c>
      <c r="G10" s="36" t="s">
        <v>113</v>
      </c>
      <c r="H10" s="167"/>
      <c r="I10" s="167"/>
      <c r="J10" s="167"/>
      <c r="K10" s="37" t="s">
        <v>114</v>
      </c>
      <c r="L10" s="37" t="s">
        <v>115</v>
      </c>
      <c r="M10" s="167"/>
      <c r="N10" s="167"/>
      <c r="O10" s="168"/>
      <c r="P10" s="169"/>
      <c r="Q10" s="170"/>
      <c r="R10" s="164"/>
      <c r="S10" s="165"/>
      <c r="T10" s="166"/>
      <c r="U10" s="161"/>
      <c r="V10" s="161"/>
      <c r="W10" s="161"/>
      <c r="X10" s="161"/>
      <c r="Y10" s="162"/>
      <c r="Z10" s="163"/>
      <c r="AA10" s="160"/>
      <c r="AB10" s="160"/>
      <c r="AC10" s="160"/>
      <c r="AD10" s="160"/>
      <c r="AE10" s="160"/>
      <c r="AF10" s="160"/>
      <c r="AG10" s="160"/>
      <c r="AH10" s="160"/>
      <c r="AI10" s="160"/>
      <c r="AJ10" s="160"/>
      <c r="AK10" s="160"/>
      <c r="AL10" s="35"/>
      <c r="AM10" s="26"/>
    </row>
    <row r="11" spans="1:43" ht="30" customHeight="1" x14ac:dyDescent="0.25">
      <c r="A11" s="191" t="s">
        <v>479</v>
      </c>
      <c r="B11" s="133" t="s">
        <v>117</v>
      </c>
      <c r="C11" s="44"/>
      <c r="D11" s="44"/>
      <c r="E11" s="44"/>
      <c r="F11" s="44"/>
      <c r="G11" s="44"/>
      <c r="H11" s="44"/>
      <c r="I11" s="44"/>
      <c r="J11" s="44"/>
      <c r="K11" s="44"/>
      <c r="L11" s="44"/>
      <c r="M11" s="44"/>
      <c r="N11" s="44"/>
      <c r="O11" s="44"/>
      <c r="P11" s="45"/>
      <c r="Q11" s="44"/>
      <c r="R11" s="44"/>
      <c r="S11" s="44"/>
      <c r="T11" s="134"/>
      <c r="U11" s="44"/>
      <c r="V11" s="44"/>
      <c r="W11" s="44"/>
      <c r="X11" s="44"/>
      <c r="Y11" s="44"/>
      <c r="Z11" s="44"/>
      <c r="AA11" s="44"/>
      <c r="AB11" s="44"/>
      <c r="AC11" s="44"/>
      <c r="AD11" s="44"/>
      <c r="AE11" s="44"/>
      <c r="AF11" s="44"/>
      <c r="AG11" s="44"/>
      <c r="AH11" s="44"/>
      <c r="AI11" s="44"/>
      <c r="AJ11" s="44"/>
      <c r="AK11" s="44"/>
      <c r="AL11" s="35"/>
      <c r="AM11" s="26"/>
    </row>
    <row r="12" spans="1:43" ht="30" customHeight="1" x14ac:dyDescent="0.25">
      <c r="A12" s="191"/>
      <c r="B12" s="72" t="s">
        <v>131</v>
      </c>
      <c r="C12" s="50"/>
      <c r="D12" s="50"/>
      <c r="E12" s="50"/>
      <c r="F12" s="50"/>
      <c r="G12" s="50"/>
      <c r="H12" s="50"/>
      <c r="I12" s="50"/>
      <c r="J12" s="50"/>
      <c r="K12" s="50"/>
      <c r="L12" s="50"/>
      <c r="M12" s="50"/>
      <c r="N12" s="44"/>
      <c r="O12" s="44"/>
      <c r="P12" s="44"/>
      <c r="Q12" s="44"/>
      <c r="R12" s="44"/>
      <c r="S12" s="44"/>
      <c r="T12" s="134"/>
      <c r="U12" s="50"/>
      <c r="V12" s="50"/>
      <c r="W12" s="50"/>
      <c r="X12" s="50"/>
      <c r="Y12" s="50"/>
      <c r="Z12" s="50"/>
      <c r="AA12" s="50"/>
      <c r="AB12" s="50"/>
      <c r="AC12" s="50"/>
      <c r="AD12" s="50"/>
      <c r="AE12" s="50"/>
      <c r="AF12" s="50"/>
      <c r="AG12" s="50"/>
      <c r="AH12" s="50"/>
      <c r="AI12" s="50"/>
      <c r="AJ12" s="50"/>
      <c r="AK12" s="44"/>
      <c r="AL12" s="35"/>
      <c r="AM12" s="26"/>
    </row>
    <row r="13" spans="1:43" ht="30" customHeight="1" x14ac:dyDescent="0.25">
      <c r="A13" s="191"/>
      <c r="B13" s="72" t="s">
        <v>142</v>
      </c>
      <c r="C13" s="50"/>
      <c r="D13" s="50"/>
      <c r="E13" s="50"/>
      <c r="F13" s="50"/>
      <c r="G13" s="50"/>
      <c r="H13" s="50"/>
      <c r="I13" s="50"/>
      <c r="J13" s="50"/>
      <c r="K13" s="50"/>
      <c r="L13" s="50"/>
      <c r="M13" s="50"/>
      <c r="N13" s="44"/>
      <c r="O13" s="44"/>
      <c r="P13" s="44"/>
      <c r="Q13" s="44"/>
      <c r="R13" s="44"/>
      <c r="S13" s="44"/>
      <c r="T13" s="134"/>
      <c r="U13" s="50"/>
      <c r="V13" s="50"/>
      <c r="W13" s="50"/>
      <c r="X13" s="50"/>
      <c r="Y13" s="50"/>
      <c r="Z13" s="50"/>
      <c r="AA13" s="50"/>
      <c r="AB13" s="50"/>
      <c r="AC13" s="50"/>
      <c r="AD13" s="50"/>
      <c r="AE13" s="50"/>
      <c r="AF13" s="50"/>
      <c r="AG13" s="50"/>
      <c r="AH13" s="50"/>
      <c r="AI13" s="50"/>
      <c r="AJ13" s="50"/>
      <c r="AK13" s="44"/>
      <c r="AL13" s="35"/>
      <c r="AM13" s="26"/>
    </row>
    <row r="14" spans="1:43" ht="30" customHeight="1" x14ac:dyDescent="0.25">
      <c r="A14" s="191"/>
      <c r="B14" s="72" t="s">
        <v>480</v>
      </c>
      <c r="C14" s="50"/>
      <c r="D14" s="50"/>
      <c r="E14" s="50"/>
      <c r="F14" s="50"/>
      <c r="G14" s="50"/>
      <c r="H14" s="50"/>
      <c r="I14" s="50"/>
      <c r="J14" s="50"/>
      <c r="K14" s="50"/>
      <c r="L14" s="50"/>
      <c r="M14" s="50"/>
      <c r="N14" s="44"/>
      <c r="O14" s="44"/>
      <c r="P14" s="44"/>
      <c r="Q14" s="44"/>
      <c r="R14" s="44"/>
      <c r="S14" s="44"/>
      <c r="T14" s="134"/>
      <c r="U14" s="50"/>
      <c r="V14" s="50"/>
      <c r="W14" s="50"/>
      <c r="X14" s="50"/>
      <c r="Y14" s="50"/>
      <c r="Z14" s="50"/>
      <c r="AA14" s="50"/>
      <c r="AB14" s="50"/>
      <c r="AC14" s="50"/>
      <c r="AD14" s="50"/>
      <c r="AE14" s="50"/>
      <c r="AF14" s="50"/>
      <c r="AG14" s="50"/>
      <c r="AH14" s="50"/>
      <c r="AI14" s="50"/>
      <c r="AJ14" s="50"/>
      <c r="AK14" s="44"/>
      <c r="AL14" s="35"/>
      <c r="AM14" s="26"/>
    </row>
    <row r="15" spans="1:43" ht="30" customHeight="1" x14ac:dyDescent="0.25">
      <c r="A15" s="191"/>
      <c r="B15" s="72" t="s">
        <v>481</v>
      </c>
      <c r="C15" s="50"/>
      <c r="D15" s="50"/>
      <c r="E15" s="50"/>
      <c r="F15" s="50"/>
      <c r="G15" s="50"/>
      <c r="H15" s="50"/>
      <c r="I15" s="50"/>
      <c r="J15" s="50"/>
      <c r="K15" s="50"/>
      <c r="L15" s="50"/>
      <c r="M15" s="50"/>
      <c r="N15" s="44"/>
      <c r="O15" s="44"/>
      <c r="P15" s="44"/>
      <c r="Q15" s="44"/>
      <c r="R15" s="44"/>
      <c r="S15" s="44"/>
      <c r="T15" s="134"/>
      <c r="U15" s="50"/>
      <c r="V15" s="50"/>
      <c r="W15" s="50"/>
      <c r="X15" s="50"/>
      <c r="Y15" s="50"/>
      <c r="Z15" s="50"/>
      <c r="AA15" s="50"/>
      <c r="AB15" s="50"/>
      <c r="AC15" s="50"/>
      <c r="AD15" s="50"/>
      <c r="AE15" s="50"/>
      <c r="AF15" s="50"/>
      <c r="AG15" s="50"/>
      <c r="AH15" s="50"/>
      <c r="AI15" s="50"/>
      <c r="AJ15" s="50"/>
      <c r="AK15" s="44"/>
      <c r="AL15" s="35"/>
      <c r="AM15" s="26"/>
    </row>
    <row r="16" spans="1:43" ht="30" customHeight="1" x14ac:dyDescent="0.25">
      <c r="A16" s="191"/>
      <c r="B16" s="72" t="s">
        <v>482</v>
      </c>
      <c r="C16" s="50"/>
      <c r="D16" s="50"/>
      <c r="E16" s="50"/>
      <c r="F16" s="50"/>
      <c r="G16" s="50"/>
      <c r="H16" s="50"/>
      <c r="I16" s="50"/>
      <c r="J16" s="50"/>
      <c r="K16" s="50"/>
      <c r="L16" s="50"/>
      <c r="M16" s="50"/>
      <c r="N16" s="44"/>
      <c r="O16" s="44"/>
      <c r="P16" s="44"/>
      <c r="Q16" s="44"/>
      <c r="R16" s="44"/>
      <c r="S16" s="44"/>
      <c r="T16" s="134"/>
      <c r="U16" s="50"/>
      <c r="V16" s="50"/>
      <c r="W16" s="50"/>
      <c r="X16" s="50"/>
      <c r="Y16" s="50"/>
      <c r="Z16" s="50"/>
      <c r="AA16" s="50"/>
      <c r="AB16" s="50"/>
      <c r="AC16" s="50"/>
      <c r="AD16" s="50"/>
      <c r="AE16" s="50"/>
      <c r="AF16" s="50"/>
      <c r="AG16" s="50"/>
      <c r="AH16" s="50"/>
      <c r="AI16" s="50"/>
      <c r="AJ16" s="50"/>
      <c r="AK16" s="44"/>
      <c r="AL16" s="35"/>
      <c r="AM16" s="26"/>
    </row>
    <row r="17" spans="1:39" ht="30" customHeight="1" x14ac:dyDescent="0.25">
      <c r="A17" s="191"/>
      <c r="B17" s="72" t="s">
        <v>483</v>
      </c>
      <c r="C17" s="50"/>
      <c r="D17" s="50"/>
      <c r="E17" s="50"/>
      <c r="F17" s="50"/>
      <c r="G17" s="50"/>
      <c r="H17" s="50"/>
      <c r="I17" s="50"/>
      <c r="J17" s="50"/>
      <c r="K17" s="50"/>
      <c r="L17" s="50"/>
      <c r="M17" s="50"/>
      <c r="N17" s="44"/>
      <c r="O17" s="44"/>
      <c r="P17" s="44"/>
      <c r="Q17" s="44"/>
      <c r="R17" s="44"/>
      <c r="S17" s="44"/>
      <c r="T17" s="134"/>
      <c r="U17" s="50"/>
      <c r="V17" s="50"/>
      <c r="W17" s="50"/>
      <c r="X17" s="50"/>
      <c r="Y17" s="50"/>
      <c r="Z17" s="50"/>
      <c r="AA17" s="50"/>
      <c r="AB17" s="50"/>
      <c r="AC17" s="50"/>
      <c r="AD17" s="50"/>
      <c r="AE17" s="50"/>
      <c r="AF17" s="50"/>
      <c r="AG17" s="50"/>
      <c r="AH17" s="50"/>
      <c r="AI17" s="50"/>
      <c r="AJ17" s="50"/>
      <c r="AK17" s="44"/>
      <c r="AL17" s="35"/>
      <c r="AM17" s="26"/>
    </row>
    <row r="18" spans="1:39" ht="30" customHeight="1" x14ac:dyDescent="0.25">
      <c r="A18" s="191"/>
      <c r="B18" s="72" t="s">
        <v>484</v>
      </c>
      <c r="C18" s="50"/>
      <c r="D18" s="50"/>
      <c r="E18" s="50"/>
      <c r="F18" s="50"/>
      <c r="G18" s="50"/>
      <c r="H18" s="50"/>
      <c r="I18" s="50"/>
      <c r="J18" s="50"/>
      <c r="K18" s="50"/>
      <c r="L18" s="50"/>
      <c r="M18" s="50"/>
      <c r="N18" s="44"/>
      <c r="O18" s="44"/>
      <c r="P18" s="44"/>
      <c r="Q18" s="44"/>
      <c r="R18" s="44"/>
      <c r="S18" s="44"/>
      <c r="T18" s="134"/>
      <c r="U18" s="50"/>
      <c r="V18" s="50"/>
      <c r="W18" s="50"/>
      <c r="X18" s="50"/>
      <c r="Y18" s="50"/>
      <c r="Z18" s="50"/>
      <c r="AA18" s="50"/>
      <c r="AB18" s="50"/>
      <c r="AC18" s="50"/>
      <c r="AD18" s="50"/>
      <c r="AE18" s="50"/>
      <c r="AF18" s="50"/>
      <c r="AG18" s="50"/>
      <c r="AH18" s="50"/>
      <c r="AI18" s="50"/>
      <c r="AJ18" s="50"/>
      <c r="AK18" s="44"/>
      <c r="AL18" s="35"/>
      <c r="AM18" s="26"/>
    </row>
    <row r="19" spans="1:39" ht="30" customHeight="1" x14ac:dyDescent="0.25">
      <c r="A19" s="191"/>
      <c r="B19" s="72" t="s">
        <v>485</v>
      </c>
      <c r="C19" s="50"/>
      <c r="D19" s="50"/>
      <c r="E19" s="50"/>
      <c r="F19" s="50"/>
      <c r="G19" s="50"/>
      <c r="H19" s="50"/>
      <c r="I19" s="50"/>
      <c r="J19" s="50"/>
      <c r="K19" s="50"/>
      <c r="L19" s="50"/>
      <c r="M19" s="50"/>
      <c r="N19" s="44"/>
      <c r="O19" s="44"/>
      <c r="P19" s="44"/>
      <c r="Q19" s="44"/>
      <c r="R19" s="44"/>
      <c r="S19" s="44"/>
      <c r="T19" s="134"/>
      <c r="U19" s="50"/>
      <c r="V19" s="50"/>
      <c r="W19" s="50"/>
      <c r="X19" s="50"/>
      <c r="Y19" s="50"/>
      <c r="Z19" s="50"/>
      <c r="AA19" s="50"/>
      <c r="AB19" s="50"/>
      <c r="AC19" s="50"/>
      <c r="AD19" s="50"/>
      <c r="AE19" s="50"/>
      <c r="AF19" s="50"/>
      <c r="AG19" s="50"/>
      <c r="AH19" s="50"/>
      <c r="AI19" s="50"/>
      <c r="AJ19" s="50"/>
      <c r="AK19" s="44"/>
      <c r="AL19" s="35"/>
      <c r="AM19" s="26"/>
    </row>
    <row r="20" spans="1:39" ht="30" customHeight="1" x14ac:dyDescent="0.25">
      <c r="A20" s="191"/>
      <c r="B20" s="72" t="s">
        <v>486</v>
      </c>
      <c r="C20" s="50"/>
      <c r="D20" s="50"/>
      <c r="E20" s="50"/>
      <c r="F20" s="50"/>
      <c r="G20" s="50"/>
      <c r="H20" s="50"/>
      <c r="I20" s="50"/>
      <c r="J20" s="50"/>
      <c r="K20" s="50"/>
      <c r="L20" s="50"/>
      <c r="M20" s="50"/>
      <c r="N20" s="44"/>
      <c r="O20" s="44"/>
      <c r="P20" s="44"/>
      <c r="Q20" s="44"/>
      <c r="R20" s="44"/>
      <c r="S20" s="44"/>
      <c r="T20" s="134"/>
      <c r="U20" s="50"/>
      <c r="V20" s="50"/>
      <c r="W20" s="50"/>
      <c r="X20" s="50"/>
      <c r="Y20" s="50"/>
      <c r="Z20" s="50"/>
      <c r="AA20" s="50"/>
      <c r="AB20" s="50"/>
      <c r="AC20" s="50"/>
      <c r="AD20" s="50"/>
      <c r="AE20" s="50"/>
      <c r="AF20" s="50"/>
      <c r="AG20" s="50"/>
      <c r="AH20" s="50"/>
      <c r="AI20" s="50"/>
      <c r="AJ20" s="50"/>
      <c r="AK20" s="44"/>
      <c r="AL20" s="35"/>
      <c r="AM20" s="26"/>
    </row>
    <row r="21" spans="1:39" ht="30" customHeight="1" x14ac:dyDescent="0.25">
      <c r="A21" s="191"/>
      <c r="B21" s="72" t="s">
        <v>487</v>
      </c>
      <c r="C21" s="50"/>
      <c r="D21" s="50"/>
      <c r="E21" s="50"/>
      <c r="F21" s="50"/>
      <c r="G21" s="50"/>
      <c r="H21" s="50"/>
      <c r="I21" s="50"/>
      <c r="J21" s="50"/>
      <c r="K21" s="50"/>
      <c r="L21" s="50"/>
      <c r="M21" s="50"/>
      <c r="N21" s="44"/>
      <c r="O21" s="44"/>
      <c r="P21" s="44"/>
      <c r="Q21" s="44"/>
      <c r="R21" s="44"/>
      <c r="S21" s="44"/>
      <c r="T21" s="134"/>
      <c r="U21" s="50"/>
      <c r="V21" s="50"/>
      <c r="W21" s="50"/>
      <c r="X21" s="50"/>
      <c r="Y21" s="50"/>
      <c r="Z21" s="50"/>
      <c r="AA21" s="50"/>
      <c r="AB21" s="50"/>
      <c r="AC21" s="50"/>
      <c r="AD21" s="50"/>
      <c r="AE21" s="50"/>
      <c r="AF21" s="50"/>
      <c r="AG21" s="50"/>
      <c r="AH21" s="50"/>
      <c r="AI21" s="50"/>
      <c r="AJ21" s="50"/>
      <c r="AK21" s="44"/>
      <c r="AL21" s="35"/>
      <c r="AM21" s="26"/>
    </row>
    <row r="22" spans="1:39" ht="30" customHeight="1" x14ac:dyDescent="0.25">
      <c r="A22" s="191"/>
      <c r="B22" s="72" t="s">
        <v>488</v>
      </c>
      <c r="C22" s="50"/>
      <c r="D22" s="50"/>
      <c r="E22" s="50"/>
      <c r="F22" s="50"/>
      <c r="G22" s="50"/>
      <c r="H22" s="50"/>
      <c r="I22" s="50"/>
      <c r="J22" s="50"/>
      <c r="K22" s="50"/>
      <c r="L22" s="50"/>
      <c r="M22" s="50"/>
      <c r="N22" s="44"/>
      <c r="O22" s="44"/>
      <c r="P22" s="44"/>
      <c r="Q22" s="44"/>
      <c r="R22" s="44"/>
      <c r="S22" s="44"/>
      <c r="T22" s="134"/>
      <c r="U22" s="50"/>
      <c r="V22" s="50"/>
      <c r="W22" s="50"/>
      <c r="X22" s="50"/>
      <c r="Y22" s="50"/>
      <c r="Z22" s="50"/>
      <c r="AA22" s="50"/>
      <c r="AB22" s="50"/>
      <c r="AC22" s="50"/>
      <c r="AD22" s="50"/>
      <c r="AE22" s="50"/>
      <c r="AF22" s="50"/>
      <c r="AG22" s="50"/>
      <c r="AH22" s="50"/>
      <c r="AI22" s="50"/>
      <c r="AJ22" s="50"/>
      <c r="AK22" s="44"/>
      <c r="AL22" s="35"/>
      <c r="AM22" s="26"/>
    </row>
    <row r="23" spans="1:39" ht="30" customHeight="1" x14ac:dyDescent="0.25">
      <c r="A23" s="191"/>
      <c r="B23" s="72" t="s">
        <v>489</v>
      </c>
      <c r="C23" s="50"/>
      <c r="D23" s="50"/>
      <c r="E23" s="50"/>
      <c r="F23" s="50"/>
      <c r="G23" s="50"/>
      <c r="H23" s="50"/>
      <c r="I23" s="50"/>
      <c r="J23" s="50"/>
      <c r="K23" s="50"/>
      <c r="L23" s="50"/>
      <c r="M23" s="50"/>
      <c r="N23" s="44"/>
      <c r="O23" s="44"/>
      <c r="P23" s="44"/>
      <c r="Q23" s="44"/>
      <c r="R23" s="44"/>
      <c r="S23" s="44"/>
      <c r="T23" s="134"/>
      <c r="U23" s="50"/>
      <c r="V23" s="50"/>
      <c r="W23" s="50"/>
      <c r="X23" s="50"/>
      <c r="Y23" s="50"/>
      <c r="Z23" s="50"/>
      <c r="AA23" s="50"/>
      <c r="AB23" s="50"/>
      <c r="AC23" s="50"/>
      <c r="AD23" s="50"/>
      <c r="AE23" s="50"/>
      <c r="AF23" s="50"/>
      <c r="AG23" s="50"/>
      <c r="AH23" s="50"/>
      <c r="AI23" s="50"/>
      <c r="AJ23" s="50"/>
      <c r="AK23" s="44"/>
      <c r="AL23" s="35"/>
      <c r="AM23" s="26"/>
    </row>
    <row r="24" spans="1:39" ht="30" customHeight="1" x14ac:dyDescent="0.25">
      <c r="A24" s="191"/>
      <c r="B24" s="72" t="s">
        <v>490</v>
      </c>
      <c r="C24" s="50"/>
      <c r="D24" s="50"/>
      <c r="E24" s="50"/>
      <c r="F24" s="50"/>
      <c r="G24" s="50"/>
      <c r="H24" s="50"/>
      <c r="I24" s="50"/>
      <c r="J24" s="50"/>
      <c r="K24" s="50"/>
      <c r="L24" s="50"/>
      <c r="M24" s="50"/>
      <c r="N24" s="44"/>
      <c r="O24" s="44"/>
      <c r="P24" s="44"/>
      <c r="Q24" s="44"/>
      <c r="R24" s="44"/>
      <c r="S24" s="44"/>
      <c r="T24" s="134"/>
      <c r="U24" s="50"/>
      <c r="V24" s="50"/>
      <c r="W24" s="50"/>
      <c r="X24" s="50"/>
      <c r="Y24" s="50"/>
      <c r="Z24" s="50"/>
      <c r="AA24" s="50"/>
      <c r="AB24" s="50"/>
      <c r="AC24" s="50"/>
      <c r="AD24" s="50"/>
      <c r="AE24" s="50"/>
      <c r="AF24" s="50"/>
      <c r="AG24" s="50"/>
      <c r="AH24" s="50"/>
      <c r="AI24" s="50"/>
      <c r="AJ24" s="50"/>
      <c r="AK24" s="44"/>
      <c r="AL24" s="35"/>
      <c r="AM24" s="26"/>
    </row>
    <row r="25" spans="1:39" ht="30" customHeight="1" x14ac:dyDescent="0.25">
      <c r="A25" s="191"/>
      <c r="B25" s="72" t="s">
        <v>491</v>
      </c>
      <c r="C25" s="50"/>
      <c r="D25" s="50"/>
      <c r="E25" s="50"/>
      <c r="F25" s="50"/>
      <c r="G25" s="50"/>
      <c r="H25" s="50"/>
      <c r="I25" s="50"/>
      <c r="J25" s="50"/>
      <c r="K25" s="50"/>
      <c r="L25" s="50"/>
      <c r="M25" s="50"/>
      <c r="N25" s="44"/>
      <c r="O25" s="44"/>
      <c r="P25" s="44"/>
      <c r="Q25" s="44"/>
      <c r="R25" s="44"/>
      <c r="S25" s="44"/>
      <c r="T25" s="134"/>
      <c r="U25" s="50"/>
      <c r="V25" s="50"/>
      <c r="W25" s="50"/>
      <c r="X25" s="50"/>
      <c r="Y25" s="50"/>
      <c r="Z25" s="50"/>
      <c r="AA25" s="50"/>
      <c r="AB25" s="50"/>
      <c r="AC25" s="50"/>
      <c r="AD25" s="50"/>
      <c r="AE25" s="50"/>
      <c r="AF25" s="50"/>
      <c r="AG25" s="50"/>
      <c r="AH25" s="50"/>
      <c r="AI25" s="50"/>
      <c r="AJ25" s="50"/>
      <c r="AK25" s="44"/>
      <c r="AL25" s="35"/>
      <c r="AM25" s="26"/>
    </row>
    <row r="26" spans="1:39" ht="30" customHeight="1" x14ac:dyDescent="0.25">
      <c r="A26" s="190" t="s">
        <v>492</v>
      </c>
      <c r="B26" s="72" t="s">
        <v>154</v>
      </c>
      <c r="C26" s="50"/>
      <c r="D26" s="50"/>
      <c r="E26" s="50"/>
      <c r="F26" s="50"/>
      <c r="G26" s="50"/>
      <c r="H26" s="50"/>
      <c r="I26" s="50"/>
      <c r="J26" s="50"/>
      <c r="K26" s="50"/>
      <c r="L26" s="50"/>
      <c r="M26" s="50"/>
      <c r="N26" s="44"/>
      <c r="O26" s="44"/>
      <c r="P26" s="44"/>
      <c r="Q26" s="44"/>
      <c r="R26" s="44"/>
      <c r="S26" s="44"/>
      <c r="T26" s="134"/>
      <c r="U26" s="50"/>
      <c r="V26" s="50"/>
      <c r="W26" s="50"/>
      <c r="X26" s="50"/>
      <c r="Y26" s="50"/>
      <c r="Z26" s="50"/>
      <c r="AA26" s="50"/>
      <c r="AB26" s="50"/>
      <c r="AC26" s="50"/>
      <c r="AD26" s="50"/>
      <c r="AE26" s="50"/>
      <c r="AF26" s="50"/>
      <c r="AG26" s="50"/>
      <c r="AH26" s="50"/>
      <c r="AI26" s="50"/>
      <c r="AJ26" s="50"/>
      <c r="AK26" s="44"/>
      <c r="AL26" s="35"/>
      <c r="AM26" s="26"/>
    </row>
    <row r="27" spans="1:39" ht="30" customHeight="1" x14ac:dyDescent="0.25">
      <c r="A27" s="190"/>
      <c r="B27" s="72" t="s">
        <v>167</v>
      </c>
      <c r="C27" s="50"/>
      <c r="D27" s="50"/>
      <c r="E27" s="50"/>
      <c r="F27" s="50"/>
      <c r="G27" s="50"/>
      <c r="H27" s="50"/>
      <c r="I27" s="50"/>
      <c r="J27" s="50"/>
      <c r="K27" s="50"/>
      <c r="L27" s="50"/>
      <c r="M27" s="50"/>
      <c r="N27" s="44"/>
      <c r="O27" s="44"/>
      <c r="P27" s="44"/>
      <c r="Q27" s="44"/>
      <c r="R27" s="44"/>
      <c r="S27" s="44"/>
      <c r="T27" s="134"/>
      <c r="U27" s="50"/>
      <c r="V27" s="50"/>
      <c r="W27" s="50"/>
      <c r="X27" s="50"/>
      <c r="Y27" s="50"/>
      <c r="Z27" s="50"/>
      <c r="AA27" s="50"/>
      <c r="AB27" s="50"/>
      <c r="AC27" s="50"/>
      <c r="AD27" s="50"/>
      <c r="AE27" s="50"/>
      <c r="AF27" s="50"/>
      <c r="AG27" s="50"/>
      <c r="AH27" s="50"/>
      <c r="AI27" s="50"/>
      <c r="AJ27" s="50"/>
      <c r="AK27" s="44"/>
      <c r="AL27" s="35"/>
      <c r="AM27" s="26"/>
    </row>
    <row r="28" spans="1:39" ht="30" customHeight="1" x14ac:dyDescent="0.25">
      <c r="A28" s="190"/>
      <c r="B28" s="72" t="s">
        <v>179</v>
      </c>
      <c r="C28" s="44"/>
      <c r="D28" s="44"/>
      <c r="E28" s="44"/>
      <c r="F28" s="44"/>
      <c r="G28" s="44"/>
      <c r="H28" s="44"/>
      <c r="I28" s="44"/>
      <c r="J28" s="44"/>
      <c r="K28" s="44"/>
      <c r="L28" s="44"/>
      <c r="M28" s="44"/>
      <c r="N28" s="44"/>
      <c r="O28" s="44"/>
      <c r="P28" s="44"/>
      <c r="Q28" s="44"/>
      <c r="R28" s="44"/>
      <c r="S28" s="44"/>
      <c r="T28" s="134"/>
      <c r="U28" s="44"/>
      <c r="V28" s="44"/>
      <c r="W28" s="44"/>
      <c r="X28" s="44"/>
      <c r="Y28" s="44"/>
      <c r="Z28" s="44"/>
      <c r="AA28" s="44"/>
      <c r="AB28" s="44"/>
      <c r="AC28" s="44"/>
      <c r="AD28" s="44"/>
      <c r="AE28" s="44"/>
      <c r="AF28" s="44"/>
      <c r="AG28" s="44"/>
      <c r="AH28" s="44"/>
      <c r="AI28" s="44"/>
      <c r="AJ28" s="44"/>
      <c r="AK28" s="44"/>
      <c r="AL28" s="35"/>
      <c r="AM28" s="26"/>
    </row>
    <row r="29" spans="1:39" ht="30" customHeight="1" x14ac:dyDescent="0.25">
      <c r="A29" s="190"/>
      <c r="B29" s="72" t="s">
        <v>190</v>
      </c>
      <c r="C29" s="44"/>
      <c r="D29" s="44"/>
      <c r="E29" s="44"/>
      <c r="F29" s="44"/>
      <c r="G29" s="44"/>
      <c r="H29" s="44"/>
      <c r="I29" s="44"/>
      <c r="J29" s="44"/>
      <c r="K29" s="44"/>
      <c r="L29" s="44"/>
      <c r="M29" s="44"/>
      <c r="N29" s="44"/>
      <c r="O29" s="44"/>
      <c r="P29" s="44"/>
      <c r="Q29" s="44"/>
      <c r="R29" s="44"/>
      <c r="S29" s="44"/>
      <c r="T29" s="134"/>
      <c r="U29" s="44"/>
      <c r="V29" s="44"/>
      <c r="W29" s="44"/>
      <c r="X29" s="44"/>
      <c r="Y29" s="44"/>
      <c r="Z29" s="44"/>
      <c r="AA29" s="44"/>
      <c r="AB29" s="44"/>
      <c r="AC29" s="44"/>
      <c r="AD29" s="44"/>
      <c r="AE29" s="44"/>
      <c r="AF29" s="44"/>
      <c r="AG29" s="44"/>
      <c r="AH29" s="44"/>
      <c r="AI29" s="44"/>
      <c r="AJ29" s="44"/>
      <c r="AK29" s="44"/>
      <c r="AL29" s="35"/>
      <c r="AM29" s="26"/>
    </row>
    <row r="30" spans="1:39" ht="30" customHeight="1" x14ac:dyDescent="0.25">
      <c r="A30" s="190"/>
      <c r="B30" s="72" t="s">
        <v>202</v>
      </c>
      <c r="C30" s="44"/>
      <c r="D30" s="44"/>
      <c r="E30" s="44"/>
      <c r="F30" s="44"/>
      <c r="G30" s="44"/>
      <c r="H30" s="44"/>
      <c r="I30" s="44"/>
      <c r="J30" s="44"/>
      <c r="K30" s="44"/>
      <c r="L30" s="44"/>
      <c r="M30" s="44"/>
      <c r="N30" s="44"/>
      <c r="O30" s="44"/>
      <c r="P30" s="44"/>
      <c r="Q30" s="44"/>
      <c r="R30" s="44"/>
      <c r="S30" s="44"/>
      <c r="T30" s="134"/>
      <c r="U30" s="44"/>
      <c r="V30" s="44"/>
      <c r="W30" s="44"/>
      <c r="X30" s="44"/>
      <c r="Y30" s="44"/>
      <c r="Z30" s="44"/>
      <c r="AA30" s="44"/>
      <c r="AB30" s="44"/>
      <c r="AC30" s="44"/>
      <c r="AD30" s="44"/>
      <c r="AE30" s="44"/>
      <c r="AF30" s="44"/>
      <c r="AG30" s="44"/>
      <c r="AH30" s="44"/>
      <c r="AI30" s="44"/>
      <c r="AJ30" s="44"/>
      <c r="AK30" s="44"/>
      <c r="AL30" s="35"/>
      <c r="AM30" s="26"/>
    </row>
    <row r="31" spans="1:39" ht="30" customHeight="1" x14ac:dyDescent="0.25">
      <c r="A31" s="190"/>
      <c r="B31" s="72" t="s">
        <v>212</v>
      </c>
      <c r="C31" s="44"/>
      <c r="D31" s="44"/>
      <c r="E31" s="44"/>
      <c r="F31" s="44"/>
      <c r="G31" s="44"/>
      <c r="H31" s="44"/>
      <c r="I31" s="44"/>
      <c r="J31" s="44"/>
      <c r="K31" s="44"/>
      <c r="L31" s="44"/>
      <c r="M31" s="44"/>
      <c r="N31" s="44"/>
      <c r="O31" s="44"/>
      <c r="P31" s="44"/>
      <c r="Q31" s="44"/>
      <c r="R31" s="44"/>
      <c r="S31" s="44"/>
      <c r="T31" s="134"/>
      <c r="U31" s="44"/>
      <c r="V31" s="44"/>
      <c r="W31" s="44"/>
      <c r="X31" s="44"/>
      <c r="Y31" s="44"/>
      <c r="Z31" s="44"/>
      <c r="AA31" s="44"/>
      <c r="AB31" s="44"/>
      <c r="AC31" s="44"/>
      <c r="AD31" s="44"/>
      <c r="AE31" s="44"/>
      <c r="AF31" s="44"/>
      <c r="AG31" s="44"/>
      <c r="AH31" s="44"/>
      <c r="AI31" s="44"/>
      <c r="AJ31" s="44"/>
      <c r="AK31" s="44"/>
      <c r="AL31" s="35"/>
      <c r="AM31" s="26"/>
    </row>
    <row r="32" spans="1:39" ht="30" customHeight="1" x14ac:dyDescent="0.25">
      <c r="A32" s="190"/>
      <c r="B32" s="72" t="s">
        <v>219</v>
      </c>
      <c r="C32" s="44"/>
      <c r="D32" s="44"/>
      <c r="E32" s="44"/>
      <c r="F32" s="44"/>
      <c r="G32" s="44"/>
      <c r="H32" s="44"/>
      <c r="I32" s="44"/>
      <c r="J32" s="44"/>
      <c r="K32" s="44"/>
      <c r="L32" s="44"/>
      <c r="M32" s="44"/>
      <c r="N32" s="44"/>
      <c r="O32" s="44"/>
      <c r="P32" s="44"/>
      <c r="Q32" s="44"/>
      <c r="R32" s="44"/>
      <c r="S32" s="44"/>
      <c r="T32" s="134"/>
      <c r="U32" s="44"/>
      <c r="V32" s="44"/>
      <c r="W32" s="44"/>
      <c r="X32" s="44"/>
      <c r="Y32" s="44"/>
      <c r="Z32" s="44"/>
      <c r="AA32" s="44"/>
      <c r="AB32" s="44"/>
      <c r="AC32" s="44"/>
      <c r="AD32" s="44"/>
      <c r="AE32" s="44"/>
      <c r="AF32" s="44"/>
      <c r="AG32" s="44"/>
      <c r="AH32" s="44"/>
      <c r="AI32" s="44"/>
      <c r="AJ32" s="44"/>
      <c r="AK32" s="44"/>
      <c r="AL32" s="35"/>
      <c r="AM32" s="26"/>
    </row>
    <row r="33" spans="1:39" ht="30" customHeight="1" x14ac:dyDescent="0.25">
      <c r="A33" s="190"/>
      <c r="B33" s="72" t="s">
        <v>227</v>
      </c>
      <c r="C33" s="44"/>
      <c r="D33" s="44"/>
      <c r="E33" s="44"/>
      <c r="F33" s="44"/>
      <c r="G33" s="44"/>
      <c r="H33" s="44"/>
      <c r="I33" s="44"/>
      <c r="J33" s="44"/>
      <c r="K33" s="44"/>
      <c r="L33" s="44"/>
      <c r="M33" s="44"/>
      <c r="N33" s="44"/>
      <c r="O33" s="44"/>
      <c r="P33" s="44"/>
      <c r="Q33" s="44"/>
      <c r="R33" s="44"/>
      <c r="S33" s="44"/>
      <c r="T33" s="134"/>
      <c r="U33" s="44"/>
      <c r="V33" s="44"/>
      <c r="W33" s="44"/>
      <c r="X33" s="44"/>
      <c r="Y33" s="44"/>
      <c r="Z33" s="44"/>
      <c r="AA33" s="44"/>
      <c r="AB33" s="44"/>
      <c r="AC33" s="44"/>
      <c r="AD33" s="44"/>
      <c r="AE33" s="44"/>
      <c r="AF33" s="44"/>
      <c r="AG33" s="44"/>
      <c r="AH33" s="44"/>
      <c r="AI33" s="44"/>
      <c r="AJ33" s="44"/>
      <c r="AK33" s="44"/>
      <c r="AL33" s="35"/>
      <c r="AM33" s="26"/>
    </row>
    <row r="34" spans="1:39" ht="30" customHeight="1" x14ac:dyDescent="0.25">
      <c r="A34" s="190"/>
      <c r="B34" s="72" t="s">
        <v>238</v>
      </c>
      <c r="C34" s="44"/>
      <c r="D34" s="44"/>
      <c r="E34" s="44"/>
      <c r="F34" s="44"/>
      <c r="G34" s="44"/>
      <c r="H34" s="44"/>
      <c r="I34" s="44"/>
      <c r="J34" s="44"/>
      <c r="K34" s="44"/>
      <c r="L34" s="44"/>
      <c r="M34" s="44"/>
      <c r="N34" s="44"/>
      <c r="O34" s="44"/>
      <c r="P34" s="44"/>
      <c r="Q34" s="44"/>
      <c r="R34" s="44"/>
      <c r="S34" s="44"/>
      <c r="T34" s="134"/>
      <c r="U34" s="44"/>
      <c r="V34" s="44"/>
      <c r="W34" s="44"/>
      <c r="X34" s="44"/>
      <c r="Y34" s="44"/>
      <c r="Z34" s="44"/>
      <c r="AA34" s="44"/>
      <c r="AB34" s="44"/>
      <c r="AC34" s="44"/>
      <c r="AD34" s="44"/>
      <c r="AE34" s="44"/>
      <c r="AF34" s="44"/>
      <c r="AG34" s="44"/>
      <c r="AH34" s="44"/>
      <c r="AI34" s="44"/>
      <c r="AJ34" s="44"/>
      <c r="AK34" s="44"/>
      <c r="AL34" s="35"/>
      <c r="AM34" s="26"/>
    </row>
    <row r="35" spans="1:39" ht="30" customHeight="1" x14ac:dyDescent="0.25">
      <c r="A35" s="190"/>
      <c r="B35" s="72" t="s">
        <v>244</v>
      </c>
      <c r="C35" s="44"/>
      <c r="D35" s="44"/>
      <c r="E35" s="44"/>
      <c r="F35" s="44"/>
      <c r="G35" s="44"/>
      <c r="H35" s="44"/>
      <c r="I35" s="44"/>
      <c r="J35" s="44"/>
      <c r="K35" s="44"/>
      <c r="L35" s="44"/>
      <c r="M35" s="44"/>
      <c r="N35" s="44"/>
      <c r="O35" s="44"/>
      <c r="P35" s="44"/>
      <c r="Q35" s="44"/>
      <c r="R35" s="44"/>
      <c r="S35" s="44"/>
      <c r="T35" s="134"/>
      <c r="U35" s="44"/>
      <c r="V35" s="44"/>
      <c r="W35" s="44"/>
      <c r="X35" s="44"/>
      <c r="Y35" s="44"/>
      <c r="Z35" s="44"/>
      <c r="AA35" s="44"/>
      <c r="AB35" s="44"/>
      <c r="AC35" s="44"/>
      <c r="AD35" s="44"/>
      <c r="AE35" s="44"/>
      <c r="AF35" s="44"/>
      <c r="AG35" s="44"/>
      <c r="AH35" s="44"/>
      <c r="AI35" s="44"/>
      <c r="AJ35" s="44"/>
      <c r="AK35" s="44"/>
      <c r="AL35" s="35"/>
      <c r="AM35" s="26"/>
    </row>
    <row r="36" spans="1:39" ht="30" customHeight="1" x14ac:dyDescent="0.25">
      <c r="A36" s="190"/>
      <c r="B36" s="72" t="s">
        <v>253</v>
      </c>
      <c r="C36" s="44"/>
      <c r="D36" s="44"/>
      <c r="E36" s="44"/>
      <c r="F36" s="44"/>
      <c r="G36" s="44"/>
      <c r="H36" s="44"/>
      <c r="I36" s="44"/>
      <c r="J36" s="44"/>
      <c r="K36" s="44"/>
      <c r="L36" s="44"/>
      <c r="M36" s="44"/>
      <c r="N36" s="44"/>
      <c r="O36" s="44"/>
      <c r="P36" s="44"/>
      <c r="Q36" s="44"/>
      <c r="R36" s="44"/>
      <c r="S36" s="44"/>
      <c r="T36" s="134"/>
      <c r="U36" s="44"/>
      <c r="V36" s="44"/>
      <c r="W36" s="44"/>
      <c r="X36" s="44"/>
      <c r="Y36" s="44"/>
      <c r="Z36" s="44"/>
      <c r="AA36" s="44"/>
      <c r="AB36" s="44"/>
      <c r="AC36" s="44"/>
      <c r="AD36" s="44"/>
      <c r="AE36" s="44"/>
      <c r="AF36" s="44"/>
      <c r="AG36" s="44"/>
      <c r="AH36" s="44"/>
      <c r="AI36" s="44"/>
      <c r="AJ36" s="44"/>
      <c r="AK36" s="44"/>
      <c r="AL36" s="35"/>
      <c r="AM36" s="26"/>
    </row>
    <row r="37" spans="1:39" ht="30" customHeight="1" x14ac:dyDescent="0.25">
      <c r="A37" s="190"/>
      <c r="B37" s="72" t="s">
        <v>261</v>
      </c>
      <c r="C37" s="44"/>
      <c r="D37" s="44"/>
      <c r="E37" s="44"/>
      <c r="F37" s="44"/>
      <c r="G37" s="44"/>
      <c r="H37" s="44"/>
      <c r="I37" s="44"/>
      <c r="J37" s="44"/>
      <c r="K37" s="44"/>
      <c r="L37" s="44"/>
      <c r="M37" s="44"/>
      <c r="N37" s="44"/>
      <c r="O37" s="44"/>
      <c r="P37" s="44"/>
      <c r="Q37" s="44"/>
      <c r="R37" s="44"/>
      <c r="S37" s="44"/>
      <c r="T37" s="134"/>
      <c r="U37" s="44"/>
      <c r="V37" s="44"/>
      <c r="W37" s="44"/>
      <c r="X37" s="44"/>
      <c r="Y37" s="44"/>
      <c r="Z37" s="44"/>
      <c r="AA37" s="44"/>
      <c r="AB37" s="44"/>
      <c r="AC37" s="44"/>
      <c r="AD37" s="44"/>
      <c r="AE37" s="44"/>
      <c r="AF37" s="44"/>
      <c r="AG37" s="44"/>
      <c r="AH37" s="44"/>
      <c r="AI37" s="44"/>
      <c r="AJ37" s="44"/>
      <c r="AK37" s="44"/>
      <c r="AL37" s="35"/>
      <c r="AM37" s="26"/>
    </row>
    <row r="38" spans="1:39" ht="30" customHeight="1" x14ac:dyDescent="0.25">
      <c r="A38" s="190"/>
      <c r="B38" s="72" t="s">
        <v>273</v>
      </c>
      <c r="C38" s="44"/>
      <c r="D38" s="44"/>
      <c r="E38" s="44"/>
      <c r="F38" s="44"/>
      <c r="G38" s="44"/>
      <c r="H38" s="44"/>
      <c r="I38" s="44"/>
      <c r="J38" s="44"/>
      <c r="K38" s="44"/>
      <c r="L38" s="44"/>
      <c r="M38" s="44"/>
      <c r="N38" s="44"/>
      <c r="O38" s="44"/>
      <c r="P38" s="44"/>
      <c r="Q38" s="44"/>
      <c r="R38" s="44"/>
      <c r="S38" s="44"/>
      <c r="T38" s="134"/>
      <c r="U38" s="44"/>
      <c r="V38" s="44"/>
      <c r="W38" s="44"/>
      <c r="X38" s="44"/>
      <c r="Y38" s="44"/>
      <c r="Z38" s="44"/>
      <c r="AA38" s="44"/>
      <c r="AB38" s="44"/>
      <c r="AC38" s="44"/>
      <c r="AD38" s="44"/>
      <c r="AE38" s="44"/>
      <c r="AF38" s="44"/>
      <c r="AG38" s="44"/>
      <c r="AH38" s="44"/>
      <c r="AI38" s="44"/>
      <c r="AJ38" s="44"/>
      <c r="AK38" s="44"/>
      <c r="AL38" s="35"/>
      <c r="AM38" s="26"/>
    </row>
    <row r="39" spans="1:39" ht="30" customHeight="1" x14ac:dyDescent="0.25">
      <c r="A39" s="190"/>
      <c r="B39" s="72" t="s">
        <v>493</v>
      </c>
      <c r="C39" s="44"/>
      <c r="D39" s="44"/>
      <c r="E39" s="44"/>
      <c r="F39" s="44"/>
      <c r="G39" s="44"/>
      <c r="H39" s="44"/>
      <c r="I39" s="44"/>
      <c r="J39" s="44"/>
      <c r="K39" s="44"/>
      <c r="L39" s="44"/>
      <c r="M39" s="44"/>
      <c r="N39" s="44"/>
      <c r="O39" s="44"/>
      <c r="P39" s="44"/>
      <c r="Q39" s="44"/>
      <c r="R39" s="44"/>
      <c r="S39" s="44"/>
      <c r="T39" s="134"/>
      <c r="U39" s="44"/>
      <c r="V39" s="44"/>
      <c r="W39" s="44"/>
      <c r="X39" s="44"/>
      <c r="Y39" s="44"/>
      <c r="Z39" s="44"/>
      <c r="AA39" s="44"/>
      <c r="AB39" s="44"/>
      <c r="AC39" s="44"/>
      <c r="AD39" s="44"/>
      <c r="AE39" s="44"/>
      <c r="AF39" s="44"/>
      <c r="AG39" s="44"/>
      <c r="AH39" s="44"/>
      <c r="AI39" s="44"/>
      <c r="AJ39" s="44"/>
      <c r="AK39" s="44"/>
      <c r="AL39" s="35"/>
      <c r="AM39" s="26"/>
    </row>
    <row r="40" spans="1:39" ht="30" customHeight="1" x14ac:dyDescent="0.25">
      <c r="A40" s="190"/>
      <c r="B40" s="72" t="s">
        <v>494</v>
      </c>
      <c r="C40" s="44"/>
      <c r="D40" s="44"/>
      <c r="E40" s="44"/>
      <c r="F40" s="44"/>
      <c r="G40" s="44"/>
      <c r="H40" s="44"/>
      <c r="I40" s="44"/>
      <c r="J40" s="44"/>
      <c r="K40" s="44"/>
      <c r="L40" s="44"/>
      <c r="M40" s="44"/>
      <c r="N40" s="44"/>
      <c r="O40" s="44"/>
      <c r="P40" s="44"/>
      <c r="Q40" s="44"/>
      <c r="R40" s="44"/>
      <c r="S40" s="44"/>
      <c r="T40" s="134"/>
      <c r="U40" s="44"/>
      <c r="V40" s="44"/>
      <c r="W40" s="44"/>
      <c r="X40" s="44"/>
      <c r="Y40" s="44"/>
      <c r="Z40" s="44"/>
      <c r="AA40" s="44"/>
      <c r="AB40" s="44"/>
      <c r="AC40" s="44"/>
      <c r="AD40" s="44"/>
      <c r="AE40" s="44"/>
      <c r="AF40" s="44"/>
      <c r="AG40" s="44"/>
      <c r="AH40" s="44"/>
      <c r="AI40" s="44"/>
      <c r="AJ40" s="44"/>
      <c r="AK40" s="44"/>
      <c r="AL40" s="35"/>
      <c r="AM40" s="26"/>
    </row>
    <row r="41" spans="1:39" ht="30" customHeight="1" x14ac:dyDescent="0.25">
      <c r="A41" s="190" t="s">
        <v>495</v>
      </c>
      <c r="B41" s="72" t="s">
        <v>284</v>
      </c>
      <c r="C41" s="50" t="s">
        <v>496</v>
      </c>
      <c r="D41" s="50"/>
      <c r="E41" s="50"/>
      <c r="F41" s="50"/>
      <c r="G41" s="50"/>
      <c r="H41" s="50"/>
      <c r="I41" s="50"/>
      <c r="J41" s="50"/>
      <c r="K41" s="50"/>
      <c r="L41" s="50"/>
      <c r="M41" s="50"/>
      <c r="N41" s="44"/>
      <c r="O41" s="44"/>
      <c r="P41" s="44"/>
      <c r="Q41" s="44"/>
      <c r="R41" s="44"/>
      <c r="S41" s="44"/>
      <c r="T41" s="134"/>
      <c r="U41" s="50"/>
      <c r="V41" s="50"/>
      <c r="W41" s="50"/>
      <c r="X41" s="50"/>
      <c r="Y41" s="50"/>
      <c r="Z41" s="50"/>
      <c r="AA41" s="50"/>
      <c r="AB41" s="50"/>
      <c r="AC41" s="50"/>
      <c r="AD41" s="50"/>
      <c r="AE41" s="50"/>
      <c r="AF41" s="50"/>
      <c r="AG41" s="50"/>
      <c r="AH41" s="50"/>
      <c r="AI41" s="50"/>
      <c r="AJ41" s="50"/>
      <c r="AK41" s="44"/>
      <c r="AL41" s="35"/>
      <c r="AM41" s="26"/>
    </row>
    <row r="42" spans="1:39" ht="30" customHeight="1" x14ac:dyDescent="0.25">
      <c r="A42" s="190"/>
      <c r="B42" s="72" t="s">
        <v>296</v>
      </c>
      <c r="C42" s="50" t="s">
        <v>496</v>
      </c>
      <c r="D42" s="50"/>
      <c r="E42" s="50"/>
      <c r="F42" s="50"/>
      <c r="G42" s="50"/>
      <c r="H42" s="50"/>
      <c r="I42" s="50"/>
      <c r="J42" s="50"/>
      <c r="K42" s="50"/>
      <c r="L42" s="50"/>
      <c r="M42" s="50"/>
      <c r="N42" s="44"/>
      <c r="O42" s="44"/>
      <c r="P42" s="44"/>
      <c r="Q42" s="44"/>
      <c r="R42" s="44"/>
      <c r="S42" s="44"/>
      <c r="T42" s="134"/>
      <c r="U42" s="50"/>
      <c r="V42" s="50"/>
      <c r="W42" s="50"/>
      <c r="X42" s="50"/>
      <c r="Y42" s="50"/>
      <c r="Z42" s="50"/>
      <c r="AA42" s="50"/>
      <c r="AB42" s="50"/>
      <c r="AC42" s="50"/>
      <c r="AD42" s="50"/>
      <c r="AE42" s="50"/>
      <c r="AF42" s="50"/>
      <c r="AG42" s="50"/>
      <c r="AH42" s="50"/>
      <c r="AI42" s="50"/>
      <c r="AJ42" s="50"/>
      <c r="AK42" s="44"/>
      <c r="AL42" s="35"/>
      <c r="AM42" s="26"/>
    </row>
    <row r="43" spans="1:39" ht="30" customHeight="1" x14ac:dyDescent="0.25">
      <c r="A43" s="190"/>
      <c r="B43" s="72" t="s">
        <v>306</v>
      </c>
      <c r="C43" s="50" t="s">
        <v>496</v>
      </c>
      <c r="D43" s="50"/>
      <c r="E43" s="50"/>
      <c r="F43" s="50"/>
      <c r="G43" s="50"/>
      <c r="H43" s="50"/>
      <c r="I43" s="50"/>
      <c r="J43" s="50"/>
      <c r="K43" s="50"/>
      <c r="L43" s="50"/>
      <c r="M43" s="50"/>
      <c r="N43" s="44"/>
      <c r="O43" s="44"/>
      <c r="P43" s="44"/>
      <c r="Q43" s="44"/>
      <c r="R43" s="44"/>
      <c r="S43" s="44"/>
      <c r="T43" s="134"/>
      <c r="U43" s="50"/>
      <c r="V43" s="50"/>
      <c r="W43" s="50"/>
      <c r="X43" s="50"/>
      <c r="Y43" s="50"/>
      <c r="Z43" s="50"/>
      <c r="AA43" s="50"/>
      <c r="AB43" s="50"/>
      <c r="AC43" s="50"/>
      <c r="AD43" s="50"/>
      <c r="AE43" s="50"/>
      <c r="AF43" s="50"/>
      <c r="AG43" s="50"/>
      <c r="AH43" s="50"/>
      <c r="AI43" s="50"/>
      <c r="AJ43" s="50"/>
      <c r="AK43" s="44"/>
      <c r="AL43" s="35"/>
      <c r="AM43" s="26"/>
    </row>
    <row r="44" spans="1:39" ht="30" customHeight="1" x14ac:dyDescent="0.25">
      <c r="A44" s="190"/>
      <c r="B44" s="72" t="s">
        <v>317</v>
      </c>
      <c r="C44" s="50"/>
      <c r="D44" s="44"/>
      <c r="E44" s="44"/>
      <c r="F44" s="44"/>
      <c r="G44" s="44"/>
      <c r="H44" s="44"/>
      <c r="I44" s="44"/>
      <c r="J44" s="44"/>
      <c r="K44" s="44"/>
      <c r="L44" s="44"/>
      <c r="M44" s="44"/>
      <c r="N44" s="44"/>
      <c r="O44" s="44"/>
      <c r="P44" s="44"/>
      <c r="Q44" s="44"/>
      <c r="R44" s="44"/>
      <c r="S44" s="44"/>
      <c r="T44" s="134"/>
      <c r="U44" s="44"/>
      <c r="V44" s="44"/>
      <c r="W44" s="44"/>
      <c r="X44" s="44"/>
      <c r="Y44" s="44"/>
      <c r="Z44" s="44"/>
      <c r="AA44" s="44"/>
      <c r="AB44" s="44"/>
      <c r="AC44" s="44"/>
      <c r="AD44" s="44"/>
      <c r="AE44" s="44"/>
      <c r="AF44" s="44"/>
      <c r="AG44" s="44"/>
      <c r="AH44" s="44"/>
      <c r="AI44" s="44"/>
      <c r="AJ44" s="44"/>
      <c r="AK44" s="44"/>
      <c r="AL44" s="35"/>
      <c r="AM44" s="26"/>
    </row>
    <row r="45" spans="1:39" ht="30" customHeight="1" x14ac:dyDescent="0.25">
      <c r="A45" s="190"/>
      <c r="B45" s="72" t="s">
        <v>325</v>
      </c>
      <c r="C45" s="50"/>
      <c r="D45" s="44"/>
      <c r="E45" s="44"/>
      <c r="F45" s="44"/>
      <c r="G45" s="44"/>
      <c r="H45" s="44"/>
      <c r="I45" s="44"/>
      <c r="J45" s="44"/>
      <c r="K45" s="44"/>
      <c r="L45" s="44"/>
      <c r="M45" s="44"/>
      <c r="N45" s="44"/>
      <c r="O45" s="44"/>
      <c r="P45" s="44"/>
      <c r="Q45" s="44"/>
      <c r="R45" s="44"/>
      <c r="S45" s="44"/>
      <c r="T45" s="134"/>
      <c r="U45" s="44"/>
      <c r="V45" s="44"/>
      <c r="W45" s="44"/>
      <c r="X45" s="44"/>
      <c r="Y45" s="44"/>
      <c r="Z45" s="44"/>
      <c r="AA45" s="44"/>
      <c r="AB45" s="44"/>
      <c r="AC45" s="44"/>
      <c r="AD45" s="44"/>
      <c r="AE45" s="44"/>
      <c r="AF45" s="44"/>
      <c r="AG45" s="44"/>
      <c r="AH45" s="44"/>
      <c r="AI45" s="44"/>
      <c r="AJ45" s="44"/>
      <c r="AK45" s="44"/>
      <c r="AL45" s="35"/>
      <c r="AM45" s="26"/>
    </row>
    <row r="46" spans="1:39" ht="30" customHeight="1" x14ac:dyDescent="0.25">
      <c r="A46" s="190"/>
      <c r="B46" s="72" t="s">
        <v>333</v>
      </c>
      <c r="C46" s="50"/>
      <c r="D46" s="44"/>
      <c r="E46" s="44"/>
      <c r="F46" s="44"/>
      <c r="G46" s="44"/>
      <c r="H46" s="44"/>
      <c r="I46" s="44"/>
      <c r="J46" s="44"/>
      <c r="K46" s="44"/>
      <c r="L46" s="44"/>
      <c r="M46" s="44"/>
      <c r="N46" s="44"/>
      <c r="O46" s="44"/>
      <c r="P46" s="44"/>
      <c r="Q46" s="44"/>
      <c r="R46" s="44"/>
      <c r="S46" s="44"/>
      <c r="T46" s="134"/>
      <c r="U46" s="44"/>
      <c r="V46" s="44"/>
      <c r="W46" s="44"/>
      <c r="X46" s="44"/>
      <c r="Y46" s="44"/>
      <c r="Z46" s="44"/>
      <c r="AA46" s="44"/>
      <c r="AB46" s="44"/>
      <c r="AC46" s="44"/>
      <c r="AD46" s="44"/>
      <c r="AE46" s="44"/>
      <c r="AF46" s="44"/>
      <c r="AG46" s="44"/>
      <c r="AH46" s="44"/>
      <c r="AI46" s="44"/>
      <c r="AJ46" s="44"/>
      <c r="AK46" s="44"/>
      <c r="AL46" s="35"/>
      <c r="AM46" s="26"/>
    </row>
    <row r="47" spans="1:39" ht="30" customHeight="1" x14ac:dyDescent="0.25">
      <c r="A47" s="190"/>
      <c r="B47" s="72" t="s">
        <v>497</v>
      </c>
      <c r="C47" s="50"/>
      <c r="D47" s="44"/>
      <c r="E47" s="44"/>
      <c r="F47" s="44"/>
      <c r="G47" s="44"/>
      <c r="H47" s="44"/>
      <c r="I47" s="44"/>
      <c r="J47" s="44"/>
      <c r="K47" s="44"/>
      <c r="L47" s="44"/>
      <c r="M47" s="44"/>
      <c r="N47" s="44"/>
      <c r="O47" s="44"/>
      <c r="P47" s="44"/>
      <c r="Q47" s="44"/>
      <c r="R47" s="44"/>
      <c r="S47" s="44"/>
      <c r="T47" s="134"/>
      <c r="U47" s="44"/>
      <c r="V47" s="44"/>
      <c r="W47" s="44"/>
      <c r="X47" s="44"/>
      <c r="Y47" s="44"/>
      <c r="Z47" s="44"/>
      <c r="AA47" s="44"/>
      <c r="AB47" s="44"/>
      <c r="AC47" s="44"/>
      <c r="AD47" s="44"/>
      <c r="AE47" s="44"/>
      <c r="AF47" s="44"/>
      <c r="AG47" s="44"/>
      <c r="AH47" s="44"/>
      <c r="AI47" s="44"/>
      <c r="AJ47" s="44"/>
      <c r="AK47" s="44"/>
      <c r="AL47" s="35"/>
      <c r="AM47" s="26"/>
    </row>
    <row r="48" spans="1:39" ht="30" customHeight="1" x14ac:dyDescent="0.25">
      <c r="A48" s="190"/>
      <c r="B48" s="72" t="s">
        <v>498</v>
      </c>
      <c r="C48" s="50"/>
      <c r="D48" s="44"/>
      <c r="E48" s="44"/>
      <c r="F48" s="44"/>
      <c r="G48" s="44"/>
      <c r="H48" s="44"/>
      <c r="I48" s="44"/>
      <c r="J48" s="44"/>
      <c r="K48" s="44"/>
      <c r="L48" s="44"/>
      <c r="M48" s="44"/>
      <c r="N48" s="44"/>
      <c r="O48" s="44"/>
      <c r="P48" s="44"/>
      <c r="Q48" s="44"/>
      <c r="R48" s="44"/>
      <c r="S48" s="44"/>
      <c r="T48" s="134"/>
      <c r="U48" s="44"/>
      <c r="V48" s="44"/>
      <c r="W48" s="44"/>
      <c r="X48" s="44"/>
      <c r="Y48" s="44"/>
      <c r="Z48" s="44"/>
      <c r="AA48" s="44"/>
      <c r="AB48" s="44"/>
      <c r="AC48" s="44"/>
      <c r="AD48" s="44"/>
      <c r="AE48" s="44"/>
      <c r="AF48" s="44"/>
      <c r="AG48" s="44"/>
      <c r="AH48" s="44"/>
      <c r="AI48" s="44"/>
      <c r="AJ48" s="44"/>
      <c r="AK48" s="44"/>
      <c r="AL48" s="35"/>
      <c r="AM48" s="26"/>
    </row>
    <row r="49" spans="1:39" ht="30" customHeight="1" x14ac:dyDescent="0.25">
      <c r="A49" s="190"/>
      <c r="B49" s="72" t="s">
        <v>499</v>
      </c>
      <c r="C49" s="50" t="s">
        <v>496</v>
      </c>
      <c r="D49" s="44"/>
      <c r="E49" s="44"/>
      <c r="F49" s="44"/>
      <c r="G49" s="44"/>
      <c r="H49" s="44"/>
      <c r="I49" s="44"/>
      <c r="J49" s="44"/>
      <c r="K49" s="44"/>
      <c r="L49" s="44"/>
      <c r="M49" s="44"/>
      <c r="N49" s="44"/>
      <c r="O49" s="44"/>
      <c r="P49" s="44"/>
      <c r="Q49" s="44"/>
      <c r="R49" s="44"/>
      <c r="S49" s="44"/>
      <c r="T49" s="134"/>
      <c r="U49" s="44"/>
      <c r="V49" s="44"/>
      <c r="W49" s="44"/>
      <c r="X49" s="44"/>
      <c r="Y49" s="44"/>
      <c r="Z49" s="44"/>
      <c r="AA49" s="44"/>
      <c r="AB49" s="44"/>
      <c r="AC49" s="44"/>
      <c r="AD49" s="44"/>
      <c r="AE49" s="44"/>
      <c r="AF49" s="44"/>
      <c r="AG49" s="44"/>
      <c r="AH49" s="44"/>
      <c r="AI49" s="44"/>
      <c r="AJ49" s="44"/>
      <c r="AK49" s="44"/>
      <c r="AL49" s="35"/>
      <c r="AM49" s="26"/>
    </row>
    <row r="50" spans="1:39" ht="30" customHeight="1" x14ac:dyDescent="0.25">
      <c r="A50" s="190"/>
      <c r="B50" s="72" t="s">
        <v>500</v>
      </c>
      <c r="C50" s="50"/>
      <c r="D50" s="44"/>
      <c r="E50" s="44"/>
      <c r="F50" s="44"/>
      <c r="G50" s="44"/>
      <c r="H50" s="44"/>
      <c r="I50" s="44"/>
      <c r="J50" s="44"/>
      <c r="K50" s="44"/>
      <c r="L50" s="44"/>
      <c r="M50" s="44"/>
      <c r="N50" s="44"/>
      <c r="O50" s="44"/>
      <c r="P50" s="44"/>
      <c r="Q50" s="44"/>
      <c r="R50" s="44"/>
      <c r="S50" s="44"/>
      <c r="T50" s="134"/>
      <c r="U50" s="44"/>
      <c r="V50" s="44"/>
      <c r="W50" s="44"/>
      <c r="X50" s="44"/>
      <c r="Y50" s="44"/>
      <c r="Z50" s="44"/>
      <c r="AA50" s="44"/>
      <c r="AB50" s="44"/>
      <c r="AC50" s="44"/>
      <c r="AD50" s="44"/>
      <c r="AE50" s="44"/>
      <c r="AF50" s="44"/>
      <c r="AG50" s="44"/>
      <c r="AH50" s="44"/>
      <c r="AI50" s="44"/>
      <c r="AJ50" s="44"/>
      <c r="AK50" s="44"/>
      <c r="AL50" s="35"/>
      <c r="AM50" s="26"/>
    </row>
    <row r="51" spans="1:39" ht="30" customHeight="1" x14ac:dyDescent="0.25">
      <c r="A51" s="190"/>
      <c r="B51" s="72" t="s">
        <v>501</v>
      </c>
      <c r="C51" s="50"/>
      <c r="D51" s="44"/>
      <c r="E51" s="44"/>
      <c r="F51" s="44"/>
      <c r="G51" s="44"/>
      <c r="H51" s="44"/>
      <c r="I51" s="44"/>
      <c r="J51" s="44"/>
      <c r="K51" s="44"/>
      <c r="L51" s="44"/>
      <c r="M51" s="44"/>
      <c r="N51" s="44"/>
      <c r="O51" s="44"/>
      <c r="P51" s="44"/>
      <c r="Q51" s="44"/>
      <c r="R51" s="44"/>
      <c r="S51" s="44"/>
      <c r="T51" s="134"/>
      <c r="U51" s="44"/>
      <c r="V51" s="44"/>
      <c r="W51" s="44"/>
      <c r="X51" s="44"/>
      <c r="Y51" s="44"/>
      <c r="Z51" s="44"/>
      <c r="AA51" s="44"/>
      <c r="AB51" s="44"/>
      <c r="AC51" s="44"/>
      <c r="AD51" s="44"/>
      <c r="AE51" s="44"/>
      <c r="AF51" s="44"/>
      <c r="AG51" s="44"/>
      <c r="AH51" s="44"/>
      <c r="AI51" s="44"/>
      <c r="AJ51" s="44"/>
      <c r="AK51" s="44"/>
      <c r="AL51" s="35"/>
      <c r="AM51" s="26"/>
    </row>
    <row r="52" spans="1:39" ht="30" customHeight="1" x14ac:dyDescent="0.25">
      <c r="A52" s="190"/>
      <c r="B52" s="72" t="s">
        <v>502</v>
      </c>
      <c r="C52" s="50"/>
      <c r="D52" s="44"/>
      <c r="E52" s="44"/>
      <c r="F52" s="44"/>
      <c r="G52" s="44"/>
      <c r="H52" s="44"/>
      <c r="I52" s="44"/>
      <c r="J52" s="44"/>
      <c r="K52" s="44"/>
      <c r="L52" s="44"/>
      <c r="M52" s="44"/>
      <c r="N52" s="44"/>
      <c r="O52" s="44"/>
      <c r="P52" s="44"/>
      <c r="Q52" s="44"/>
      <c r="R52" s="44"/>
      <c r="S52" s="44"/>
      <c r="T52" s="134"/>
      <c r="U52" s="44"/>
      <c r="V52" s="44"/>
      <c r="W52" s="44"/>
      <c r="X52" s="44"/>
      <c r="Y52" s="44"/>
      <c r="Z52" s="44"/>
      <c r="AA52" s="44"/>
      <c r="AB52" s="44"/>
      <c r="AC52" s="44"/>
      <c r="AD52" s="44"/>
      <c r="AE52" s="44"/>
      <c r="AF52" s="44"/>
      <c r="AG52" s="44"/>
      <c r="AH52" s="44"/>
      <c r="AI52" s="44"/>
      <c r="AJ52" s="44"/>
      <c r="AK52" s="44"/>
      <c r="AL52" s="35"/>
      <c r="AM52" s="26"/>
    </row>
    <row r="53" spans="1:39" ht="30" customHeight="1" x14ac:dyDescent="0.25">
      <c r="A53" s="190"/>
      <c r="B53" s="72" t="s">
        <v>503</v>
      </c>
      <c r="C53" s="50"/>
      <c r="D53" s="44"/>
      <c r="E53" s="44"/>
      <c r="F53" s="44"/>
      <c r="G53" s="44"/>
      <c r="H53" s="44"/>
      <c r="I53" s="44"/>
      <c r="J53" s="44"/>
      <c r="K53" s="44"/>
      <c r="L53" s="44"/>
      <c r="M53" s="44"/>
      <c r="N53" s="44"/>
      <c r="O53" s="44"/>
      <c r="P53" s="44"/>
      <c r="Q53" s="44"/>
      <c r="R53" s="44"/>
      <c r="S53" s="44"/>
      <c r="T53" s="134"/>
      <c r="U53" s="44"/>
      <c r="V53" s="44"/>
      <c r="W53" s="44"/>
      <c r="X53" s="44"/>
      <c r="Y53" s="44"/>
      <c r="Z53" s="44"/>
      <c r="AA53" s="44"/>
      <c r="AB53" s="44"/>
      <c r="AC53" s="44"/>
      <c r="AD53" s="44"/>
      <c r="AE53" s="44"/>
      <c r="AF53" s="44"/>
      <c r="AG53" s="44"/>
      <c r="AH53" s="44"/>
      <c r="AI53" s="44"/>
      <c r="AJ53" s="44"/>
      <c r="AK53" s="44"/>
      <c r="AL53" s="35"/>
      <c r="AM53" s="26"/>
    </row>
    <row r="54" spans="1:39" ht="30" customHeight="1" x14ac:dyDescent="0.25">
      <c r="A54" s="190"/>
      <c r="B54" s="72" t="s">
        <v>504</v>
      </c>
      <c r="C54" s="50"/>
      <c r="D54" s="44"/>
      <c r="E54" s="44"/>
      <c r="F54" s="44"/>
      <c r="G54" s="44"/>
      <c r="H54" s="44"/>
      <c r="I54" s="44"/>
      <c r="J54" s="44"/>
      <c r="K54" s="44"/>
      <c r="L54" s="44"/>
      <c r="M54" s="44"/>
      <c r="N54" s="44"/>
      <c r="O54" s="44"/>
      <c r="P54" s="44"/>
      <c r="Q54" s="44"/>
      <c r="R54" s="44"/>
      <c r="S54" s="44"/>
      <c r="T54" s="134"/>
      <c r="U54" s="44"/>
      <c r="V54" s="44"/>
      <c r="W54" s="44"/>
      <c r="X54" s="44"/>
      <c r="Y54" s="44"/>
      <c r="Z54" s="44"/>
      <c r="AA54" s="44"/>
      <c r="AB54" s="44"/>
      <c r="AC54" s="44"/>
      <c r="AD54" s="44"/>
      <c r="AE54" s="44"/>
      <c r="AF54" s="44"/>
      <c r="AG54" s="44"/>
      <c r="AH54" s="44"/>
      <c r="AI54" s="44"/>
      <c r="AJ54" s="44"/>
      <c r="AK54" s="44"/>
      <c r="AL54" s="35"/>
      <c r="AM54" s="26"/>
    </row>
    <row r="55" spans="1:39" ht="30" customHeight="1" x14ac:dyDescent="0.25">
      <c r="A55" s="190"/>
      <c r="B55" s="72" t="s">
        <v>505</v>
      </c>
      <c r="C55" s="50"/>
      <c r="D55" s="44"/>
      <c r="E55" s="44"/>
      <c r="F55" s="44"/>
      <c r="G55" s="44"/>
      <c r="H55" s="44"/>
      <c r="I55" s="44"/>
      <c r="J55" s="44"/>
      <c r="K55" s="44"/>
      <c r="L55" s="44"/>
      <c r="M55" s="44"/>
      <c r="N55" s="44"/>
      <c r="O55" s="44"/>
      <c r="P55" s="44"/>
      <c r="Q55" s="44"/>
      <c r="R55" s="44"/>
      <c r="S55" s="44"/>
      <c r="T55" s="134"/>
      <c r="U55" s="44"/>
      <c r="V55" s="44"/>
      <c r="W55" s="44"/>
      <c r="X55" s="44"/>
      <c r="Y55" s="44"/>
      <c r="Z55" s="44"/>
      <c r="AA55" s="44"/>
      <c r="AB55" s="44"/>
      <c r="AC55" s="44"/>
      <c r="AD55" s="44"/>
      <c r="AE55" s="44"/>
      <c r="AF55" s="44"/>
      <c r="AG55" s="44"/>
      <c r="AH55" s="44"/>
      <c r="AI55" s="44"/>
      <c r="AJ55" s="44"/>
      <c r="AK55" s="44"/>
      <c r="AL55" s="35"/>
      <c r="AM55" s="26"/>
    </row>
    <row r="56" spans="1:39" ht="30" customHeight="1" x14ac:dyDescent="0.25">
      <c r="A56" s="190" t="s">
        <v>506</v>
      </c>
      <c r="B56" s="72" t="s">
        <v>343</v>
      </c>
      <c r="C56" s="50" t="s">
        <v>507</v>
      </c>
      <c r="D56" s="50"/>
      <c r="E56" s="50"/>
      <c r="F56" s="50"/>
      <c r="G56" s="50"/>
      <c r="H56" s="50"/>
      <c r="I56" s="50"/>
      <c r="J56" s="50"/>
      <c r="K56" s="50"/>
      <c r="L56" s="50"/>
      <c r="M56" s="50"/>
      <c r="N56" s="44"/>
      <c r="O56" s="44"/>
      <c r="P56" s="44"/>
      <c r="Q56" s="44"/>
      <c r="R56" s="44"/>
      <c r="S56" s="44"/>
      <c r="T56" s="134"/>
      <c r="U56" s="50"/>
      <c r="V56" s="50"/>
      <c r="W56" s="50"/>
      <c r="X56" s="50"/>
      <c r="Y56" s="50"/>
      <c r="Z56" s="50"/>
      <c r="AA56" s="50"/>
      <c r="AB56" s="50"/>
      <c r="AC56" s="50"/>
      <c r="AD56" s="50"/>
      <c r="AE56" s="50"/>
      <c r="AF56" s="50"/>
      <c r="AG56" s="50"/>
      <c r="AH56" s="50"/>
      <c r="AI56" s="50"/>
      <c r="AJ56" s="50"/>
      <c r="AK56" s="44"/>
      <c r="AL56" s="35"/>
      <c r="AM56" s="26"/>
    </row>
    <row r="57" spans="1:39" ht="30" customHeight="1" x14ac:dyDescent="0.25">
      <c r="A57" s="190"/>
      <c r="B57" s="72" t="s">
        <v>353</v>
      </c>
      <c r="C57" s="50" t="s">
        <v>507</v>
      </c>
      <c r="D57" s="50"/>
      <c r="E57" s="50"/>
      <c r="F57" s="50"/>
      <c r="G57" s="50"/>
      <c r="H57" s="50"/>
      <c r="I57" s="50"/>
      <c r="J57" s="50"/>
      <c r="K57" s="50"/>
      <c r="L57" s="50"/>
      <c r="M57" s="50"/>
      <c r="N57" s="44"/>
      <c r="O57" s="44"/>
      <c r="P57" s="44"/>
      <c r="Q57" s="44"/>
      <c r="R57" s="44"/>
      <c r="S57" s="44"/>
      <c r="T57" s="134"/>
      <c r="U57" s="50"/>
      <c r="V57" s="50"/>
      <c r="W57" s="50"/>
      <c r="X57" s="50"/>
      <c r="Y57" s="50"/>
      <c r="Z57" s="50"/>
      <c r="AA57" s="50"/>
      <c r="AB57" s="50"/>
      <c r="AC57" s="50"/>
      <c r="AD57" s="50"/>
      <c r="AE57" s="50"/>
      <c r="AF57" s="50"/>
      <c r="AG57" s="50"/>
      <c r="AH57" s="50"/>
      <c r="AI57" s="50"/>
      <c r="AJ57" s="50"/>
      <c r="AK57" s="44"/>
      <c r="AL57" s="35"/>
      <c r="AM57" s="26"/>
    </row>
    <row r="58" spans="1:39" ht="30" customHeight="1" x14ac:dyDescent="0.25">
      <c r="A58" s="190"/>
      <c r="B58" s="72" t="s">
        <v>362</v>
      </c>
      <c r="C58" s="50"/>
      <c r="D58" s="50"/>
      <c r="E58" s="50"/>
      <c r="F58" s="50"/>
      <c r="G58" s="50"/>
      <c r="H58" s="50"/>
      <c r="I58" s="50"/>
      <c r="J58" s="50"/>
      <c r="K58" s="50"/>
      <c r="L58" s="50"/>
      <c r="M58" s="50"/>
      <c r="N58" s="44"/>
      <c r="O58" s="44"/>
      <c r="P58" s="44"/>
      <c r="Q58" s="44"/>
      <c r="R58" s="44"/>
      <c r="S58" s="44"/>
      <c r="T58" s="134"/>
      <c r="U58" s="50"/>
      <c r="V58" s="50"/>
      <c r="W58" s="50"/>
      <c r="X58" s="50"/>
      <c r="Y58" s="50"/>
      <c r="Z58" s="50"/>
      <c r="AA58" s="50"/>
      <c r="AB58" s="50"/>
      <c r="AC58" s="50"/>
      <c r="AD58" s="50"/>
      <c r="AE58" s="50"/>
      <c r="AF58" s="50"/>
      <c r="AG58" s="50"/>
      <c r="AH58" s="50"/>
      <c r="AI58" s="50"/>
      <c r="AJ58" s="50"/>
      <c r="AK58" s="44"/>
      <c r="AL58" s="35"/>
      <c r="AM58" s="26"/>
    </row>
    <row r="59" spans="1:39" ht="30" customHeight="1" x14ac:dyDescent="0.25">
      <c r="A59" s="190"/>
      <c r="B59" s="72" t="s">
        <v>371</v>
      </c>
      <c r="C59" s="50"/>
      <c r="D59" s="50"/>
      <c r="E59" s="50"/>
      <c r="F59" s="50"/>
      <c r="G59" s="50"/>
      <c r="H59" s="50"/>
      <c r="I59" s="50"/>
      <c r="J59" s="50"/>
      <c r="K59" s="50"/>
      <c r="L59" s="50"/>
      <c r="M59" s="50"/>
      <c r="N59" s="44"/>
      <c r="O59" s="44"/>
      <c r="P59" s="44"/>
      <c r="Q59" s="44"/>
      <c r="R59" s="44"/>
      <c r="S59" s="44"/>
      <c r="T59" s="134"/>
      <c r="U59" s="50"/>
      <c r="V59" s="50"/>
      <c r="W59" s="50"/>
      <c r="X59" s="50"/>
      <c r="Y59" s="50"/>
      <c r="Z59" s="50"/>
      <c r="AA59" s="50"/>
      <c r="AB59" s="50"/>
      <c r="AC59" s="50"/>
      <c r="AD59" s="50"/>
      <c r="AE59" s="50"/>
      <c r="AF59" s="50"/>
      <c r="AG59" s="50"/>
      <c r="AH59" s="50"/>
      <c r="AI59" s="50"/>
      <c r="AJ59" s="50"/>
      <c r="AK59" s="44"/>
      <c r="AL59" s="35"/>
      <c r="AM59" s="26"/>
    </row>
    <row r="60" spans="1:39" ht="30" customHeight="1" x14ac:dyDescent="0.25">
      <c r="A60" s="190"/>
      <c r="B60" s="72" t="s">
        <v>381</v>
      </c>
      <c r="C60" s="50"/>
      <c r="D60" s="50"/>
      <c r="E60" s="50"/>
      <c r="F60" s="50"/>
      <c r="G60" s="50"/>
      <c r="H60" s="50"/>
      <c r="I60" s="50"/>
      <c r="J60" s="50"/>
      <c r="K60" s="50"/>
      <c r="L60" s="50"/>
      <c r="M60" s="50"/>
      <c r="N60" s="44"/>
      <c r="O60" s="44"/>
      <c r="P60" s="44"/>
      <c r="Q60" s="44"/>
      <c r="R60" s="44"/>
      <c r="S60" s="44"/>
      <c r="T60" s="134"/>
      <c r="U60" s="50"/>
      <c r="V60" s="50"/>
      <c r="W60" s="50"/>
      <c r="X60" s="50"/>
      <c r="Y60" s="50"/>
      <c r="Z60" s="50"/>
      <c r="AA60" s="50"/>
      <c r="AB60" s="50"/>
      <c r="AC60" s="50"/>
      <c r="AD60" s="50"/>
      <c r="AE60" s="50"/>
      <c r="AF60" s="50"/>
      <c r="AG60" s="50"/>
      <c r="AH60" s="50"/>
      <c r="AI60" s="50"/>
      <c r="AJ60" s="50"/>
      <c r="AK60" s="44"/>
      <c r="AL60" s="35"/>
      <c r="AM60" s="26"/>
    </row>
    <row r="61" spans="1:39" ht="30" customHeight="1" x14ac:dyDescent="0.25">
      <c r="A61" s="190"/>
      <c r="B61" s="72" t="s">
        <v>508</v>
      </c>
      <c r="C61" s="50"/>
      <c r="D61" s="50"/>
      <c r="E61" s="50"/>
      <c r="F61" s="50"/>
      <c r="G61" s="50"/>
      <c r="H61" s="50"/>
      <c r="I61" s="50"/>
      <c r="J61" s="50"/>
      <c r="K61" s="50"/>
      <c r="L61" s="50"/>
      <c r="M61" s="50"/>
      <c r="N61" s="44"/>
      <c r="O61" s="44"/>
      <c r="P61" s="44"/>
      <c r="Q61" s="44"/>
      <c r="R61" s="44"/>
      <c r="S61" s="44"/>
      <c r="T61" s="134"/>
      <c r="U61" s="50"/>
      <c r="V61" s="50"/>
      <c r="W61" s="50"/>
      <c r="X61" s="50"/>
      <c r="Y61" s="50"/>
      <c r="Z61" s="50"/>
      <c r="AA61" s="50"/>
      <c r="AB61" s="50"/>
      <c r="AC61" s="50"/>
      <c r="AD61" s="50"/>
      <c r="AE61" s="50"/>
      <c r="AF61" s="50"/>
      <c r="AG61" s="50"/>
      <c r="AH61" s="50"/>
      <c r="AI61" s="50"/>
      <c r="AJ61" s="50"/>
      <c r="AK61" s="44"/>
      <c r="AL61" s="35"/>
      <c r="AM61" s="26"/>
    </row>
    <row r="62" spans="1:39" ht="30" customHeight="1" x14ac:dyDescent="0.25">
      <c r="A62" s="190"/>
      <c r="B62" s="72" t="s">
        <v>509</v>
      </c>
      <c r="C62" s="50"/>
      <c r="D62" s="50"/>
      <c r="E62" s="50"/>
      <c r="F62" s="50"/>
      <c r="G62" s="50"/>
      <c r="H62" s="50"/>
      <c r="I62" s="50"/>
      <c r="J62" s="50"/>
      <c r="K62" s="50"/>
      <c r="L62" s="50"/>
      <c r="M62" s="50"/>
      <c r="N62" s="44"/>
      <c r="O62" s="44"/>
      <c r="P62" s="44"/>
      <c r="Q62" s="44"/>
      <c r="R62" s="44"/>
      <c r="S62" s="44"/>
      <c r="T62" s="134"/>
      <c r="U62" s="50"/>
      <c r="V62" s="50"/>
      <c r="W62" s="50"/>
      <c r="X62" s="50"/>
      <c r="Y62" s="50"/>
      <c r="Z62" s="50"/>
      <c r="AA62" s="50"/>
      <c r="AB62" s="50"/>
      <c r="AC62" s="50"/>
      <c r="AD62" s="50"/>
      <c r="AE62" s="50"/>
      <c r="AF62" s="50"/>
      <c r="AG62" s="50"/>
      <c r="AH62" s="50"/>
      <c r="AI62" s="50"/>
      <c r="AJ62" s="50"/>
      <c r="AK62" s="44"/>
      <c r="AL62" s="35"/>
      <c r="AM62" s="26"/>
    </row>
    <row r="63" spans="1:39" ht="30" customHeight="1" x14ac:dyDescent="0.25">
      <c r="A63" s="190"/>
      <c r="B63" s="72" t="s">
        <v>510</v>
      </c>
      <c r="C63" s="50" t="s">
        <v>507</v>
      </c>
      <c r="D63" s="50"/>
      <c r="E63" s="50"/>
      <c r="F63" s="50"/>
      <c r="G63" s="50"/>
      <c r="H63" s="50"/>
      <c r="I63" s="50"/>
      <c r="J63" s="50"/>
      <c r="K63" s="50"/>
      <c r="L63" s="50"/>
      <c r="M63" s="50"/>
      <c r="N63" s="44"/>
      <c r="O63" s="44"/>
      <c r="P63" s="44"/>
      <c r="Q63" s="44"/>
      <c r="R63" s="44"/>
      <c r="S63" s="44"/>
      <c r="T63" s="134"/>
      <c r="U63" s="50"/>
      <c r="V63" s="50"/>
      <c r="W63" s="50"/>
      <c r="X63" s="50"/>
      <c r="Y63" s="50"/>
      <c r="Z63" s="50"/>
      <c r="AA63" s="50"/>
      <c r="AB63" s="50"/>
      <c r="AC63" s="50"/>
      <c r="AD63" s="50"/>
      <c r="AE63" s="50"/>
      <c r="AF63" s="50"/>
      <c r="AG63" s="50"/>
      <c r="AH63" s="50"/>
      <c r="AI63" s="50"/>
      <c r="AJ63" s="50"/>
      <c r="AK63" s="44"/>
      <c r="AL63" s="35"/>
      <c r="AM63" s="26"/>
    </row>
    <row r="64" spans="1:39" ht="30" customHeight="1" x14ac:dyDescent="0.25">
      <c r="A64" s="190"/>
      <c r="B64" s="72" t="s">
        <v>511</v>
      </c>
      <c r="C64" s="44" t="s">
        <v>507</v>
      </c>
      <c r="D64" s="44"/>
      <c r="E64" s="44"/>
      <c r="F64" s="44"/>
      <c r="G64" s="44"/>
      <c r="H64" s="44"/>
      <c r="I64" s="44"/>
      <c r="J64" s="44"/>
      <c r="K64" s="44"/>
      <c r="L64" s="44"/>
      <c r="M64" s="44"/>
      <c r="N64" s="44"/>
      <c r="O64" s="44"/>
      <c r="P64" s="44"/>
      <c r="Q64" s="44"/>
      <c r="R64" s="44"/>
      <c r="S64" s="44"/>
      <c r="T64" s="134"/>
      <c r="U64" s="44"/>
      <c r="V64" s="44"/>
      <c r="W64" s="44"/>
      <c r="X64" s="44"/>
      <c r="Y64" s="44"/>
      <c r="Z64" s="44"/>
      <c r="AA64" s="44"/>
      <c r="AB64" s="44"/>
      <c r="AC64" s="44"/>
      <c r="AD64" s="44"/>
      <c r="AE64" s="44"/>
      <c r="AF64" s="44"/>
      <c r="AG64" s="44"/>
      <c r="AH64" s="44"/>
      <c r="AI64" s="44"/>
      <c r="AJ64" s="44"/>
      <c r="AK64" s="44"/>
      <c r="AL64" s="35"/>
      <c r="AM64" s="26"/>
    </row>
    <row r="65" spans="1:39" ht="30" customHeight="1" x14ac:dyDescent="0.25">
      <c r="A65" s="190"/>
      <c r="B65" s="72" t="s">
        <v>512</v>
      </c>
      <c r="C65" s="44"/>
      <c r="D65" s="44"/>
      <c r="E65" s="44"/>
      <c r="F65" s="44"/>
      <c r="G65" s="44"/>
      <c r="H65" s="44"/>
      <c r="I65" s="44"/>
      <c r="J65" s="44"/>
      <c r="K65" s="44"/>
      <c r="L65" s="44"/>
      <c r="M65" s="44"/>
      <c r="N65" s="44"/>
      <c r="O65" s="44"/>
      <c r="P65" s="44"/>
      <c r="Q65" s="44"/>
      <c r="R65" s="44"/>
      <c r="S65" s="44"/>
      <c r="T65" s="134"/>
      <c r="U65" s="44"/>
      <c r="V65" s="44"/>
      <c r="W65" s="44"/>
      <c r="X65" s="44"/>
      <c r="Y65" s="44"/>
      <c r="Z65" s="44"/>
      <c r="AA65" s="44"/>
      <c r="AB65" s="44"/>
      <c r="AC65" s="44"/>
      <c r="AD65" s="44"/>
      <c r="AE65" s="44"/>
      <c r="AF65" s="44"/>
      <c r="AG65" s="44"/>
      <c r="AH65" s="44"/>
      <c r="AI65" s="44"/>
      <c r="AJ65" s="44"/>
      <c r="AK65" s="44"/>
      <c r="AL65" s="35"/>
      <c r="AM65" s="26"/>
    </row>
    <row r="66" spans="1:39" ht="30" customHeight="1" x14ac:dyDescent="0.25">
      <c r="A66" s="190"/>
      <c r="B66" s="72" t="s">
        <v>513</v>
      </c>
      <c r="C66" s="44"/>
      <c r="D66" s="44"/>
      <c r="E66" s="44"/>
      <c r="F66" s="44"/>
      <c r="G66" s="44"/>
      <c r="H66" s="44"/>
      <c r="I66" s="44"/>
      <c r="J66" s="44"/>
      <c r="K66" s="44"/>
      <c r="L66" s="44"/>
      <c r="M66" s="44"/>
      <c r="N66" s="44"/>
      <c r="O66" s="44"/>
      <c r="P66" s="44"/>
      <c r="Q66" s="44"/>
      <c r="R66" s="44"/>
      <c r="S66" s="44"/>
      <c r="T66" s="134"/>
      <c r="U66" s="44"/>
      <c r="V66" s="44"/>
      <c r="W66" s="44"/>
      <c r="X66" s="44"/>
      <c r="Y66" s="44"/>
      <c r="Z66" s="44"/>
      <c r="AA66" s="44"/>
      <c r="AB66" s="44"/>
      <c r="AC66" s="44"/>
      <c r="AD66" s="44"/>
      <c r="AE66" s="44"/>
      <c r="AF66" s="44"/>
      <c r="AG66" s="44"/>
      <c r="AH66" s="44"/>
      <c r="AI66" s="44"/>
      <c r="AJ66" s="44"/>
      <c r="AK66" s="44"/>
      <c r="AL66" s="35"/>
      <c r="AM66" s="26"/>
    </row>
    <row r="67" spans="1:39" ht="30" customHeight="1" x14ac:dyDescent="0.25">
      <c r="A67" s="190"/>
      <c r="B67" s="72" t="s">
        <v>514</v>
      </c>
      <c r="C67" s="44"/>
      <c r="D67" s="44"/>
      <c r="E67" s="44"/>
      <c r="F67" s="44"/>
      <c r="G67" s="44"/>
      <c r="H67" s="44"/>
      <c r="I67" s="44"/>
      <c r="J67" s="44"/>
      <c r="K67" s="44"/>
      <c r="L67" s="44"/>
      <c r="M67" s="44"/>
      <c r="N67" s="44"/>
      <c r="O67" s="44"/>
      <c r="P67" s="44"/>
      <c r="Q67" s="44"/>
      <c r="R67" s="44"/>
      <c r="S67" s="44"/>
      <c r="T67" s="134"/>
      <c r="U67" s="44"/>
      <c r="V67" s="44"/>
      <c r="W67" s="44"/>
      <c r="X67" s="44"/>
      <c r="Y67" s="44"/>
      <c r="Z67" s="44"/>
      <c r="AA67" s="44"/>
      <c r="AB67" s="44"/>
      <c r="AC67" s="44"/>
      <c r="AD67" s="44"/>
      <c r="AE67" s="44"/>
      <c r="AF67" s="44"/>
      <c r="AG67" s="44"/>
      <c r="AH67" s="44"/>
      <c r="AI67" s="44"/>
      <c r="AJ67" s="44"/>
      <c r="AK67" s="44"/>
      <c r="AL67" s="35"/>
      <c r="AM67" s="26"/>
    </row>
    <row r="68" spans="1:39" ht="30" customHeight="1" x14ac:dyDescent="0.25">
      <c r="A68" s="190"/>
      <c r="B68" s="72" t="s">
        <v>515</v>
      </c>
      <c r="C68" s="44"/>
      <c r="D68" s="44"/>
      <c r="E68" s="44"/>
      <c r="F68" s="44"/>
      <c r="G68" s="44"/>
      <c r="H68" s="44"/>
      <c r="I68" s="44"/>
      <c r="J68" s="44"/>
      <c r="K68" s="44"/>
      <c r="L68" s="44"/>
      <c r="M68" s="44"/>
      <c r="N68" s="44"/>
      <c r="O68" s="44"/>
      <c r="P68" s="44"/>
      <c r="Q68" s="44"/>
      <c r="R68" s="44"/>
      <c r="S68" s="44"/>
      <c r="T68" s="134"/>
      <c r="U68" s="44"/>
      <c r="V68" s="44"/>
      <c r="W68" s="44"/>
      <c r="X68" s="44"/>
      <c r="Y68" s="44"/>
      <c r="Z68" s="44"/>
      <c r="AA68" s="44"/>
      <c r="AB68" s="44"/>
      <c r="AC68" s="44"/>
      <c r="AD68" s="44"/>
      <c r="AE68" s="44"/>
      <c r="AF68" s="44"/>
      <c r="AG68" s="44"/>
      <c r="AH68" s="44"/>
      <c r="AI68" s="44"/>
      <c r="AJ68" s="44"/>
      <c r="AK68" s="44"/>
      <c r="AL68" s="35"/>
      <c r="AM68" s="26"/>
    </row>
    <row r="69" spans="1:39" ht="30" customHeight="1" x14ac:dyDescent="0.25">
      <c r="A69" s="190"/>
      <c r="B69" s="72" t="s">
        <v>516</v>
      </c>
      <c r="C69" s="44"/>
      <c r="D69" s="44"/>
      <c r="E69" s="44"/>
      <c r="F69" s="44"/>
      <c r="G69" s="44"/>
      <c r="H69" s="44"/>
      <c r="I69" s="44"/>
      <c r="J69" s="44"/>
      <c r="K69" s="44"/>
      <c r="L69" s="44"/>
      <c r="M69" s="44"/>
      <c r="N69" s="44"/>
      <c r="O69" s="44"/>
      <c r="P69" s="44"/>
      <c r="Q69" s="44"/>
      <c r="R69" s="44"/>
      <c r="S69" s="44"/>
      <c r="T69" s="134"/>
      <c r="U69" s="44"/>
      <c r="V69" s="44"/>
      <c r="W69" s="44"/>
      <c r="X69" s="44"/>
      <c r="Y69" s="44"/>
      <c r="Z69" s="44"/>
      <c r="AA69" s="44"/>
      <c r="AB69" s="44"/>
      <c r="AC69" s="44"/>
      <c r="AD69" s="44"/>
      <c r="AE69" s="44"/>
      <c r="AF69" s="44"/>
      <c r="AG69" s="44"/>
      <c r="AH69" s="44"/>
      <c r="AI69" s="44"/>
      <c r="AJ69" s="44"/>
      <c r="AK69" s="44"/>
      <c r="AL69" s="35"/>
      <c r="AM69" s="26"/>
    </row>
    <row r="70" spans="1:39" ht="30" customHeight="1" x14ac:dyDescent="0.25">
      <c r="A70" s="190"/>
      <c r="B70" s="72" t="s">
        <v>517</v>
      </c>
      <c r="C70" s="44"/>
      <c r="D70" s="44"/>
      <c r="E70" s="44"/>
      <c r="F70" s="44"/>
      <c r="G70" s="44"/>
      <c r="H70" s="44"/>
      <c r="I70" s="44"/>
      <c r="J70" s="44"/>
      <c r="K70" s="44"/>
      <c r="L70" s="44"/>
      <c r="M70" s="44"/>
      <c r="N70" s="44"/>
      <c r="O70" s="44"/>
      <c r="P70" s="44"/>
      <c r="Q70" s="44"/>
      <c r="R70" s="44"/>
      <c r="S70" s="44"/>
      <c r="T70" s="134"/>
      <c r="U70" s="44"/>
      <c r="V70" s="44"/>
      <c r="W70" s="44"/>
      <c r="X70" s="44"/>
      <c r="Y70" s="44"/>
      <c r="Z70" s="44"/>
      <c r="AA70" s="44"/>
      <c r="AB70" s="44"/>
      <c r="AC70" s="44"/>
      <c r="AD70" s="44"/>
      <c r="AE70" s="44"/>
      <c r="AF70" s="44"/>
      <c r="AG70" s="44"/>
      <c r="AH70" s="44"/>
      <c r="AI70" s="44"/>
      <c r="AJ70" s="44"/>
      <c r="AK70" s="44"/>
      <c r="AL70" s="35"/>
      <c r="AM70" s="26"/>
    </row>
    <row r="71" spans="1:39" ht="30" customHeight="1" x14ac:dyDescent="0.25">
      <c r="A71" s="190" t="s">
        <v>518</v>
      </c>
      <c r="B71" s="72" t="s">
        <v>391</v>
      </c>
      <c r="C71" s="50" t="s">
        <v>519</v>
      </c>
      <c r="D71" s="50"/>
      <c r="E71" s="50"/>
      <c r="F71" s="50"/>
      <c r="G71" s="50"/>
      <c r="H71" s="50"/>
      <c r="I71" s="50"/>
      <c r="J71" s="50"/>
      <c r="K71" s="50"/>
      <c r="L71" s="50"/>
      <c r="M71" s="50"/>
      <c r="N71" s="44"/>
      <c r="O71" s="44"/>
      <c r="P71" s="44"/>
      <c r="Q71" s="44"/>
      <c r="R71" s="44"/>
      <c r="S71" s="44"/>
      <c r="T71" s="134"/>
      <c r="U71" s="50"/>
      <c r="V71" s="50"/>
      <c r="W71" s="50"/>
      <c r="X71" s="50"/>
      <c r="Y71" s="50"/>
      <c r="Z71" s="50"/>
      <c r="AA71" s="50"/>
      <c r="AB71" s="50"/>
      <c r="AC71" s="50"/>
      <c r="AD71" s="50"/>
      <c r="AE71" s="50"/>
      <c r="AF71" s="50"/>
      <c r="AG71" s="50"/>
      <c r="AH71" s="50"/>
      <c r="AI71" s="50"/>
      <c r="AJ71" s="50"/>
      <c r="AK71" s="44"/>
      <c r="AL71" s="35"/>
      <c r="AM71" s="26"/>
    </row>
    <row r="72" spans="1:39" ht="30" customHeight="1" x14ac:dyDescent="0.25">
      <c r="A72" s="190"/>
      <c r="B72" s="72" t="s">
        <v>403</v>
      </c>
      <c r="C72" s="50" t="s">
        <v>519</v>
      </c>
      <c r="D72" s="50"/>
      <c r="E72" s="50"/>
      <c r="F72" s="50"/>
      <c r="G72" s="50"/>
      <c r="H72" s="50"/>
      <c r="I72" s="50"/>
      <c r="J72" s="50"/>
      <c r="K72" s="50"/>
      <c r="L72" s="50"/>
      <c r="M72" s="50"/>
      <c r="N72" s="44"/>
      <c r="O72" s="44"/>
      <c r="P72" s="44"/>
      <c r="Q72" s="44"/>
      <c r="R72" s="44"/>
      <c r="S72" s="44"/>
      <c r="T72" s="134"/>
      <c r="U72" s="50"/>
      <c r="V72" s="50"/>
      <c r="W72" s="50"/>
      <c r="X72" s="50"/>
      <c r="Y72" s="50"/>
      <c r="Z72" s="50"/>
      <c r="AA72" s="50"/>
      <c r="AB72" s="50"/>
      <c r="AC72" s="50"/>
      <c r="AD72" s="50"/>
      <c r="AE72" s="50"/>
      <c r="AF72" s="50"/>
      <c r="AG72" s="50"/>
      <c r="AH72" s="50"/>
      <c r="AI72" s="50"/>
      <c r="AJ72" s="50"/>
      <c r="AK72" s="44"/>
      <c r="AL72" s="35"/>
      <c r="AM72" s="26"/>
    </row>
    <row r="73" spans="1:39" ht="30" customHeight="1" x14ac:dyDescent="0.25">
      <c r="A73" s="190"/>
      <c r="B73" s="72" t="s">
        <v>412</v>
      </c>
      <c r="C73" s="50" t="s">
        <v>519</v>
      </c>
      <c r="D73" s="50"/>
      <c r="E73" s="50"/>
      <c r="F73" s="50"/>
      <c r="G73" s="50"/>
      <c r="H73" s="50"/>
      <c r="I73" s="50"/>
      <c r="J73" s="50"/>
      <c r="K73" s="50"/>
      <c r="L73" s="50"/>
      <c r="M73" s="50"/>
      <c r="N73" s="44"/>
      <c r="O73" s="44"/>
      <c r="P73" s="44"/>
      <c r="Q73" s="44"/>
      <c r="R73" s="44"/>
      <c r="S73" s="44"/>
      <c r="T73" s="134"/>
      <c r="U73" s="50"/>
      <c r="V73" s="50"/>
      <c r="W73" s="50"/>
      <c r="X73" s="50"/>
      <c r="Y73" s="50"/>
      <c r="Z73" s="50"/>
      <c r="AA73" s="50"/>
      <c r="AB73" s="50"/>
      <c r="AC73" s="50"/>
      <c r="AD73" s="50"/>
      <c r="AE73" s="50"/>
      <c r="AF73" s="50"/>
      <c r="AG73" s="50"/>
      <c r="AH73" s="50"/>
      <c r="AI73" s="50"/>
      <c r="AJ73" s="50"/>
      <c r="AK73" s="44"/>
      <c r="AL73" s="35"/>
      <c r="AM73" s="26"/>
    </row>
    <row r="74" spans="1:39" ht="30" customHeight="1" x14ac:dyDescent="0.25">
      <c r="A74" s="190"/>
      <c r="B74" s="72" t="s">
        <v>421</v>
      </c>
      <c r="C74" s="50"/>
      <c r="D74" s="50"/>
      <c r="E74" s="50"/>
      <c r="F74" s="50"/>
      <c r="G74" s="50"/>
      <c r="H74" s="50"/>
      <c r="I74" s="50"/>
      <c r="J74" s="50"/>
      <c r="K74" s="50"/>
      <c r="L74" s="50"/>
      <c r="M74" s="50"/>
      <c r="N74" s="44"/>
      <c r="O74" s="44"/>
      <c r="P74" s="44"/>
      <c r="Q74" s="44"/>
      <c r="R74" s="44"/>
      <c r="S74" s="44"/>
      <c r="T74" s="134"/>
      <c r="U74" s="50"/>
      <c r="V74" s="50"/>
      <c r="W74" s="50"/>
      <c r="X74" s="50"/>
      <c r="Y74" s="50"/>
      <c r="Z74" s="50"/>
      <c r="AA74" s="50"/>
      <c r="AB74" s="50"/>
      <c r="AC74" s="50"/>
      <c r="AD74" s="50"/>
      <c r="AE74" s="50"/>
      <c r="AF74" s="50"/>
      <c r="AG74" s="50"/>
      <c r="AH74" s="50"/>
      <c r="AI74" s="50"/>
      <c r="AJ74" s="50"/>
      <c r="AK74" s="44"/>
      <c r="AL74" s="35"/>
      <c r="AM74" s="26"/>
    </row>
    <row r="75" spans="1:39" ht="30" customHeight="1" x14ac:dyDescent="0.25">
      <c r="A75" s="190"/>
      <c r="B75" s="72" t="s">
        <v>429</v>
      </c>
      <c r="C75" s="50"/>
      <c r="D75" s="50"/>
      <c r="E75" s="50"/>
      <c r="F75" s="50"/>
      <c r="G75" s="50"/>
      <c r="H75" s="50"/>
      <c r="I75" s="50"/>
      <c r="J75" s="50"/>
      <c r="K75" s="50"/>
      <c r="L75" s="50"/>
      <c r="M75" s="50"/>
      <c r="N75" s="44"/>
      <c r="O75" s="44"/>
      <c r="P75" s="44"/>
      <c r="Q75" s="44"/>
      <c r="R75" s="44"/>
      <c r="S75" s="44"/>
      <c r="T75" s="134"/>
      <c r="U75" s="50"/>
      <c r="V75" s="50"/>
      <c r="W75" s="50"/>
      <c r="X75" s="50"/>
      <c r="Y75" s="50"/>
      <c r="Z75" s="50"/>
      <c r="AA75" s="50"/>
      <c r="AB75" s="50"/>
      <c r="AC75" s="50"/>
      <c r="AD75" s="50"/>
      <c r="AE75" s="50"/>
      <c r="AF75" s="50"/>
      <c r="AG75" s="50"/>
      <c r="AH75" s="50"/>
      <c r="AI75" s="50"/>
      <c r="AJ75" s="50"/>
      <c r="AK75" s="44"/>
      <c r="AL75" s="35"/>
      <c r="AM75" s="26"/>
    </row>
    <row r="76" spans="1:39" ht="30" customHeight="1" x14ac:dyDescent="0.25">
      <c r="A76" s="190"/>
      <c r="B76" s="72" t="s">
        <v>520</v>
      </c>
      <c r="C76" s="50"/>
      <c r="D76" s="50"/>
      <c r="E76" s="50"/>
      <c r="F76" s="50"/>
      <c r="G76" s="50"/>
      <c r="H76" s="50"/>
      <c r="I76" s="50"/>
      <c r="J76" s="50"/>
      <c r="K76" s="50"/>
      <c r="L76" s="50"/>
      <c r="M76" s="50"/>
      <c r="N76" s="44"/>
      <c r="O76" s="44"/>
      <c r="P76" s="44"/>
      <c r="Q76" s="44"/>
      <c r="R76" s="44"/>
      <c r="S76" s="44"/>
      <c r="T76" s="134"/>
      <c r="U76" s="50"/>
      <c r="V76" s="50"/>
      <c r="W76" s="50"/>
      <c r="X76" s="50"/>
      <c r="Y76" s="50"/>
      <c r="Z76" s="50"/>
      <c r="AA76" s="50"/>
      <c r="AB76" s="50"/>
      <c r="AC76" s="50"/>
      <c r="AD76" s="50"/>
      <c r="AE76" s="50"/>
      <c r="AF76" s="50"/>
      <c r="AG76" s="50"/>
      <c r="AH76" s="50"/>
      <c r="AI76" s="50"/>
      <c r="AJ76" s="50"/>
      <c r="AK76" s="44"/>
      <c r="AL76" s="35"/>
      <c r="AM76" s="26"/>
    </row>
    <row r="77" spans="1:39" ht="30" customHeight="1" x14ac:dyDescent="0.25">
      <c r="A77" s="190"/>
      <c r="B77" s="72" t="s">
        <v>521</v>
      </c>
      <c r="C77" s="50"/>
      <c r="D77" s="50"/>
      <c r="E77" s="50"/>
      <c r="F77" s="50"/>
      <c r="G77" s="50"/>
      <c r="H77" s="50"/>
      <c r="I77" s="50"/>
      <c r="J77" s="50"/>
      <c r="K77" s="50"/>
      <c r="L77" s="50"/>
      <c r="M77" s="50"/>
      <c r="N77" s="44"/>
      <c r="O77" s="44"/>
      <c r="P77" s="44"/>
      <c r="Q77" s="44"/>
      <c r="R77" s="44"/>
      <c r="S77" s="44"/>
      <c r="T77" s="134"/>
      <c r="U77" s="50"/>
      <c r="V77" s="50"/>
      <c r="W77" s="50"/>
      <c r="X77" s="50"/>
      <c r="Y77" s="50"/>
      <c r="Z77" s="50"/>
      <c r="AA77" s="50"/>
      <c r="AB77" s="50"/>
      <c r="AC77" s="50"/>
      <c r="AD77" s="50"/>
      <c r="AE77" s="50"/>
      <c r="AF77" s="50"/>
      <c r="AG77" s="50"/>
      <c r="AH77" s="50"/>
      <c r="AI77" s="50"/>
      <c r="AJ77" s="50"/>
      <c r="AK77" s="44"/>
      <c r="AL77" s="35"/>
      <c r="AM77" s="26"/>
    </row>
    <row r="78" spans="1:39" ht="30" customHeight="1" x14ac:dyDescent="0.25">
      <c r="A78" s="190"/>
      <c r="B78" s="72" t="s">
        <v>522</v>
      </c>
      <c r="C78" s="50"/>
      <c r="D78" s="50"/>
      <c r="E78" s="50"/>
      <c r="F78" s="50"/>
      <c r="G78" s="50"/>
      <c r="H78" s="50"/>
      <c r="I78" s="50"/>
      <c r="J78" s="50"/>
      <c r="K78" s="50"/>
      <c r="L78" s="50"/>
      <c r="M78" s="50"/>
      <c r="N78" s="44"/>
      <c r="O78" s="44"/>
      <c r="P78" s="44"/>
      <c r="Q78" s="44"/>
      <c r="R78" s="44"/>
      <c r="S78" s="44"/>
      <c r="T78" s="134"/>
      <c r="U78" s="50"/>
      <c r="V78" s="50"/>
      <c r="W78" s="50"/>
      <c r="X78" s="50"/>
      <c r="Y78" s="50"/>
      <c r="Z78" s="50"/>
      <c r="AA78" s="50"/>
      <c r="AB78" s="50"/>
      <c r="AC78" s="50"/>
      <c r="AD78" s="50"/>
      <c r="AE78" s="50"/>
      <c r="AF78" s="50"/>
      <c r="AG78" s="50"/>
      <c r="AH78" s="50"/>
      <c r="AI78" s="50"/>
      <c r="AJ78" s="50"/>
      <c r="AK78" s="44"/>
      <c r="AL78" s="35"/>
      <c r="AM78" s="26"/>
    </row>
    <row r="79" spans="1:39" ht="30" customHeight="1" x14ac:dyDescent="0.25">
      <c r="A79" s="190"/>
      <c r="B79" s="72" t="s">
        <v>523</v>
      </c>
      <c r="C79" s="50"/>
      <c r="D79" s="50"/>
      <c r="E79" s="50"/>
      <c r="F79" s="50"/>
      <c r="G79" s="50"/>
      <c r="H79" s="50"/>
      <c r="I79" s="50"/>
      <c r="J79" s="50"/>
      <c r="K79" s="50"/>
      <c r="L79" s="50"/>
      <c r="M79" s="50"/>
      <c r="N79" s="44"/>
      <c r="O79" s="44"/>
      <c r="P79" s="44"/>
      <c r="Q79" s="44"/>
      <c r="R79" s="44"/>
      <c r="S79" s="44"/>
      <c r="T79" s="134"/>
      <c r="U79" s="50"/>
      <c r="V79" s="50"/>
      <c r="W79" s="50"/>
      <c r="X79" s="50"/>
      <c r="Y79" s="50"/>
      <c r="Z79" s="50"/>
      <c r="AA79" s="50"/>
      <c r="AB79" s="50"/>
      <c r="AC79" s="50"/>
      <c r="AD79" s="50"/>
      <c r="AE79" s="50"/>
      <c r="AF79" s="50"/>
      <c r="AG79" s="50"/>
      <c r="AH79" s="50"/>
      <c r="AI79" s="50"/>
      <c r="AJ79" s="50"/>
      <c r="AK79" s="44"/>
      <c r="AL79" s="35"/>
      <c r="AM79" s="26"/>
    </row>
    <row r="80" spans="1:39" ht="30" customHeight="1" x14ac:dyDescent="0.25">
      <c r="A80" s="190"/>
      <c r="B80" s="72" t="s">
        <v>524</v>
      </c>
      <c r="C80" s="50"/>
      <c r="D80" s="50"/>
      <c r="E80" s="50"/>
      <c r="F80" s="50"/>
      <c r="G80" s="50"/>
      <c r="H80" s="50"/>
      <c r="I80" s="50"/>
      <c r="J80" s="50"/>
      <c r="K80" s="50"/>
      <c r="L80" s="50"/>
      <c r="M80" s="50"/>
      <c r="N80" s="44"/>
      <c r="O80" s="44"/>
      <c r="P80" s="44"/>
      <c r="Q80" s="44"/>
      <c r="R80" s="44"/>
      <c r="S80" s="44"/>
      <c r="T80" s="134"/>
      <c r="U80" s="50"/>
      <c r="V80" s="50"/>
      <c r="W80" s="50"/>
      <c r="X80" s="50"/>
      <c r="Y80" s="50"/>
      <c r="Z80" s="50"/>
      <c r="AA80" s="50"/>
      <c r="AB80" s="50"/>
      <c r="AC80" s="50"/>
      <c r="AD80" s="50"/>
      <c r="AE80" s="50"/>
      <c r="AF80" s="50"/>
      <c r="AG80" s="50"/>
      <c r="AH80" s="50"/>
      <c r="AI80" s="50"/>
      <c r="AJ80" s="50"/>
      <c r="AK80" s="44"/>
      <c r="AL80" s="35"/>
      <c r="AM80" s="26"/>
    </row>
    <row r="81" spans="1:39" ht="30" customHeight="1" x14ac:dyDescent="0.25">
      <c r="A81" s="190"/>
      <c r="B81" s="72" t="s">
        <v>525</v>
      </c>
      <c r="C81" s="50"/>
      <c r="D81" s="50"/>
      <c r="E81" s="50"/>
      <c r="F81" s="50"/>
      <c r="G81" s="50"/>
      <c r="H81" s="50"/>
      <c r="I81" s="50"/>
      <c r="J81" s="50"/>
      <c r="K81" s="50"/>
      <c r="L81" s="50"/>
      <c r="M81" s="50"/>
      <c r="N81" s="44"/>
      <c r="O81" s="44"/>
      <c r="P81" s="44"/>
      <c r="Q81" s="44"/>
      <c r="R81" s="44"/>
      <c r="S81" s="44"/>
      <c r="T81" s="134"/>
      <c r="U81" s="50"/>
      <c r="V81" s="50"/>
      <c r="W81" s="50"/>
      <c r="X81" s="50"/>
      <c r="Y81" s="50"/>
      <c r="Z81" s="50"/>
      <c r="AA81" s="50"/>
      <c r="AB81" s="50"/>
      <c r="AC81" s="50"/>
      <c r="AD81" s="50"/>
      <c r="AE81" s="50"/>
      <c r="AF81" s="50"/>
      <c r="AG81" s="50"/>
      <c r="AH81" s="50"/>
      <c r="AI81" s="50"/>
      <c r="AJ81" s="50"/>
      <c r="AK81" s="44"/>
      <c r="AL81" s="35"/>
      <c r="AM81" s="26"/>
    </row>
    <row r="82" spans="1:39" ht="30" customHeight="1" x14ac:dyDescent="0.25">
      <c r="A82" s="190"/>
      <c r="B82" s="72" t="s">
        <v>526</v>
      </c>
      <c r="C82" s="50"/>
      <c r="D82" s="50"/>
      <c r="E82" s="50"/>
      <c r="F82" s="50"/>
      <c r="G82" s="50"/>
      <c r="H82" s="50"/>
      <c r="I82" s="50"/>
      <c r="J82" s="50"/>
      <c r="K82" s="50"/>
      <c r="L82" s="50"/>
      <c r="M82" s="50"/>
      <c r="N82" s="44"/>
      <c r="O82" s="44"/>
      <c r="P82" s="44"/>
      <c r="Q82" s="44"/>
      <c r="R82" s="44"/>
      <c r="S82" s="44"/>
      <c r="T82" s="134"/>
      <c r="U82" s="50"/>
      <c r="V82" s="50"/>
      <c r="W82" s="50"/>
      <c r="X82" s="50"/>
      <c r="Y82" s="50"/>
      <c r="Z82" s="50"/>
      <c r="AA82" s="50"/>
      <c r="AB82" s="50"/>
      <c r="AC82" s="50"/>
      <c r="AD82" s="50"/>
      <c r="AE82" s="50"/>
      <c r="AF82" s="50"/>
      <c r="AG82" s="50"/>
      <c r="AH82" s="50"/>
      <c r="AI82" s="50"/>
      <c r="AJ82" s="50"/>
      <c r="AK82" s="44"/>
      <c r="AL82" s="35"/>
      <c r="AM82" s="26"/>
    </row>
    <row r="83" spans="1:39" ht="30" customHeight="1" x14ac:dyDescent="0.25">
      <c r="A83" s="190"/>
      <c r="B83" s="72" t="s">
        <v>527</v>
      </c>
      <c r="C83" s="50"/>
      <c r="D83" s="50"/>
      <c r="E83" s="50"/>
      <c r="F83" s="50"/>
      <c r="G83" s="50"/>
      <c r="H83" s="50"/>
      <c r="I83" s="50"/>
      <c r="J83" s="50"/>
      <c r="K83" s="50"/>
      <c r="L83" s="50"/>
      <c r="M83" s="50"/>
      <c r="N83" s="44"/>
      <c r="O83" s="44"/>
      <c r="P83" s="44"/>
      <c r="Q83" s="44"/>
      <c r="R83" s="44"/>
      <c r="S83" s="44"/>
      <c r="T83" s="134"/>
      <c r="U83" s="50"/>
      <c r="V83" s="50"/>
      <c r="W83" s="50"/>
      <c r="X83" s="50"/>
      <c r="Y83" s="50"/>
      <c r="Z83" s="50"/>
      <c r="AA83" s="50"/>
      <c r="AB83" s="50"/>
      <c r="AC83" s="50"/>
      <c r="AD83" s="50"/>
      <c r="AE83" s="50"/>
      <c r="AF83" s="50"/>
      <c r="AG83" s="50"/>
      <c r="AH83" s="50"/>
      <c r="AI83" s="50"/>
      <c r="AJ83" s="50"/>
      <c r="AK83" s="44"/>
      <c r="AL83" s="35"/>
      <c r="AM83" s="26"/>
    </row>
    <row r="84" spans="1:39" ht="30" customHeight="1" x14ac:dyDescent="0.25">
      <c r="A84" s="190"/>
      <c r="B84" s="72" t="s">
        <v>528</v>
      </c>
      <c r="C84" s="50"/>
      <c r="D84" s="50"/>
      <c r="E84" s="50"/>
      <c r="F84" s="50"/>
      <c r="G84" s="50"/>
      <c r="H84" s="50"/>
      <c r="I84" s="50"/>
      <c r="J84" s="50"/>
      <c r="K84" s="50"/>
      <c r="L84" s="50"/>
      <c r="M84" s="50"/>
      <c r="N84" s="44"/>
      <c r="O84" s="44"/>
      <c r="P84" s="44"/>
      <c r="Q84" s="44"/>
      <c r="R84" s="44"/>
      <c r="S84" s="44"/>
      <c r="T84" s="134"/>
      <c r="U84" s="50"/>
      <c r="V84" s="50"/>
      <c r="W84" s="50"/>
      <c r="X84" s="50"/>
      <c r="Y84" s="50"/>
      <c r="Z84" s="50"/>
      <c r="AA84" s="50"/>
      <c r="AB84" s="50"/>
      <c r="AC84" s="50"/>
      <c r="AD84" s="50"/>
      <c r="AE84" s="50"/>
      <c r="AF84" s="50"/>
      <c r="AG84" s="50"/>
      <c r="AH84" s="50"/>
      <c r="AI84" s="50"/>
      <c r="AJ84" s="50"/>
      <c r="AK84" s="44"/>
      <c r="AL84" s="35"/>
      <c r="AM84" s="26"/>
    </row>
    <row r="85" spans="1:39" ht="30" customHeight="1" x14ac:dyDescent="0.25">
      <c r="A85" s="190"/>
      <c r="B85" s="72" t="s">
        <v>529</v>
      </c>
      <c r="C85" s="50"/>
      <c r="D85" s="50"/>
      <c r="E85" s="50"/>
      <c r="F85" s="50"/>
      <c r="G85" s="50"/>
      <c r="H85" s="50"/>
      <c r="I85" s="50"/>
      <c r="J85" s="50"/>
      <c r="K85" s="50"/>
      <c r="L85" s="50"/>
      <c r="M85" s="50"/>
      <c r="N85" s="44"/>
      <c r="O85" s="44"/>
      <c r="P85" s="44"/>
      <c r="Q85" s="44"/>
      <c r="R85" s="44"/>
      <c r="S85" s="44"/>
      <c r="T85" s="134"/>
      <c r="U85" s="50"/>
      <c r="V85" s="50"/>
      <c r="W85" s="50"/>
      <c r="X85" s="50"/>
      <c r="Y85" s="50"/>
      <c r="Z85" s="50"/>
      <c r="AA85" s="50"/>
      <c r="AB85" s="50"/>
      <c r="AC85" s="50"/>
      <c r="AD85" s="50"/>
      <c r="AE85" s="50"/>
      <c r="AF85" s="50"/>
      <c r="AG85" s="50"/>
      <c r="AH85" s="50"/>
      <c r="AI85" s="50"/>
      <c r="AJ85" s="50"/>
      <c r="AK85" s="44"/>
      <c r="AL85" s="35"/>
      <c r="AM85" s="26"/>
    </row>
    <row r="86" spans="1:39" ht="30" customHeight="1" x14ac:dyDescent="0.25">
      <c r="A86" s="190" t="s">
        <v>530</v>
      </c>
      <c r="B86" s="72" t="s">
        <v>531</v>
      </c>
      <c r="C86" s="50" t="s">
        <v>532</v>
      </c>
      <c r="D86" s="50"/>
      <c r="E86" s="50"/>
      <c r="F86" s="50"/>
      <c r="G86" s="50"/>
      <c r="H86" s="50"/>
      <c r="I86" s="50"/>
      <c r="J86" s="50"/>
      <c r="K86" s="50"/>
      <c r="L86" s="50"/>
      <c r="M86" s="50"/>
      <c r="N86" s="44"/>
      <c r="O86" s="44"/>
      <c r="P86" s="44"/>
      <c r="Q86" s="44"/>
      <c r="R86" s="44"/>
      <c r="S86" s="44"/>
      <c r="T86" s="134"/>
      <c r="U86" s="50"/>
      <c r="V86" s="50"/>
      <c r="W86" s="50"/>
      <c r="X86" s="50"/>
      <c r="Y86" s="50"/>
      <c r="Z86" s="50"/>
      <c r="AA86" s="50"/>
      <c r="AB86" s="50"/>
      <c r="AC86" s="50"/>
      <c r="AD86" s="50"/>
      <c r="AE86" s="50"/>
      <c r="AF86" s="50"/>
      <c r="AG86" s="50"/>
      <c r="AH86" s="50"/>
      <c r="AI86" s="50"/>
      <c r="AJ86" s="50"/>
      <c r="AK86" s="44"/>
      <c r="AL86" s="35"/>
      <c r="AM86" s="26"/>
    </row>
    <row r="87" spans="1:39" ht="30" customHeight="1" x14ac:dyDescent="0.25">
      <c r="A87" s="190"/>
      <c r="B87" s="72" t="s">
        <v>533</v>
      </c>
      <c r="C87" s="50" t="s">
        <v>532</v>
      </c>
      <c r="D87" s="50"/>
      <c r="E87" s="50"/>
      <c r="F87" s="50"/>
      <c r="G87" s="50"/>
      <c r="H87" s="50"/>
      <c r="I87" s="50"/>
      <c r="J87" s="50"/>
      <c r="K87" s="50"/>
      <c r="L87" s="50"/>
      <c r="M87" s="50"/>
      <c r="N87" s="44"/>
      <c r="O87" s="44"/>
      <c r="P87" s="44"/>
      <c r="Q87" s="44"/>
      <c r="R87" s="44"/>
      <c r="S87" s="44"/>
      <c r="T87" s="134"/>
      <c r="U87" s="50"/>
      <c r="V87" s="50"/>
      <c r="W87" s="50"/>
      <c r="X87" s="50"/>
      <c r="Y87" s="50"/>
      <c r="Z87" s="50"/>
      <c r="AA87" s="50"/>
      <c r="AB87" s="50"/>
      <c r="AC87" s="50"/>
      <c r="AD87" s="50"/>
      <c r="AE87" s="50"/>
      <c r="AF87" s="50"/>
      <c r="AG87" s="50"/>
      <c r="AH87" s="50"/>
      <c r="AI87" s="50"/>
      <c r="AJ87" s="50"/>
      <c r="AK87" s="44"/>
      <c r="AL87" s="35"/>
      <c r="AM87" s="26"/>
    </row>
    <row r="88" spans="1:39" ht="30" customHeight="1" x14ac:dyDescent="0.25">
      <c r="A88" s="190"/>
      <c r="B88" s="72" t="s">
        <v>534</v>
      </c>
      <c r="C88" s="50" t="s">
        <v>532</v>
      </c>
      <c r="D88" s="50"/>
      <c r="E88" s="50"/>
      <c r="F88" s="50"/>
      <c r="G88" s="50"/>
      <c r="H88" s="50"/>
      <c r="I88" s="50"/>
      <c r="J88" s="50"/>
      <c r="K88" s="50"/>
      <c r="L88" s="50"/>
      <c r="M88" s="50"/>
      <c r="N88" s="44"/>
      <c r="O88" s="44"/>
      <c r="P88" s="44"/>
      <c r="Q88" s="44"/>
      <c r="R88" s="44"/>
      <c r="S88" s="44"/>
      <c r="T88" s="134"/>
      <c r="U88" s="50"/>
      <c r="V88" s="50"/>
      <c r="W88" s="50"/>
      <c r="X88" s="50"/>
      <c r="Y88" s="50"/>
      <c r="Z88" s="50"/>
      <c r="AA88" s="50"/>
      <c r="AB88" s="50"/>
      <c r="AC88" s="50"/>
      <c r="AD88" s="50"/>
      <c r="AE88" s="50"/>
      <c r="AF88" s="50"/>
      <c r="AG88" s="50"/>
      <c r="AH88" s="50"/>
      <c r="AI88" s="50"/>
      <c r="AJ88" s="50"/>
      <c r="AK88" s="44"/>
      <c r="AL88" s="35"/>
      <c r="AM88" s="26"/>
    </row>
    <row r="89" spans="1:39" ht="30" customHeight="1" x14ac:dyDescent="0.25">
      <c r="A89" s="190"/>
      <c r="B89" s="72" t="s">
        <v>535</v>
      </c>
      <c r="C89" s="50"/>
      <c r="D89" s="50"/>
      <c r="E89" s="50"/>
      <c r="F89" s="50"/>
      <c r="G89" s="50"/>
      <c r="H89" s="50"/>
      <c r="I89" s="50"/>
      <c r="J89" s="50"/>
      <c r="K89" s="50"/>
      <c r="L89" s="50"/>
      <c r="M89" s="50"/>
      <c r="N89" s="44"/>
      <c r="O89" s="44"/>
      <c r="P89" s="44"/>
      <c r="Q89" s="44"/>
      <c r="R89" s="44"/>
      <c r="S89" s="44"/>
      <c r="T89" s="134"/>
      <c r="U89" s="50"/>
      <c r="V89" s="50"/>
      <c r="W89" s="50"/>
      <c r="X89" s="50"/>
      <c r="Y89" s="50"/>
      <c r="Z89" s="50"/>
      <c r="AA89" s="50"/>
      <c r="AB89" s="50"/>
      <c r="AC89" s="50"/>
      <c r="AD89" s="50"/>
      <c r="AE89" s="50"/>
      <c r="AF89" s="50"/>
      <c r="AG89" s="50"/>
      <c r="AH89" s="50"/>
      <c r="AI89" s="50"/>
      <c r="AJ89" s="50"/>
      <c r="AK89" s="44"/>
      <c r="AL89" s="35"/>
      <c r="AM89" s="26"/>
    </row>
    <row r="90" spans="1:39" ht="30" customHeight="1" x14ac:dyDescent="0.25">
      <c r="A90" s="190"/>
      <c r="B90" s="72" t="s">
        <v>536</v>
      </c>
      <c r="C90" s="50"/>
      <c r="D90" s="50"/>
      <c r="E90" s="50"/>
      <c r="F90" s="50"/>
      <c r="G90" s="50"/>
      <c r="H90" s="50"/>
      <c r="I90" s="50"/>
      <c r="J90" s="50"/>
      <c r="K90" s="50"/>
      <c r="L90" s="50"/>
      <c r="M90" s="50"/>
      <c r="N90" s="44"/>
      <c r="O90" s="44"/>
      <c r="P90" s="44"/>
      <c r="Q90" s="44"/>
      <c r="R90" s="44"/>
      <c r="S90" s="44"/>
      <c r="T90" s="134"/>
      <c r="U90" s="50"/>
      <c r="V90" s="50"/>
      <c r="W90" s="50"/>
      <c r="X90" s="50"/>
      <c r="Y90" s="50"/>
      <c r="Z90" s="50"/>
      <c r="AA90" s="50"/>
      <c r="AB90" s="50"/>
      <c r="AC90" s="50"/>
      <c r="AD90" s="50"/>
      <c r="AE90" s="50"/>
      <c r="AF90" s="50"/>
      <c r="AG90" s="50"/>
      <c r="AH90" s="50"/>
      <c r="AI90" s="50"/>
      <c r="AJ90" s="50"/>
      <c r="AK90" s="44"/>
      <c r="AL90" s="35"/>
      <c r="AM90" s="26"/>
    </row>
    <row r="91" spans="1:39" ht="30" customHeight="1" x14ac:dyDescent="0.25">
      <c r="A91" s="190"/>
      <c r="B91" s="72" t="s">
        <v>537</v>
      </c>
      <c r="C91" s="50"/>
      <c r="D91" s="50"/>
      <c r="E91" s="50"/>
      <c r="F91" s="50"/>
      <c r="G91" s="50"/>
      <c r="H91" s="50"/>
      <c r="I91" s="50"/>
      <c r="J91" s="50"/>
      <c r="K91" s="50"/>
      <c r="L91" s="50"/>
      <c r="M91" s="50"/>
      <c r="N91" s="44"/>
      <c r="O91" s="44"/>
      <c r="P91" s="44"/>
      <c r="Q91" s="44"/>
      <c r="R91" s="44"/>
      <c r="S91" s="44"/>
      <c r="T91" s="134"/>
      <c r="U91" s="50"/>
      <c r="V91" s="50"/>
      <c r="W91" s="50"/>
      <c r="X91" s="50"/>
      <c r="Y91" s="50"/>
      <c r="Z91" s="50"/>
      <c r="AA91" s="50"/>
      <c r="AB91" s="50"/>
      <c r="AC91" s="50"/>
      <c r="AD91" s="50"/>
      <c r="AE91" s="50"/>
      <c r="AF91" s="50"/>
      <c r="AG91" s="50"/>
      <c r="AH91" s="50"/>
      <c r="AI91" s="50"/>
      <c r="AJ91" s="50"/>
      <c r="AK91" s="44"/>
      <c r="AL91" s="35"/>
      <c r="AM91" s="26"/>
    </row>
    <row r="92" spans="1:39" ht="30" customHeight="1" x14ac:dyDescent="0.25">
      <c r="A92" s="190"/>
      <c r="B92" s="72" t="s">
        <v>538</v>
      </c>
      <c r="C92" s="50"/>
      <c r="D92" s="50"/>
      <c r="E92" s="50"/>
      <c r="F92" s="50"/>
      <c r="G92" s="50"/>
      <c r="H92" s="50"/>
      <c r="I92" s="50"/>
      <c r="J92" s="50"/>
      <c r="K92" s="50"/>
      <c r="L92" s="50"/>
      <c r="M92" s="50"/>
      <c r="N92" s="44"/>
      <c r="O92" s="44"/>
      <c r="P92" s="44"/>
      <c r="Q92" s="44"/>
      <c r="R92" s="44"/>
      <c r="S92" s="44"/>
      <c r="T92" s="134"/>
      <c r="U92" s="50"/>
      <c r="V92" s="50"/>
      <c r="W92" s="50"/>
      <c r="X92" s="50"/>
      <c r="Y92" s="50"/>
      <c r="Z92" s="50"/>
      <c r="AA92" s="50"/>
      <c r="AB92" s="50"/>
      <c r="AC92" s="50"/>
      <c r="AD92" s="50"/>
      <c r="AE92" s="50"/>
      <c r="AF92" s="50"/>
      <c r="AG92" s="50"/>
      <c r="AH92" s="50"/>
      <c r="AI92" s="50"/>
      <c r="AJ92" s="50"/>
      <c r="AK92" s="44"/>
      <c r="AL92" s="35"/>
      <c r="AM92" s="26"/>
    </row>
    <row r="93" spans="1:39" ht="30" customHeight="1" x14ac:dyDescent="0.25">
      <c r="A93" s="190"/>
      <c r="B93" s="72" t="s">
        <v>539</v>
      </c>
      <c r="C93" s="50"/>
      <c r="D93" s="50"/>
      <c r="E93" s="50"/>
      <c r="F93" s="50"/>
      <c r="G93" s="50"/>
      <c r="H93" s="50"/>
      <c r="I93" s="50"/>
      <c r="J93" s="50"/>
      <c r="K93" s="50"/>
      <c r="L93" s="50"/>
      <c r="M93" s="50"/>
      <c r="N93" s="44"/>
      <c r="O93" s="44"/>
      <c r="P93" s="44"/>
      <c r="Q93" s="44"/>
      <c r="R93" s="44"/>
      <c r="S93" s="44"/>
      <c r="T93" s="134"/>
      <c r="U93" s="50"/>
      <c r="V93" s="50"/>
      <c r="W93" s="50"/>
      <c r="X93" s="50"/>
      <c r="Y93" s="50"/>
      <c r="Z93" s="50"/>
      <c r="AA93" s="50"/>
      <c r="AB93" s="50"/>
      <c r="AC93" s="50"/>
      <c r="AD93" s="50"/>
      <c r="AE93" s="50"/>
      <c r="AF93" s="50"/>
      <c r="AG93" s="50"/>
      <c r="AH93" s="50"/>
      <c r="AI93" s="50"/>
      <c r="AJ93" s="50"/>
      <c r="AK93" s="44"/>
      <c r="AL93" s="35"/>
      <c r="AM93" s="26"/>
    </row>
    <row r="94" spans="1:39" ht="30" customHeight="1" x14ac:dyDescent="0.25">
      <c r="A94" s="190"/>
      <c r="B94" s="72" t="s">
        <v>540</v>
      </c>
      <c r="C94" s="50"/>
      <c r="D94" s="50"/>
      <c r="E94" s="50"/>
      <c r="F94" s="50"/>
      <c r="G94" s="50"/>
      <c r="H94" s="50"/>
      <c r="I94" s="50"/>
      <c r="J94" s="50"/>
      <c r="K94" s="50"/>
      <c r="L94" s="50"/>
      <c r="M94" s="50"/>
      <c r="N94" s="44"/>
      <c r="O94" s="44"/>
      <c r="P94" s="44"/>
      <c r="Q94" s="44"/>
      <c r="R94" s="44"/>
      <c r="S94" s="44"/>
      <c r="T94" s="134"/>
      <c r="U94" s="50"/>
      <c r="V94" s="50"/>
      <c r="W94" s="50"/>
      <c r="X94" s="50"/>
      <c r="Y94" s="50"/>
      <c r="Z94" s="50"/>
      <c r="AA94" s="50"/>
      <c r="AB94" s="50"/>
      <c r="AC94" s="50"/>
      <c r="AD94" s="50"/>
      <c r="AE94" s="50"/>
      <c r="AF94" s="50"/>
      <c r="AG94" s="50"/>
      <c r="AH94" s="50"/>
      <c r="AI94" s="50"/>
      <c r="AJ94" s="50"/>
      <c r="AK94" s="44"/>
      <c r="AL94" s="35"/>
      <c r="AM94" s="26"/>
    </row>
    <row r="95" spans="1:39" ht="30" customHeight="1" x14ac:dyDescent="0.25">
      <c r="A95" s="190"/>
      <c r="B95" s="72" t="s">
        <v>541</v>
      </c>
      <c r="C95" s="50"/>
      <c r="D95" s="50"/>
      <c r="E95" s="50"/>
      <c r="F95" s="50"/>
      <c r="G95" s="50"/>
      <c r="H95" s="50"/>
      <c r="I95" s="50"/>
      <c r="J95" s="50"/>
      <c r="K95" s="50"/>
      <c r="L95" s="50"/>
      <c r="M95" s="50"/>
      <c r="N95" s="44"/>
      <c r="O95" s="44"/>
      <c r="P95" s="44"/>
      <c r="Q95" s="44"/>
      <c r="R95" s="44"/>
      <c r="S95" s="44"/>
      <c r="T95" s="134"/>
      <c r="U95" s="50"/>
      <c r="V95" s="50"/>
      <c r="W95" s="50"/>
      <c r="X95" s="50"/>
      <c r="Y95" s="50"/>
      <c r="Z95" s="50"/>
      <c r="AA95" s="50"/>
      <c r="AB95" s="50"/>
      <c r="AC95" s="50"/>
      <c r="AD95" s="50"/>
      <c r="AE95" s="50"/>
      <c r="AF95" s="50"/>
      <c r="AG95" s="50"/>
      <c r="AH95" s="50"/>
      <c r="AI95" s="50"/>
      <c r="AJ95" s="50"/>
      <c r="AK95" s="44"/>
      <c r="AL95" s="35"/>
      <c r="AM95" s="26"/>
    </row>
    <row r="96" spans="1:39" ht="30" customHeight="1" x14ac:dyDescent="0.25">
      <c r="A96" s="190"/>
      <c r="B96" s="72" t="s">
        <v>542</v>
      </c>
      <c r="C96" s="50"/>
      <c r="D96" s="50"/>
      <c r="E96" s="50"/>
      <c r="F96" s="50"/>
      <c r="G96" s="50"/>
      <c r="H96" s="50"/>
      <c r="I96" s="50"/>
      <c r="J96" s="50"/>
      <c r="K96" s="50"/>
      <c r="L96" s="50"/>
      <c r="M96" s="50"/>
      <c r="N96" s="44"/>
      <c r="O96" s="44"/>
      <c r="P96" s="44"/>
      <c r="Q96" s="44"/>
      <c r="R96" s="44"/>
      <c r="S96" s="44"/>
      <c r="T96" s="134"/>
      <c r="U96" s="50"/>
      <c r="V96" s="50"/>
      <c r="W96" s="50"/>
      <c r="X96" s="50"/>
      <c r="Y96" s="50"/>
      <c r="Z96" s="50"/>
      <c r="AA96" s="50"/>
      <c r="AB96" s="50"/>
      <c r="AC96" s="50"/>
      <c r="AD96" s="50"/>
      <c r="AE96" s="50"/>
      <c r="AF96" s="50"/>
      <c r="AG96" s="50"/>
      <c r="AH96" s="50"/>
      <c r="AI96" s="50"/>
      <c r="AJ96" s="50"/>
      <c r="AK96" s="44"/>
      <c r="AL96" s="35"/>
      <c r="AM96" s="26"/>
    </row>
    <row r="97" spans="1:39" ht="30" customHeight="1" x14ac:dyDescent="0.25">
      <c r="A97" s="190"/>
      <c r="B97" s="72" t="s">
        <v>543</v>
      </c>
      <c r="C97" s="50"/>
      <c r="D97" s="50"/>
      <c r="E97" s="50"/>
      <c r="F97" s="50"/>
      <c r="G97" s="50"/>
      <c r="H97" s="50"/>
      <c r="I97" s="50"/>
      <c r="J97" s="50"/>
      <c r="K97" s="50"/>
      <c r="L97" s="50"/>
      <c r="M97" s="50"/>
      <c r="N97" s="44"/>
      <c r="O97" s="44"/>
      <c r="P97" s="44"/>
      <c r="Q97" s="44"/>
      <c r="R97" s="44"/>
      <c r="S97" s="44"/>
      <c r="T97" s="134"/>
      <c r="U97" s="50"/>
      <c r="V97" s="50"/>
      <c r="W97" s="50"/>
      <c r="X97" s="50"/>
      <c r="Y97" s="50"/>
      <c r="Z97" s="50"/>
      <c r="AA97" s="50"/>
      <c r="AB97" s="50"/>
      <c r="AC97" s="50"/>
      <c r="AD97" s="50"/>
      <c r="AE97" s="50"/>
      <c r="AF97" s="50"/>
      <c r="AG97" s="50"/>
      <c r="AH97" s="50"/>
      <c r="AI97" s="50"/>
      <c r="AJ97" s="50"/>
      <c r="AK97" s="44"/>
      <c r="AL97" s="35"/>
      <c r="AM97" s="26"/>
    </row>
    <row r="98" spans="1:39" ht="30" customHeight="1" x14ac:dyDescent="0.25">
      <c r="A98" s="190"/>
      <c r="B98" s="72" t="s">
        <v>544</v>
      </c>
      <c r="C98" s="50"/>
      <c r="D98" s="50"/>
      <c r="E98" s="50"/>
      <c r="F98" s="50"/>
      <c r="G98" s="50"/>
      <c r="H98" s="50"/>
      <c r="I98" s="50"/>
      <c r="J98" s="50"/>
      <c r="K98" s="50"/>
      <c r="L98" s="50"/>
      <c r="M98" s="50"/>
      <c r="N98" s="44"/>
      <c r="O98" s="44"/>
      <c r="P98" s="44"/>
      <c r="Q98" s="44"/>
      <c r="R98" s="44"/>
      <c r="S98" s="44"/>
      <c r="T98" s="134"/>
      <c r="U98" s="50"/>
      <c r="V98" s="50"/>
      <c r="W98" s="50"/>
      <c r="X98" s="50"/>
      <c r="Y98" s="50"/>
      <c r="Z98" s="50"/>
      <c r="AA98" s="50"/>
      <c r="AB98" s="50"/>
      <c r="AC98" s="50"/>
      <c r="AD98" s="50"/>
      <c r="AE98" s="50"/>
      <c r="AF98" s="50"/>
      <c r="AG98" s="50"/>
      <c r="AH98" s="50"/>
      <c r="AI98" s="50"/>
      <c r="AJ98" s="50"/>
      <c r="AK98" s="44"/>
      <c r="AL98" s="35"/>
      <c r="AM98" s="26"/>
    </row>
    <row r="99" spans="1:39" ht="30" customHeight="1" x14ac:dyDescent="0.25">
      <c r="A99" s="190"/>
      <c r="B99" s="72" t="s">
        <v>545</v>
      </c>
      <c r="C99" s="50"/>
      <c r="D99" s="50"/>
      <c r="E99" s="50"/>
      <c r="F99" s="50"/>
      <c r="G99" s="50"/>
      <c r="H99" s="50"/>
      <c r="I99" s="50"/>
      <c r="J99" s="50"/>
      <c r="K99" s="50"/>
      <c r="L99" s="50"/>
      <c r="M99" s="50"/>
      <c r="N99" s="44"/>
      <c r="O99" s="44"/>
      <c r="P99" s="44"/>
      <c r="Q99" s="44"/>
      <c r="R99" s="44"/>
      <c r="S99" s="44"/>
      <c r="T99" s="134"/>
      <c r="U99" s="50"/>
      <c r="V99" s="50"/>
      <c r="W99" s="50"/>
      <c r="X99" s="50"/>
      <c r="Y99" s="50"/>
      <c r="Z99" s="50"/>
      <c r="AA99" s="50"/>
      <c r="AB99" s="50"/>
      <c r="AC99" s="50"/>
      <c r="AD99" s="50"/>
      <c r="AE99" s="50"/>
      <c r="AF99" s="50"/>
      <c r="AG99" s="50"/>
      <c r="AH99" s="50"/>
      <c r="AI99" s="50"/>
      <c r="AJ99" s="50"/>
      <c r="AK99" s="44"/>
      <c r="AL99" s="35"/>
      <c r="AM99" s="26"/>
    </row>
    <row r="100" spans="1:39" ht="30" customHeight="1" x14ac:dyDescent="0.25">
      <c r="A100" s="190"/>
      <c r="B100" s="72" t="s">
        <v>546</v>
      </c>
      <c r="C100" s="50"/>
      <c r="D100" s="50"/>
      <c r="E100" s="50"/>
      <c r="F100" s="50"/>
      <c r="G100" s="50"/>
      <c r="H100" s="50"/>
      <c r="I100" s="50"/>
      <c r="J100" s="50"/>
      <c r="K100" s="50"/>
      <c r="L100" s="50"/>
      <c r="M100" s="50"/>
      <c r="N100" s="44"/>
      <c r="O100" s="44"/>
      <c r="P100" s="44"/>
      <c r="Q100" s="44"/>
      <c r="R100" s="44"/>
      <c r="S100" s="44"/>
      <c r="T100" s="134"/>
      <c r="U100" s="50"/>
      <c r="V100" s="50"/>
      <c r="W100" s="50"/>
      <c r="X100" s="50"/>
      <c r="Y100" s="50"/>
      <c r="Z100" s="50"/>
      <c r="AA100" s="50"/>
      <c r="AB100" s="50"/>
      <c r="AC100" s="50"/>
      <c r="AD100" s="50"/>
      <c r="AE100" s="50"/>
      <c r="AF100" s="50"/>
      <c r="AG100" s="50"/>
      <c r="AH100" s="50"/>
      <c r="AI100" s="50"/>
      <c r="AJ100" s="50"/>
      <c r="AK100" s="44"/>
      <c r="AL100" s="35"/>
      <c r="AM100" s="26"/>
    </row>
    <row r="101" spans="1:39" ht="30" customHeight="1" x14ac:dyDescent="0.25">
      <c r="A101" s="190" t="s">
        <v>547</v>
      </c>
      <c r="B101" s="72" t="s">
        <v>548</v>
      </c>
      <c r="C101" s="50" t="s">
        <v>549</v>
      </c>
      <c r="D101" s="50"/>
      <c r="E101" s="50"/>
      <c r="F101" s="50"/>
      <c r="G101" s="50"/>
      <c r="H101" s="50"/>
      <c r="I101" s="50"/>
      <c r="J101" s="50"/>
      <c r="K101" s="50"/>
      <c r="L101" s="50"/>
      <c r="M101" s="50"/>
      <c r="N101" s="44"/>
      <c r="O101" s="44"/>
      <c r="P101" s="44"/>
      <c r="Q101" s="44"/>
      <c r="R101" s="44"/>
      <c r="S101" s="44"/>
      <c r="T101" s="134"/>
      <c r="U101" s="50"/>
      <c r="V101" s="50"/>
      <c r="W101" s="50"/>
      <c r="X101" s="50"/>
      <c r="Y101" s="50"/>
      <c r="Z101" s="50"/>
      <c r="AA101" s="50"/>
      <c r="AB101" s="50"/>
      <c r="AC101" s="50"/>
      <c r="AD101" s="50"/>
      <c r="AE101" s="50"/>
      <c r="AF101" s="50"/>
      <c r="AG101" s="50"/>
      <c r="AH101" s="50"/>
      <c r="AI101" s="50"/>
      <c r="AJ101" s="50"/>
      <c r="AK101" s="44"/>
      <c r="AL101" s="35"/>
      <c r="AM101" s="26"/>
    </row>
    <row r="102" spans="1:39" ht="30" customHeight="1" x14ac:dyDescent="0.25">
      <c r="A102" s="190"/>
      <c r="B102" s="72" t="s">
        <v>550</v>
      </c>
      <c r="C102" s="50" t="s">
        <v>549</v>
      </c>
      <c r="D102" s="50"/>
      <c r="E102" s="50"/>
      <c r="F102" s="50"/>
      <c r="G102" s="50"/>
      <c r="H102" s="50"/>
      <c r="I102" s="50"/>
      <c r="J102" s="50"/>
      <c r="K102" s="50"/>
      <c r="L102" s="50"/>
      <c r="M102" s="50"/>
      <c r="N102" s="44"/>
      <c r="O102" s="44"/>
      <c r="P102" s="44"/>
      <c r="Q102" s="44"/>
      <c r="R102" s="44"/>
      <c r="S102" s="44"/>
      <c r="T102" s="134"/>
      <c r="U102" s="50"/>
      <c r="V102" s="50"/>
      <c r="W102" s="50"/>
      <c r="X102" s="50"/>
      <c r="Y102" s="50"/>
      <c r="Z102" s="50"/>
      <c r="AA102" s="50"/>
      <c r="AB102" s="50"/>
      <c r="AC102" s="50"/>
      <c r="AD102" s="50"/>
      <c r="AE102" s="50"/>
      <c r="AF102" s="50"/>
      <c r="AG102" s="50"/>
      <c r="AH102" s="50"/>
      <c r="AI102" s="50"/>
      <c r="AJ102" s="50"/>
      <c r="AK102" s="44"/>
      <c r="AL102" s="35"/>
      <c r="AM102" s="26"/>
    </row>
    <row r="103" spans="1:39" ht="30" customHeight="1" x14ac:dyDescent="0.25">
      <c r="A103" s="190"/>
      <c r="B103" s="72" t="s">
        <v>551</v>
      </c>
      <c r="C103" s="50" t="s">
        <v>549</v>
      </c>
      <c r="D103" s="50"/>
      <c r="E103" s="50"/>
      <c r="F103" s="50"/>
      <c r="G103" s="50"/>
      <c r="H103" s="50"/>
      <c r="I103" s="50"/>
      <c r="J103" s="50"/>
      <c r="K103" s="50"/>
      <c r="L103" s="50"/>
      <c r="M103" s="50"/>
      <c r="N103" s="44"/>
      <c r="O103" s="44"/>
      <c r="P103" s="44"/>
      <c r="Q103" s="44"/>
      <c r="R103" s="44"/>
      <c r="S103" s="44"/>
      <c r="T103" s="134"/>
      <c r="U103" s="50"/>
      <c r="V103" s="50"/>
      <c r="W103" s="50"/>
      <c r="X103" s="50"/>
      <c r="Y103" s="50"/>
      <c r="Z103" s="50"/>
      <c r="AA103" s="50"/>
      <c r="AB103" s="50"/>
      <c r="AC103" s="50"/>
      <c r="AD103" s="50"/>
      <c r="AE103" s="50"/>
      <c r="AF103" s="50"/>
      <c r="AG103" s="50"/>
      <c r="AH103" s="50"/>
      <c r="AI103" s="50"/>
      <c r="AJ103" s="50"/>
      <c r="AK103" s="44"/>
      <c r="AL103" s="35"/>
      <c r="AM103" s="26"/>
    </row>
    <row r="104" spans="1:39" ht="30" customHeight="1" x14ac:dyDescent="0.25">
      <c r="A104" s="190"/>
      <c r="B104" s="72" t="s">
        <v>552</v>
      </c>
      <c r="C104" s="50"/>
      <c r="D104" s="50"/>
      <c r="E104" s="50"/>
      <c r="F104" s="50"/>
      <c r="G104" s="50"/>
      <c r="H104" s="50"/>
      <c r="I104" s="50"/>
      <c r="J104" s="50"/>
      <c r="K104" s="50"/>
      <c r="L104" s="50"/>
      <c r="M104" s="50"/>
      <c r="N104" s="44"/>
      <c r="O104" s="44"/>
      <c r="P104" s="44"/>
      <c r="Q104" s="44"/>
      <c r="R104" s="44"/>
      <c r="S104" s="44"/>
      <c r="T104" s="134"/>
      <c r="U104" s="50"/>
      <c r="V104" s="50"/>
      <c r="W104" s="50"/>
      <c r="X104" s="50"/>
      <c r="Y104" s="50"/>
      <c r="Z104" s="50"/>
      <c r="AA104" s="50"/>
      <c r="AB104" s="50"/>
      <c r="AC104" s="50"/>
      <c r="AD104" s="50"/>
      <c r="AE104" s="50"/>
      <c r="AF104" s="50"/>
      <c r="AG104" s="50"/>
      <c r="AH104" s="50"/>
      <c r="AI104" s="50"/>
      <c r="AJ104" s="50"/>
      <c r="AK104" s="44"/>
      <c r="AL104" s="35"/>
      <c r="AM104" s="26"/>
    </row>
    <row r="105" spans="1:39" ht="30" customHeight="1" x14ac:dyDescent="0.25">
      <c r="A105" s="190"/>
      <c r="B105" s="72" t="s">
        <v>553</v>
      </c>
      <c r="C105" s="50"/>
      <c r="D105" s="50"/>
      <c r="E105" s="50"/>
      <c r="F105" s="50"/>
      <c r="G105" s="50"/>
      <c r="H105" s="50"/>
      <c r="I105" s="50"/>
      <c r="J105" s="50"/>
      <c r="K105" s="50"/>
      <c r="L105" s="50"/>
      <c r="M105" s="50"/>
      <c r="N105" s="44"/>
      <c r="O105" s="44"/>
      <c r="P105" s="44"/>
      <c r="Q105" s="44"/>
      <c r="R105" s="44"/>
      <c r="S105" s="44"/>
      <c r="T105" s="134"/>
      <c r="U105" s="50"/>
      <c r="V105" s="50"/>
      <c r="W105" s="50"/>
      <c r="X105" s="50"/>
      <c r="Y105" s="50"/>
      <c r="Z105" s="50"/>
      <c r="AA105" s="50"/>
      <c r="AB105" s="50"/>
      <c r="AC105" s="50"/>
      <c r="AD105" s="50"/>
      <c r="AE105" s="50"/>
      <c r="AF105" s="50"/>
      <c r="AG105" s="50"/>
      <c r="AH105" s="50"/>
      <c r="AI105" s="50"/>
      <c r="AJ105" s="50"/>
      <c r="AK105" s="44"/>
      <c r="AL105" s="35"/>
      <c r="AM105" s="26"/>
    </row>
    <row r="106" spans="1:39" ht="30" customHeight="1" x14ac:dyDescent="0.25">
      <c r="A106" s="190"/>
      <c r="B106" s="72" t="s">
        <v>554</v>
      </c>
      <c r="C106" s="50"/>
      <c r="D106" s="50"/>
      <c r="E106" s="50"/>
      <c r="F106" s="50"/>
      <c r="G106" s="50"/>
      <c r="H106" s="50"/>
      <c r="I106" s="50"/>
      <c r="J106" s="50"/>
      <c r="K106" s="50"/>
      <c r="L106" s="50"/>
      <c r="M106" s="50"/>
      <c r="N106" s="44"/>
      <c r="O106" s="44"/>
      <c r="P106" s="44"/>
      <c r="Q106" s="44"/>
      <c r="R106" s="44"/>
      <c r="S106" s="44"/>
      <c r="T106" s="134"/>
      <c r="U106" s="50"/>
      <c r="V106" s="50"/>
      <c r="W106" s="50"/>
      <c r="X106" s="50"/>
      <c r="Y106" s="50"/>
      <c r="Z106" s="50"/>
      <c r="AA106" s="50"/>
      <c r="AB106" s="50"/>
      <c r="AC106" s="50"/>
      <c r="AD106" s="50"/>
      <c r="AE106" s="50"/>
      <c r="AF106" s="50"/>
      <c r="AG106" s="50"/>
      <c r="AH106" s="50"/>
      <c r="AI106" s="50"/>
      <c r="AJ106" s="50"/>
      <c r="AK106" s="44"/>
      <c r="AL106" s="35"/>
      <c r="AM106" s="26"/>
    </row>
    <row r="107" spans="1:39" ht="30" customHeight="1" x14ac:dyDescent="0.25">
      <c r="A107" s="190"/>
      <c r="B107" s="72" t="s">
        <v>555</v>
      </c>
      <c r="C107" s="50"/>
      <c r="D107" s="50"/>
      <c r="E107" s="50"/>
      <c r="F107" s="50"/>
      <c r="G107" s="50"/>
      <c r="H107" s="50"/>
      <c r="I107" s="50"/>
      <c r="J107" s="50"/>
      <c r="K107" s="50"/>
      <c r="L107" s="50"/>
      <c r="M107" s="50"/>
      <c r="N107" s="44"/>
      <c r="O107" s="44"/>
      <c r="P107" s="44"/>
      <c r="Q107" s="44"/>
      <c r="R107" s="44"/>
      <c r="S107" s="44"/>
      <c r="T107" s="134"/>
      <c r="U107" s="50"/>
      <c r="V107" s="50"/>
      <c r="W107" s="50"/>
      <c r="X107" s="50"/>
      <c r="Y107" s="50"/>
      <c r="Z107" s="50"/>
      <c r="AA107" s="50"/>
      <c r="AB107" s="50"/>
      <c r="AC107" s="50"/>
      <c r="AD107" s="50"/>
      <c r="AE107" s="50"/>
      <c r="AF107" s="50"/>
      <c r="AG107" s="50"/>
      <c r="AH107" s="50"/>
      <c r="AI107" s="50"/>
      <c r="AJ107" s="50"/>
      <c r="AK107" s="44"/>
      <c r="AL107" s="35"/>
      <c r="AM107" s="26"/>
    </row>
    <row r="108" spans="1:39" ht="30" customHeight="1" x14ac:dyDescent="0.25">
      <c r="A108" s="190"/>
      <c r="B108" s="72" t="s">
        <v>556</v>
      </c>
      <c r="C108" s="50"/>
      <c r="D108" s="50"/>
      <c r="E108" s="50"/>
      <c r="F108" s="50"/>
      <c r="G108" s="50"/>
      <c r="H108" s="50"/>
      <c r="I108" s="50"/>
      <c r="J108" s="50"/>
      <c r="K108" s="50"/>
      <c r="L108" s="50"/>
      <c r="M108" s="50"/>
      <c r="N108" s="44"/>
      <c r="O108" s="44"/>
      <c r="P108" s="44"/>
      <c r="Q108" s="44"/>
      <c r="R108" s="44"/>
      <c r="S108" s="44"/>
      <c r="T108" s="134"/>
      <c r="U108" s="50"/>
      <c r="V108" s="50"/>
      <c r="W108" s="50"/>
      <c r="X108" s="50"/>
      <c r="Y108" s="50"/>
      <c r="Z108" s="50"/>
      <c r="AA108" s="50"/>
      <c r="AB108" s="50"/>
      <c r="AC108" s="50"/>
      <c r="AD108" s="50"/>
      <c r="AE108" s="50"/>
      <c r="AF108" s="50"/>
      <c r="AG108" s="50"/>
      <c r="AH108" s="50"/>
      <c r="AI108" s="50"/>
      <c r="AJ108" s="50"/>
      <c r="AK108" s="44"/>
      <c r="AL108" s="35"/>
      <c r="AM108" s="26"/>
    </row>
    <row r="109" spans="1:39" ht="30" customHeight="1" x14ac:dyDescent="0.25">
      <c r="A109" s="190"/>
      <c r="B109" s="72" t="s">
        <v>557</v>
      </c>
      <c r="C109" s="50"/>
      <c r="D109" s="50"/>
      <c r="E109" s="50"/>
      <c r="F109" s="50"/>
      <c r="G109" s="50"/>
      <c r="H109" s="50"/>
      <c r="I109" s="50"/>
      <c r="J109" s="50"/>
      <c r="K109" s="50"/>
      <c r="L109" s="50"/>
      <c r="M109" s="50"/>
      <c r="N109" s="44"/>
      <c r="O109" s="44"/>
      <c r="P109" s="44"/>
      <c r="Q109" s="44"/>
      <c r="R109" s="44"/>
      <c r="S109" s="44"/>
      <c r="T109" s="134"/>
      <c r="U109" s="50"/>
      <c r="V109" s="50"/>
      <c r="W109" s="50"/>
      <c r="X109" s="50"/>
      <c r="Y109" s="50"/>
      <c r="Z109" s="50"/>
      <c r="AA109" s="50"/>
      <c r="AB109" s="50"/>
      <c r="AC109" s="50"/>
      <c r="AD109" s="50"/>
      <c r="AE109" s="50"/>
      <c r="AF109" s="50"/>
      <c r="AG109" s="50"/>
      <c r="AH109" s="50"/>
      <c r="AI109" s="50"/>
      <c r="AJ109" s="50"/>
      <c r="AK109" s="44"/>
      <c r="AL109" s="35"/>
      <c r="AM109" s="26"/>
    </row>
    <row r="110" spans="1:39" ht="30" customHeight="1" x14ac:dyDescent="0.25">
      <c r="A110" s="190"/>
      <c r="B110" s="72" t="s">
        <v>558</v>
      </c>
      <c r="C110" s="50"/>
      <c r="D110" s="50"/>
      <c r="E110" s="50"/>
      <c r="F110" s="50"/>
      <c r="G110" s="50"/>
      <c r="H110" s="50"/>
      <c r="I110" s="50"/>
      <c r="J110" s="50"/>
      <c r="K110" s="50"/>
      <c r="L110" s="50"/>
      <c r="M110" s="50"/>
      <c r="N110" s="44"/>
      <c r="O110" s="44"/>
      <c r="P110" s="44"/>
      <c r="Q110" s="44"/>
      <c r="R110" s="44"/>
      <c r="S110" s="44"/>
      <c r="T110" s="134"/>
      <c r="U110" s="50"/>
      <c r="V110" s="50"/>
      <c r="W110" s="50"/>
      <c r="X110" s="50"/>
      <c r="Y110" s="50"/>
      <c r="Z110" s="50"/>
      <c r="AA110" s="50"/>
      <c r="AB110" s="50"/>
      <c r="AC110" s="50"/>
      <c r="AD110" s="50"/>
      <c r="AE110" s="50"/>
      <c r="AF110" s="50"/>
      <c r="AG110" s="50"/>
      <c r="AH110" s="50"/>
      <c r="AI110" s="50"/>
      <c r="AJ110" s="50"/>
      <c r="AK110" s="44"/>
      <c r="AL110" s="35"/>
      <c r="AM110" s="26"/>
    </row>
    <row r="111" spans="1:39" ht="30" customHeight="1" x14ac:dyDescent="0.25">
      <c r="A111" s="190"/>
      <c r="B111" s="72" t="s">
        <v>559</v>
      </c>
      <c r="C111" s="50"/>
      <c r="D111" s="50"/>
      <c r="E111" s="50"/>
      <c r="F111" s="50"/>
      <c r="G111" s="50"/>
      <c r="H111" s="50"/>
      <c r="I111" s="50"/>
      <c r="J111" s="50"/>
      <c r="K111" s="50"/>
      <c r="L111" s="50"/>
      <c r="M111" s="50"/>
      <c r="N111" s="44"/>
      <c r="O111" s="44"/>
      <c r="P111" s="44"/>
      <c r="Q111" s="44"/>
      <c r="R111" s="44"/>
      <c r="S111" s="44"/>
      <c r="T111" s="134"/>
      <c r="U111" s="50"/>
      <c r="V111" s="50"/>
      <c r="W111" s="50"/>
      <c r="X111" s="50"/>
      <c r="Y111" s="50"/>
      <c r="Z111" s="50"/>
      <c r="AA111" s="50"/>
      <c r="AB111" s="50"/>
      <c r="AC111" s="50"/>
      <c r="AD111" s="50"/>
      <c r="AE111" s="50"/>
      <c r="AF111" s="50"/>
      <c r="AG111" s="50"/>
      <c r="AH111" s="50"/>
      <c r="AI111" s="50"/>
      <c r="AJ111" s="50"/>
      <c r="AK111" s="44"/>
      <c r="AL111" s="35"/>
      <c r="AM111" s="26"/>
    </row>
    <row r="112" spans="1:39" ht="30" customHeight="1" x14ac:dyDescent="0.25">
      <c r="A112" s="190"/>
      <c r="B112" s="72" t="s">
        <v>560</v>
      </c>
      <c r="C112" s="50"/>
      <c r="D112" s="50"/>
      <c r="E112" s="50"/>
      <c r="F112" s="50"/>
      <c r="G112" s="50"/>
      <c r="H112" s="50"/>
      <c r="I112" s="50"/>
      <c r="J112" s="50"/>
      <c r="K112" s="50"/>
      <c r="L112" s="50"/>
      <c r="M112" s="50"/>
      <c r="N112" s="44"/>
      <c r="O112" s="44"/>
      <c r="P112" s="44"/>
      <c r="Q112" s="44"/>
      <c r="R112" s="44"/>
      <c r="S112" s="44"/>
      <c r="T112" s="134"/>
      <c r="U112" s="50"/>
      <c r="V112" s="50"/>
      <c r="W112" s="50"/>
      <c r="X112" s="50"/>
      <c r="Y112" s="50"/>
      <c r="Z112" s="50"/>
      <c r="AA112" s="50"/>
      <c r="AB112" s="50"/>
      <c r="AC112" s="50"/>
      <c r="AD112" s="50"/>
      <c r="AE112" s="50"/>
      <c r="AF112" s="50"/>
      <c r="AG112" s="50"/>
      <c r="AH112" s="50"/>
      <c r="AI112" s="50"/>
      <c r="AJ112" s="50"/>
      <c r="AK112" s="44"/>
      <c r="AL112" s="35"/>
      <c r="AM112" s="26"/>
    </row>
    <row r="113" spans="1:39" ht="30" customHeight="1" x14ac:dyDescent="0.25">
      <c r="A113" s="190"/>
      <c r="B113" s="72" t="s">
        <v>561</v>
      </c>
      <c r="C113" s="50"/>
      <c r="D113" s="50"/>
      <c r="E113" s="50"/>
      <c r="F113" s="50"/>
      <c r="G113" s="50"/>
      <c r="H113" s="50"/>
      <c r="I113" s="50"/>
      <c r="J113" s="50"/>
      <c r="K113" s="50"/>
      <c r="L113" s="50"/>
      <c r="M113" s="50"/>
      <c r="N113" s="44"/>
      <c r="O113" s="44"/>
      <c r="P113" s="44"/>
      <c r="Q113" s="44"/>
      <c r="R113" s="44"/>
      <c r="S113" s="44"/>
      <c r="T113" s="134"/>
      <c r="U113" s="50"/>
      <c r="V113" s="50"/>
      <c r="W113" s="50"/>
      <c r="X113" s="50"/>
      <c r="Y113" s="50"/>
      <c r="Z113" s="50"/>
      <c r="AA113" s="50"/>
      <c r="AB113" s="50"/>
      <c r="AC113" s="50"/>
      <c r="AD113" s="50"/>
      <c r="AE113" s="50"/>
      <c r="AF113" s="50"/>
      <c r="AG113" s="50"/>
      <c r="AH113" s="50"/>
      <c r="AI113" s="50"/>
      <c r="AJ113" s="50"/>
      <c r="AK113" s="44"/>
      <c r="AL113" s="35"/>
      <c r="AM113" s="26"/>
    </row>
    <row r="114" spans="1:39" ht="30" customHeight="1" x14ac:dyDescent="0.25">
      <c r="A114" s="190"/>
      <c r="B114" s="72" t="s">
        <v>562</v>
      </c>
      <c r="C114" s="50"/>
      <c r="D114" s="50"/>
      <c r="E114" s="50"/>
      <c r="F114" s="50"/>
      <c r="G114" s="50"/>
      <c r="H114" s="50"/>
      <c r="I114" s="50"/>
      <c r="J114" s="50"/>
      <c r="K114" s="50"/>
      <c r="L114" s="50"/>
      <c r="M114" s="50"/>
      <c r="N114" s="44"/>
      <c r="O114" s="44"/>
      <c r="P114" s="44"/>
      <c r="Q114" s="44"/>
      <c r="R114" s="44"/>
      <c r="S114" s="44"/>
      <c r="T114" s="134"/>
      <c r="U114" s="50"/>
      <c r="V114" s="50"/>
      <c r="W114" s="50"/>
      <c r="X114" s="50"/>
      <c r="Y114" s="50"/>
      <c r="Z114" s="50"/>
      <c r="AA114" s="50"/>
      <c r="AB114" s="50"/>
      <c r="AC114" s="50"/>
      <c r="AD114" s="50"/>
      <c r="AE114" s="50"/>
      <c r="AF114" s="50"/>
      <c r="AG114" s="50"/>
      <c r="AH114" s="50"/>
      <c r="AI114" s="50"/>
      <c r="AJ114" s="50"/>
      <c r="AK114" s="44"/>
      <c r="AL114" s="35"/>
      <c r="AM114" s="26"/>
    </row>
    <row r="115" spans="1:39" ht="30" customHeight="1" x14ac:dyDescent="0.25">
      <c r="A115" s="190"/>
      <c r="B115" s="72" t="s">
        <v>563</v>
      </c>
      <c r="C115" s="50"/>
      <c r="D115" s="50"/>
      <c r="E115" s="50"/>
      <c r="F115" s="50"/>
      <c r="G115" s="50"/>
      <c r="H115" s="50"/>
      <c r="I115" s="50"/>
      <c r="J115" s="50"/>
      <c r="K115" s="50"/>
      <c r="L115" s="50"/>
      <c r="M115" s="50"/>
      <c r="N115" s="44"/>
      <c r="O115" s="44"/>
      <c r="P115" s="44"/>
      <c r="Q115" s="44"/>
      <c r="R115" s="44"/>
      <c r="S115" s="44"/>
      <c r="T115" s="134"/>
      <c r="U115" s="50"/>
      <c r="V115" s="50"/>
      <c r="W115" s="50"/>
      <c r="X115" s="50"/>
      <c r="Y115" s="50"/>
      <c r="Z115" s="50"/>
      <c r="AA115" s="50"/>
      <c r="AB115" s="50"/>
      <c r="AC115" s="50"/>
      <c r="AD115" s="50"/>
      <c r="AE115" s="50"/>
      <c r="AF115" s="50"/>
      <c r="AG115" s="50"/>
      <c r="AH115" s="50"/>
      <c r="AI115" s="50"/>
      <c r="AJ115" s="50"/>
      <c r="AK115" s="44"/>
      <c r="AL115" s="35"/>
      <c r="AM115" s="26"/>
    </row>
    <row r="116" spans="1:39" ht="30" customHeight="1" x14ac:dyDescent="0.25">
      <c r="A116" s="190" t="s">
        <v>564</v>
      </c>
      <c r="B116" s="72" t="s">
        <v>565</v>
      </c>
      <c r="C116" s="50" t="s">
        <v>566</v>
      </c>
      <c r="D116" s="50"/>
      <c r="E116" s="50"/>
      <c r="F116" s="50"/>
      <c r="G116" s="50"/>
      <c r="H116" s="50"/>
      <c r="I116" s="50"/>
      <c r="J116" s="50"/>
      <c r="K116" s="50"/>
      <c r="L116" s="50"/>
      <c r="M116" s="50"/>
      <c r="N116" s="44"/>
      <c r="O116" s="44"/>
      <c r="P116" s="44"/>
      <c r="Q116" s="44"/>
      <c r="R116" s="44"/>
      <c r="S116" s="44"/>
      <c r="T116" s="134"/>
      <c r="U116" s="50"/>
      <c r="V116" s="50"/>
      <c r="W116" s="50"/>
      <c r="X116" s="50"/>
      <c r="Y116" s="50"/>
      <c r="Z116" s="50"/>
      <c r="AA116" s="50"/>
      <c r="AB116" s="50"/>
      <c r="AC116" s="50"/>
      <c r="AD116" s="50"/>
      <c r="AE116" s="50"/>
      <c r="AF116" s="50"/>
      <c r="AG116" s="50"/>
      <c r="AH116" s="50"/>
      <c r="AI116" s="50"/>
      <c r="AJ116" s="50"/>
      <c r="AK116" s="44"/>
      <c r="AL116" s="35"/>
      <c r="AM116" s="26"/>
    </row>
    <row r="117" spans="1:39" ht="30" customHeight="1" x14ac:dyDescent="0.25">
      <c r="A117" s="190"/>
      <c r="B117" s="72" t="s">
        <v>567</v>
      </c>
      <c r="C117" s="50" t="s">
        <v>566</v>
      </c>
      <c r="D117" s="50"/>
      <c r="E117" s="50"/>
      <c r="F117" s="50"/>
      <c r="G117" s="50"/>
      <c r="H117" s="50"/>
      <c r="I117" s="50"/>
      <c r="J117" s="50"/>
      <c r="K117" s="50"/>
      <c r="L117" s="50"/>
      <c r="M117" s="50"/>
      <c r="N117" s="44"/>
      <c r="O117" s="44"/>
      <c r="P117" s="44"/>
      <c r="Q117" s="44"/>
      <c r="R117" s="44"/>
      <c r="S117" s="44"/>
      <c r="T117" s="134"/>
      <c r="U117" s="50"/>
      <c r="V117" s="50"/>
      <c r="W117" s="50"/>
      <c r="X117" s="50"/>
      <c r="Y117" s="50"/>
      <c r="Z117" s="50"/>
      <c r="AA117" s="50"/>
      <c r="AB117" s="50"/>
      <c r="AC117" s="50"/>
      <c r="AD117" s="50"/>
      <c r="AE117" s="50"/>
      <c r="AF117" s="50"/>
      <c r="AG117" s="50"/>
      <c r="AH117" s="50"/>
      <c r="AI117" s="50"/>
      <c r="AJ117" s="50"/>
      <c r="AK117" s="44"/>
      <c r="AL117" s="35"/>
      <c r="AM117" s="26"/>
    </row>
    <row r="118" spans="1:39" ht="30" customHeight="1" x14ac:dyDescent="0.25">
      <c r="A118" s="190"/>
      <c r="B118" s="72" t="s">
        <v>568</v>
      </c>
      <c r="C118" s="50" t="s">
        <v>566</v>
      </c>
      <c r="D118" s="50"/>
      <c r="E118" s="50"/>
      <c r="F118" s="50"/>
      <c r="G118" s="50"/>
      <c r="H118" s="50"/>
      <c r="I118" s="50"/>
      <c r="J118" s="50"/>
      <c r="K118" s="50"/>
      <c r="L118" s="50"/>
      <c r="M118" s="50"/>
      <c r="N118" s="44"/>
      <c r="O118" s="44"/>
      <c r="P118" s="44"/>
      <c r="Q118" s="44"/>
      <c r="R118" s="44"/>
      <c r="S118" s="44"/>
      <c r="T118" s="134"/>
      <c r="U118" s="50"/>
      <c r="V118" s="50"/>
      <c r="W118" s="50"/>
      <c r="X118" s="50"/>
      <c r="Y118" s="50"/>
      <c r="Z118" s="50"/>
      <c r="AA118" s="50"/>
      <c r="AB118" s="50"/>
      <c r="AC118" s="50"/>
      <c r="AD118" s="50"/>
      <c r="AE118" s="50"/>
      <c r="AF118" s="50"/>
      <c r="AG118" s="50"/>
      <c r="AH118" s="50"/>
      <c r="AI118" s="50"/>
      <c r="AJ118" s="50"/>
      <c r="AK118" s="44"/>
      <c r="AL118" s="35"/>
      <c r="AM118" s="26"/>
    </row>
    <row r="119" spans="1:39" ht="30" customHeight="1" x14ac:dyDescent="0.25">
      <c r="A119" s="190"/>
      <c r="B119" s="72" t="s">
        <v>569</v>
      </c>
      <c r="C119" s="50"/>
      <c r="D119" s="50"/>
      <c r="E119" s="50"/>
      <c r="F119" s="50"/>
      <c r="G119" s="50"/>
      <c r="H119" s="50"/>
      <c r="I119" s="50"/>
      <c r="J119" s="50"/>
      <c r="K119" s="50"/>
      <c r="L119" s="50"/>
      <c r="M119" s="50"/>
      <c r="N119" s="44"/>
      <c r="O119" s="44"/>
      <c r="P119" s="44"/>
      <c r="Q119" s="44"/>
      <c r="R119" s="44"/>
      <c r="S119" s="44"/>
      <c r="T119" s="134"/>
      <c r="U119" s="50"/>
      <c r="V119" s="50"/>
      <c r="W119" s="50"/>
      <c r="X119" s="50"/>
      <c r="Y119" s="50"/>
      <c r="Z119" s="50"/>
      <c r="AA119" s="50"/>
      <c r="AB119" s="50"/>
      <c r="AC119" s="50"/>
      <c r="AD119" s="50"/>
      <c r="AE119" s="50"/>
      <c r="AF119" s="50"/>
      <c r="AG119" s="50"/>
      <c r="AH119" s="50"/>
      <c r="AI119" s="50"/>
      <c r="AJ119" s="50"/>
      <c r="AK119" s="44"/>
      <c r="AL119" s="35"/>
      <c r="AM119" s="26"/>
    </row>
    <row r="120" spans="1:39" ht="30" customHeight="1" x14ac:dyDescent="0.25">
      <c r="A120" s="190"/>
      <c r="B120" s="72" t="s">
        <v>570</v>
      </c>
      <c r="C120" s="50"/>
      <c r="D120" s="50"/>
      <c r="E120" s="50"/>
      <c r="F120" s="50"/>
      <c r="G120" s="50"/>
      <c r="H120" s="50"/>
      <c r="I120" s="50"/>
      <c r="J120" s="50"/>
      <c r="K120" s="50"/>
      <c r="L120" s="50"/>
      <c r="M120" s="50"/>
      <c r="N120" s="44"/>
      <c r="O120" s="44"/>
      <c r="P120" s="44"/>
      <c r="Q120" s="44"/>
      <c r="R120" s="44"/>
      <c r="S120" s="44"/>
      <c r="T120" s="134"/>
      <c r="U120" s="50"/>
      <c r="V120" s="50"/>
      <c r="W120" s="50"/>
      <c r="X120" s="50"/>
      <c r="Y120" s="50"/>
      <c r="Z120" s="50"/>
      <c r="AA120" s="50"/>
      <c r="AB120" s="50"/>
      <c r="AC120" s="50"/>
      <c r="AD120" s="50"/>
      <c r="AE120" s="50"/>
      <c r="AF120" s="50"/>
      <c r="AG120" s="50"/>
      <c r="AH120" s="50"/>
      <c r="AI120" s="50"/>
      <c r="AJ120" s="50"/>
      <c r="AK120" s="44"/>
      <c r="AL120" s="35"/>
      <c r="AM120" s="26"/>
    </row>
    <row r="121" spans="1:39" ht="30" customHeight="1" x14ac:dyDescent="0.25">
      <c r="A121" s="190"/>
      <c r="B121" s="72" t="s">
        <v>571</v>
      </c>
      <c r="C121" s="50"/>
      <c r="D121" s="50"/>
      <c r="E121" s="50"/>
      <c r="F121" s="50"/>
      <c r="G121" s="50"/>
      <c r="H121" s="50"/>
      <c r="I121" s="50"/>
      <c r="J121" s="50"/>
      <c r="K121" s="50"/>
      <c r="L121" s="50"/>
      <c r="M121" s="50"/>
      <c r="N121" s="44"/>
      <c r="O121" s="44"/>
      <c r="P121" s="44"/>
      <c r="Q121" s="44"/>
      <c r="R121" s="44"/>
      <c r="S121" s="44"/>
      <c r="T121" s="134"/>
      <c r="U121" s="50"/>
      <c r="V121" s="50"/>
      <c r="W121" s="50"/>
      <c r="X121" s="50"/>
      <c r="Y121" s="50"/>
      <c r="Z121" s="50"/>
      <c r="AA121" s="50"/>
      <c r="AB121" s="50"/>
      <c r="AC121" s="50"/>
      <c r="AD121" s="50"/>
      <c r="AE121" s="50"/>
      <c r="AF121" s="50"/>
      <c r="AG121" s="50"/>
      <c r="AH121" s="50"/>
      <c r="AI121" s="50"/>
      <c r="AJ121" s="50"/>
      <c r="AK121" s="44"/>
      <c r="AL121" s="35"/>
      <c r="AM121" s="26"/>
    </row>
    <row r="122" spans="1:39" ht="30" customHeight="1" x14ac:dyDescent="0.25">
      <c r="A122" s="190"/>
      <c r="B122" s="72" t="s">
        <v>572</v>
      </c>
      <c r="C122" s="50"/>
      <c r="D122" s="50"/>
      <c r="E122" s="50"/>
      <c r="F122" s="50"/>
      <c r="G122" s="50"/>
      <c r="H122" s="50"/>
      <c r="I122" s="50"/>
      <c r="J122" s="50"/>
      <c r="K122" s="50"/>
      <c r="L122" s="50"/>
      <c r="M122" s="50"/>
      <c r="N122" s="44"/>
      <c r="O122" s="44"/>
      <c r="P122" s="44"/>
      <c r="Q122" s="44"/>
      <c r="R122" s="44"/>
      <c r="S122" s="44"/>
      <c r="T122" s="134"/>
      <c r="U122" s="50"/>
      <c r="V122" s="50"/>
      <c r="W122" s="50"/>
      <c r="X122" s="50"/>
      <c r="Y122" s="50"/>
      <c r="Z122" s="50"/>
      <c r="AA122" s="50"/>
      <c r="AB122" s="50"/>
      <c r="AC122" s="50"/>
      <c r="AD122" s="50"/>
      <c r="AE122" s="50"/>
      <c r="AF122" s="50"/>
      <c r="AG122" s="50"/>
      <c r="AH122" s="50"/>
      <c r="AI122" s="50"/>
      <c r="AJ122" s="50"/>
      <c r="AK122" s="44"/>
      <c r="AL122" s="35"/>
      <c r="AM122" s="26"/>
    </row>
    <row r="123" spans="1:39" ht="30" customHeight="1" x14ac:dyDescent="0.25">
      <c r="A123" s="190"/>
      <c r="B123" s="72" t="s">
        <v>573</v>
      </c>
      <c r="C123" s="50"/>
      <c r="D123" s="50"/>
      <c r="E123" s="50"/>
      <c r="F123" s="50"/>
      <c r="G123" s="50"/>
      <c r="H123" s="50"/>
      <c r="I123" s="50"/>
      <c r="J123" s="50"/>
      <c r="K123" s="50"/>
      <c r="L123" s="50"/>
      <c r="M123" s="50"/>
      <c r="N123" s="44"/>
      <c r="O123" s="44"/>
      <c r="P123" s="44"/>
      <c r="Q123" s="44"/>
      <c r="R123" s="44"/>
      <c r="S123" s="44"/>
      <c r="T123" s="134"/>
      <c r="U123" s="50"/>
      <c r="V123" s="50"/>
      <c r="W123" s="50"/>
      <c r="X123" s="50"/>
      <c r="Y123" s="50"/>
      <c r="Z123" s="50"/>
      <c r="AA123" s="50"/>
      <c r="AB123" s="50"/>
      <c r="AC123" s="50"/>
      <c r="AD123" s="50"/>
      <c r="AE123" s="50"/>
      <c r="AF123" s="50"/>
      <c r="AG123" s="50"/>
      <c r="AH123" s="50"/>
      <c r="AI123" s="50"/>
      <c r="AJ123" s="50"/>
      <c r="AK123" s="44"/>
      <c r="AL123" s="35"/>
      <c r="AM123" s="26"/>
    </row>
    <row r="124" spans="1:39" ht="30" customHeight="1" x14ac:dyDescent="0.25">
      <c r="A124" s="190"/>
      <c r="B124" s="72" t="s">
        <v>574</v>
      </c>
      <c r="C124" s="50"/>
      <c r="D124" s="50"/>
      <c r="E124" s="50"/>
      <c r="F124" s="50"/>
      <c r="G124" s="50"/>
      <c r="H124" s="50"/>
      <c r="I124" s="50"/>
      <c r="J124" s="50"/>
      <c r="K124" s="50"/>
      <c r="L124" s="50"/>
      <c r="M124" s="50"/>
      <c r="N124" s="44"/>
      <c r="O124" s="44"/>
      <c r="P124" s="44"/>
      <c r="Q124" s="44"/>
      <c r="R124" s="44"/>
      <c r="S124" s="44"/>
      <c r="T124" s="134"/>
      <c r="U124" s="50"/>
      <c r="V124" s="50"/>
      <c r="W124" s="50"/>
      <c r="X124" s="50"/>
      <c r="Y124" s="50"/>
      <c r="Z124" s="50"/>
      <c r="AA124" s="50"/>
      <c r="AB124" s="50"/>
      <c r="AC124" s="50"/>
      <c r="AD124" s="50"/>
      <c r="AE124" s="50"/>
      <c r="AF124" s="50"/>
      <c r="AG124" s="50"/>
      <c r="AH124" s="50"/>
      <c r="AI124" s="50"/>
      <c r="AJ124" s="50"/>
      <c r="AK124" s="44"/>
      <c r="AL124" s="35"/>
      <c r="AM124" s="26"/>
    </row>
    <row r="125" spans="1:39" ht="30" customHeight="1" x14ac:dyDescent="0.25">
      <c r="A125" s="190"/>
      <c r="B125" s="72" t="s">
        <v>575</v>
      </c>
      <c r="C125" s="50"/>
      <c r="D125" s="50"/>
      <c r="E125" s="50"/>
      <c r="F125" s="50"/>
      <c r="G125" s="50"/>
      <c r="H125" s="50"/>
      <c r="I125" s="50"/>
      <c r="J125" s="50"/>
      <c r="K125" s="50"/>
      <c r="L125" s="50"/>
      <c r="M125" s="50"/>
      <c r="N125" s="44"/>
      <c r="O125" s="44"/>
      <c r="P125" s="44"/>
      <c r="Q125" s="44"/>
      <c r="R125" s="44"/>
      <c r="S125" s="44"/>
      <c r="T125" s="134"/>
      <c r="U125" s="50"/>
      <c r="V125" s="50"/>
      <c r="W125" s="50"/>
      <c r="X125" s="50"/>
      <c r="Y125" s="50"/>
      <c r="Z125" s="50"/>
      <c r="AA125" s="50"/>
      <c r="AB125" s="50"/>
      <c r="AC125" s="50"/>
      <c r="AD125" s="50"/>
      <c r="AE125" s="50"/>
      <c r="AF125" s="50"/>
      <c r="AG125" s="50"/>
      <c r="AH125" s="50"/>
      <c r="AI125" s="50"/>
      <c r="AJ125" s="50"/>
      <c r="AK125" s="44"/>
      <c r="AL125" s="35"/>
      <c r="AM125" s="26"/>
    </row>
    <row r="126" spans="1:39" ht="30" customHeight="1" x14ac:dyDescent="0.25">
      <c r="A126" s="190"/>
      <c r="B126" s="72" t="s">
        <v>576</v>
      </c>
      <c r="C126" s="50"/>
      <c r="D126" s="50"/>
      <c r="E126" s="50"/>
      <c r="F126" s="50"/>
      <c r="G126" s="50"/>
      <c r="H126" s="50"/>
      <c r="I126" s="50"/>
      <c r="J126" s="50"/>
      <c r="K126" s="50"/>
      <c r="L126" s="50"/>
      <c r="M126" s="50"/>
      <c r="N126" s="44"/>
      <c r="O126" s="44"/>
      <c r="P126" s="44"/>
      <c r="Q126" s="44"/>
      <c r="R126" s="44"/>
      <c r="S126" s="44"/>
      <c r="T126" s="134"/>
      <c r="U126" s="50"/>
      <c r="V126" s="50"/>
      <c r="W126" s="50"/>
      <c r="X126" s="50"/>
      <c r="Y126" s="50"/>
      <c r="Z126" s="50"/>
      <c r="AA126" s="50"/>
      <c r="AB126" s="50"/>
      <c r="AC126" s="50"/>
      <c r="AD126" s="50"/>
      <c r="AE126" s="50"/>
      <c r="AF126" s="50"/>
      <c r="AG126" s="50"/>
      <c r="AH126" s="50"/>
      <c r="AI126" s="50"/>
      <c r="AJ126" s="50"/>
      <c r="AK126" s="44"/>
      <c r="AL126" s="35"/>
      <c r="AM126" s="26"/>
    </row>
    <row r="127" spans="1:39" ht="30" customHeight="1" x14ac:dyDescent="0.25">
      <c r="A127" s="190"/>
      <c r="B127" s="72" t="s">
        <v>577</v>
      </c>
      <c r="C127" s="50"/>
      <c r="D127" s="50"/>
      <c r="E127" s="50"/>
      <c r="F127" s="50"/>
      <c r="G127" s="50"/>
      <c r="H127" s="50"/>
      <c r="I127" s="50"/>
      <c r="J127" s="50"/>
      <c r="K127" s="50"/>
      <c r="L127" s="50"/>
      <c r="M127" s="50"/>
      <c r="N127" s="44"/>
      <c r="O127" s="44"/>
      <c r="P127" s="44"/>
      <c r="Q127" s="44"/>
      <c r="R127" s="44"/>
      <c r="S127" s="44"/>
      <c r="T127" s="134"/>
      <c r="U127" s="50"/>
      <c r="V127" s="50"/>
      <c r="W127" s="50"/>
      <c r="X127" s="50"/>
      <c r="Y127" s="50"/>
      <c r="Z127" s="50"/>
      <c r="AA127" s="50"/>
      <c r="AB127" s="50"/>
      <c r="AC127" s="50"/>
      <c r="AD127" s="50"/>
      <c r="AE127" s="50"/>
      <c r="AF127" s="50"/>
      <c r="AG127" s="50"/>
      <c r="AH127" s="50"/>
      <c r="AI127" s="50"/>
      <c r="AJ127" s="50"/>
      <c r="AK127" s="44"/>
      <c r="AL127" s="35"/>
      <c r="AM127" s="26"/>
    </row>
    <row r="128" spans="1:39" ht="30" customHeight="1" x14ac:dyDescent="0.25">
      <c r="A128" s="190"/>
      <c r="B128" s="72" t="s">
        <v>578</v>
      </c>
      <c r="C128" s="50"/>
      <c r="D128" s="50"/>
      <c r="E128" s="50"/>
      <c r="F128" s="50"/>
      <c r="G128" s="50"/>
      <c r="H128" s="50"/>
      <c r="I128" s="50"/>
      <c r="J128" s="50"/>
      <c r="K128" s="50"/>
      <c r="L128" s="50"/>
      <c r="M128" s="50"/>
      <c r="N128" s="44"/>
      <c r="O128" s="44"/>
      <c r="P128" s="44"/>
      <c r="Q128" s="44"/>
      <c r="R128" s="44"/>
      <c r="S128" s="44"/>
      <c r="T128" s="134"/>
      <c r="U128" s="50"/>
      <c r="V128" s="50"/>
      <c r="W128" s="50"/>
      <c r="X128" s="50"/>
      <c r="Y128" s="50"/>
      <c r="Z128" s="50"/>
      <c r="AA128" s="50"/>
      <c r="AB128" s="50"/>
      <c r="AC128" s="50"/>
      <c r="AD128" s="50"/>
      <c r="AE128" s="50"/>
      <c r="AF128" s="50"/>
      <c r="AG128" s="50"/>
      <c r="AH128" s="50"/>
      <c r="AI128" s="50"/>
      <c r="AJ128" s="50"/>
      <c r="AK128" s="44"/>
      <c r="AL128" s="35"/>
      <c r="AM128" s="26"/>
    </row>
    <row r="129" spans="1:39" ht="30" customHeight="1" x14ac:dyDescent="0.25">
      <c r="A129" s="190"/>
      <c r="B129" s="72" t="s">
        <v>579</v>
      </c>
      <c r="C129" s="50"/>
      <c r="D129" s="50"/>
      <c r="E129" s="50"/>
      <c r="F129" s="50"/>
      <c r="G129" s="50"/>
      <c r="H129" s="50"/>
      <c r="I129" s="50"/>
      <c r="J129" s="50"/>
      <c r="K129" s="50"/>
      <c r="L129" s="50"/>
      <c r="M129" s="50"/>
      <c r="N129" s="44"/>
      <c r="O129" s="44"/>
      <c r="P129" s="44"/>
      <c r="Q129" s="44"/>
      <c r="R129" s="44"/>
      <c r="S129" s="44"/>
      <c r="T129" s="134"/>
      <c r="U129" s="50"/>
      <c r="V129" s="50"/>
      <c r="W129" s="50"/>
      <c r="X129" s="50"/>
      <c r="Y129" s="50"/>
      <c r="Z129" s="50"/>
      <c r="AA129" s="50"/>
      <c r="AB129" s="50"/>
      <c r="AC129" s="50"/>
      <c r="AD129" s="50"/>
      <c r="AE129" s="50"/>
      <c r="AF129" s="50"/>
      <c r="AG129" s="50"/>
      <c r="AH129" s="50"/>
      <c r="AI129" s="50"/>
      <c r="AJ129" s="50"/>
      <c r="AK129" s="44"/>
      <c r="AL129" s="35"/>
      <c r="AM129" s="26"/>
    </row>
    <row r="130" spans="1:39" ht="30" customHeight="1" x14ac:dyDescent="0.25">
      <c r="A130" s="190"/>
      <c r="B130" s="72" t="s">
        <v>580</v>
      </c>
      <c r="C130" s="50"/>
      <c r="D130" s="50"/>
      <c r="E130" s="50"/>
      <c r="F130" s="50"/>
      <c r="G130" s="50"/>
      <c r="H130" s="50"/>
      <c r="I130" s="50"/>
      <c r="J130" s="50"/>
      <c r="K130" s="50"/>
      <c r="L130" s="50"/>
      <c r="M130" s="50"/>
      <c r="N130" s="44"/>
      <c r="O130" s="44"/>
      <c r="P130" s="44"/>
      <c r="Q130" s="44"/>
      <c r="R130" s="44"/>
      <c r="S130" s="44"/>
      <c r="T130" s="134"/>
      <c r="U130" s="50"/>
      <c r="V130" s="50"/>
      <c r="W130" s="50"/>
      <c r="X130" s="50"/>
      <c r="Y130" s="50"/>
      <c r="Z130" s="50"/>
      <c r="AA130" s="50"/>
      <c r="AB130" s="50"/>
      <c r="AC130" s="50"/>
      <c r="AD130" s="50"/>
      <c r="AE130" s="50"/>
      <c r="AF130" s="50"/>
      <c r="AG130" s="50"/>
      <c r="AH130" s="50"/>
      <c r="AI130" s="50"/>
      <c r="AJ130" s="50"/>
      <c r="AK130" s="44"/>
      <c r="AL130" s="35"/>
      <c r="AM130" s="26"/>
    </row>
    <row r="131" spans="1:39" ht="30" customHeight="1" x14ac:dyDescent="0.25">
      <c r="A131" s="190" t="s">
        <v>581</v>
      </c>
      <c r="B131" s="72" t="s">
        <v>582</v>
      </c>
      <c r="C131" s="50" t="s">
        <v>583</v>
      </c>
      <c r="D131" s="50"/>
      <c r="E131" s="50"/>
      <c r="F131" s="50"/>
      <c r="G131" s="50"/>
      <c r="H131" s="50"/>
      <c r="I131" s="50"/>
      <c r="J131" s="50"/>
      <c r="K131" s="50"/>
      <c r="L131" s="50"/>
      <c r="M131" s="50"/>
      <c r="N131" s="44"/>
      <c r="O131" s="44"/>
      <c r="P131" s="44"/>
      <c r="Q131" s="44"/>
      <c r="R131" s="44"/>
      <c r="S131" s="44"/>
      <c r="T131" s="134"/>
      <c r="U131" s="50"/>
      <c r="V131" s="50"/>
      <c r="W131" s="50"/>
      <c r="X131" s="50"/>
      <c r="Y131" s="50"/>
      <c r="Z131" s="50"/>
      <c r="AA131" s="50"/>
      <c r="AB131" s="50"/>
      <c r="AC131" s="50"/>
      <c r="AD131" s="50"/>
      <c r="AE131" s="50"/>
      <c r="AF131" s="50"/>
      <c r="AG131" s="50"/>
      <c r="AH131" s="50"/>
      <c r="AI131" s="50"/>
      <c r="AJ131" s="50"/>
      <c r="AK131" s="44"/>
      <c r="AL131" s="35"/>
      <c r="AM131" s="26"/>
    </row>
    <row r="132" spans="1:39" ht="30" customHeight="1" x14ac:dyDescent="0.25">
      <c r="A132" s="190"/>
      <c r="B132" s="72" t="s">
        <v>584</v>
      </c>
      <c r="C132" s="50" t="s">
        <v>583</v>
      </c>
      <c r="D132" s="50"/>
      <c r="E132" s="50"/>
      <c r="F132" s="50"/>
      <c r="G132" s="50"/>
      <c r="H132" s="50"/>
      <c r="I132" s="50"/>
      <c r="J132" s="50"/>
      <c r="K132" s="50"/>
      <c r="L132" s="50"/>
      <c r="M132" s="50"/>
      <c r="N132" s="44"/>
      <c r="O132" s="44"/>
      <c r="P132" s="44"/>
      <c r="Q132" s="44"/>
      <c r="R132" s="44"/>
      <c r="S132" s="44"/>
      <c r="T132" s="134"/>
      <c r="U132" s="50"/>
      <c r="V132" s="50"/>
      <c r="W132" s="50"/>
      <c r="X132" s="50"/>
      <c r="Y132" s="50"/>
      <c r="Z132" s="50"/>
      <c r="AA132" s="50"/>
      <c r="AB132" s="50"/>
      <c r="AC132" s="50"/>
      <c r="AD132" s="50"/>
      <c r="AE132" s="50"/>
      <c r="AF132" s="50"/>
      <c r="AG132" s="50"/>
      <c r="AH132" s="50"/>
      <c r="AI132" s="50"/>
      <c r="AJ132" s="50"/>
      <c r="AK132" s="44"/>
      <c r="AL132" s="35"/>
      <c r="AM132" s="26"/>
    </row>
    <row r="133" spans="1:39" ht="30" customHeight="1" x14ac:dyDescent="0.25">
      <c r="A133" s="190"/>
      <c r="B133" s="72" t="s">
        <v>585</v>
      </c>
      <c r="C133" s="50" t="s">
        <v>583</v>
      </c>
      <c r="D133" s="50"/>
      <c r="E133" s="50"/>
      <c r="F133" s="50"/>
      <c r="G133" s="50"/>
      <c r="H133" s="50"/>
      <c r="I133" s="50"/>
      <c r="J133" s="50"/>
      <c r="K133" s="50"/>
      <c r="L133" s="50"/>
      <c r="M133" s="50"/>
      <c r="N133" s="44"/>
      <c r="O133" s="44"/>
      <c r="P133" s="44"/>
      <c r="Q133" s="44"/>
      <c r="R133" s="44"/>
      <c r="S133" s="44"/>
      <c r="T133" s="134"/>
      <c r="U133" s="50"/>
      <c r="V133" s="50"/>
      <c r="W133" s="50"/>
      <c r="X133" s="50"/>
      <c r="Y133" s="50"/>
      <c r="Z133" s="50"/>
      <c r="AA133" s="50"/>
      <c r="AB133" s="50"/>
      <c r="AC133" s="50"/>
      <c r="AD133" s="50"/>
      <c r="AE133" s="50"/>
      <c r="AF133" s="50"/>
      <c r="AG133" s="50"/>
      <c r="AH133" s="50"/>
      <c r="AI133" s="50"/>
      <c r="AJ133" s="50"/>
      <c r="AK133" s="44"/>
      <c r="AL133" s="35"/>
      <c r="AM133" s="26"/>
    </row>
    <row r="134" spans="1:39" ht="30" customHeight="1" x14ac:dyDescent="0.25">
      <c r="A134" s="190"/>
      <c r="B134" s="72" t="s">
        <v>586</v>
      </c>
      <c r="C134" s="50"/>
      <c r="D134" s="50"/>
      <c r="E134" s="50"/>
      <c r="F134" s="50"/>
      <c r="G134" s="50"/>
      <c r="H134" s="50"/>
      <c r="I134" s="50"/>
      <c r="J134" s="50"/>
      <c r="K134" s="50"/>
      <c r="L134" s="50"/>
      <c r="M134" s="50"/>
      <c r="N134" s="44"/>
      <c r="O134" s="44"/>
      <c r="P134" s="44"/>
      <c r="Q134" s="44"/>
      <c r="R134" s="44"/>
      <c r="S134" s="44"/>
      <c r="T134" s="134"/>
      <c r="U134" s="50"/>
      <c r="V134" s="50"/>
      <c r="W134" s="50"/>
      <c r="X134" s="50"/>
      <c r="Y134" s="50"/>
      <c r="Z134" s="50"/>
      <c r="AA134" s="50"/>
      <c r="AB134" s="50"/>
      <c r="AC134" s="50"/>
      <c r="AD134" s="50"/>
      <c r="AE134" s="50"/>
      <c r="AF134" s="50"/>
      <c r="AG134" s="50"/>
      <c r="AH134" s="50"/>
      <c r="AI134" s="50"/>
      <c r="AJ134" s="50"/>
      <c r="AK134" s="44"/>
      <c r="AL134" s="35"/>
      <c r="AM134" s="26"/>
    </row>
    <row r="135" spans="1:39" ht="30" customHeight="1" x14ac:dyDescent="0.25">
      <c r="A135" s="190"/>
      <c r="B135" s="72" t="s">
        <v>587</v>
      </c>
      <c r="C135" s="50"/>
      <c r="D135" s="50"/>
      <c r="E135" s="50"/>
      <c r="F135" s="50"/>
      <c r="G135" s="50"/>
      <c r="H135" s="50"/>
      <c r="I135" s="50"/>
      <c r="J135" s="50"/>
      <c r="K135" s="50"/>
      <c r="L135" s="50"/>
      <c r="M135" s="50"/>
      <c r="N135" s="44"/>
      <c r="O135" s="44"/>
      <c r="P135" s="44"/>
      <c r="Q135" s="44"/>
      <c r="R135" s="44"/>
      <c r="S135" s="44"/>
      <c r="T135" s="134"/>
      <c r="U135" s="50"/>
      <c r="V135" s="50"/>
      <c r="W135" s="50"/>
      <c r="X135" s="50"/>
      <c r="Y135" s="50"/>
      <c r="Z135" s="50"/>
      <c r="AA135" s="50"/>
      <c r="AB135" s="50"/>
      <c r="AC135" s="50"/>
      <c r="AD135" s="50"/>
      <c r="AE135" s="50"/>
      <c r="AF135" s="50"/>
      <c r="AG135" s="50"/>
      <c r="AH135" s="50"/>
      <c r="AI135" s="50"/>
      <c r="AJ135" s="50"/>
      <c r="AK135" s="44"/>
      <c r="AL135" s="35"/>
      <c r="AM135" s="26"/>
    </row>
    <row r="136" spans="1:39" ht="30" customHeight="1" x14ac:dyDescent="0.25">
      <c r="A136" s="190"/>
      <c r="B136" s="72" t="s">
        <v>588</v>
      </c>
      <c r="C136" s="50"/>
      <c r="D136" s="50"/>
      <c r="E136" s="50"/>
      <c r="F136" s="50"/>
      <c r="G136" s="50"/>
      <c r="H136" s="50"/>
      <c r="I136" s="50"/>
      <c r="J136" s="50"/>
      <c r="K136" s="50"/>
      <c r="L136" s="50"/>
      <c r="M136" s="50"/>
      <c r="N136" s="44"/>
      <c r="O136" s="44"/>
      <c r="P136" s="44"/>
      <c r="Q136" s="44"/>
      <c r="R136" s="44"/>
      <c r="S136" s="44"/>
      <c r="T136" s="134"/>
      <c r="U136" s="50"/>
      <c r="V136" s="50"/>
      <c r="W136" s="50"/>
      <c r="X136" s="50"/>
      <c r="Y136" s="50"/>
      <c r="Z136" s="50"/>
      <c r="AA136" s="50"/>
      <c r="AB136" s="50"/>
      <c r="AC136" s="50"/>
      <c r="AD136" s="50"/>
      <c r="AE136" s="50"/>
      <c r="AF136" s="50"/>
      <c r="AG136" s="50"/>
      <c r="AH136" s="50"/>
      <c r="AI136" s="50"/>
      <c r="AJ136" s="50"/>
      <c r="AK136" s="44"/>
      <c r="AL136" s="35"/>
      <c r="AM136" s="26"/>
    </row>
    <row r="137" spans="1:39" ht="30" customHeight="1" x14ac:dyDescent="0.25">
      <c r="A137" s="190"/>
      <c r="B137" s="72" t="s">
        <v>589</v>
      </c>
      <c r="C137" s="50"/>
      <c r="D137" s="50"/>
      <c r="E137" s="50"/>
      <c r="F137" s="50"/>
      <c r="G137" s="50"/>
      <c r="H137" s="50"/>
      <c r="I137" s="50"/>
      <c r="J137" s="50"/>
      <c r="K137" s="50"/>
      <c r="L137" s="50"/>
      <c r="M137" s="50"/>
      <c r="N137" s="44"/>
      <c r="O137" s="44"/>
      <c r="P137" s="44"/>
      <c r="Q137" s="44"/>
      <c r="R137" s="44"/>
      <c r="S137" s="44"/>
      <c r="T137" s="134"/>
      <c r="U137" s="50"/>
      <c r="V137" s="50"/>
      <c r="W137" s="50"/>
      <c r="X137" s="50"/>
      <c r="Y137" s="50"/>
      <c r="Z137" s="50"/>
      <c r="AA137" s="50"/>
      <c r="AB137" s="50"/>
      <c r="AC137" s="50"/>
      <c r="AD137" s="50"/>
      <c r="AE137" s="50"/>
      <c r="AF137" s="50"/>
      <c r="AG137" s="50"/>
      <c r="AH137" s="50"/>
      <c r="AI137" s="50"/>
      <c r="AJ137" s="50"/>
      <c r="AK137" s="44"/>
      <c r="AL137" s="35"/>
      <c r="AM137" s="26"/>
    </row>
    <row r="138" spans="1:39" ht="30" customHeight="1" x14ac:dyDescent="0.25">
      <c r="A138" s="190"/>
      <c r="B138" s="72" t="s">
        <v>590</v>
      </c>
      <c r="C138" s="50"/>
      <c r="D138" s="50"/>
      <c r="E138" s="50"/>
      <c r="F138" s="50"/>
      <c r="G138" s="50"/>
      <c r="H138" s="50"/>
      <c r="I138" s="50"/>
      <c r="J138" s="50"/>
      <c r="K138" s="50"/>
      <c r="L138" s="50"/>
      <c r="M138" s="50"/>
      <c r="N138" s="44"/>
      <c r="O138" s="44"/>
      <c r="P138" s="44"/>
      <c r="Q138" s="44"/>
      <c r="R138" s="44"/>
      <c r="S138" s="44"/>
      <c r="T138" s="134"/>
      <c r="U138" s="50"/>
      <c r="V138" s="50"/>
      <c r="W138" s="50"/>
      <c r="X138" s="50"/>
      <c r="Y138" s="50"/>
      <c r="Z138" s="50"/>
      <c r="AA138" s="50"/>
      <c r="AB138" s="50"/>
      <c r="AC138" s="50"/>
      <c r="AD138" s="50"/>
      <c r="AE138" s="50"/>
      <c r="AF138" s="50"/>
      <c r="AG138" s="50"/>
      <c r="AH138" s="50"/>
      <c r="AI138" s="50"/>
      <c r="AJ138" s="50"/>
      <c r="AK138" s="44"/>
      <c r="AL138" s="35"/>
      <c r="AM138" s="26"/>
    </row>
    <row r="139" spans="1:39" ht="30" customHeight="1" x14ac:dyDescent="0.25">
      <c r="A139" s="190"/>
      <c r="B139" s="72" t="s">
        <v>591</v>
      </c>
      <c r="C139" s="50"/>
      <c r="D139" s="50"/>
      <c r="E139" s="50"/>
      <c r="F139" s="50"/>
      <c r="G139" s="50"/>
      <c r="H139" s="50"/>
      <c r="I139" s="50"/>
      <c r="J139" s="50"/>
      <c r="K139" s="50"/>
      <c r="L139" s="50"/>
      <c r="M139" s="50"/>
      <c r="N139" s="44"/>
      <c r="O139" s="44"/>
      <c r="P139" s="44"/>
      <c r="Q139" s="44"/>
      <c r="R139" s="44"/>
      <c r="S139" s="44"/>
      <c r="T139" s="134"/>
      <c r="U139" s="50"/>
      <c r="V139" s="50"/>
      <c r="W139" s="50"/>
      <c r="X139" s="50"/>
      <c r="Y139" s="50"/>
      <c r="Z139" s="50"/>
      <c r="AA139" s="50"/>
      <c r="AB139" s="50"/>
      <c r="AC139" s="50"/>
      <c r="AD139" s="50"/>
      <c r="AE139" s="50"/>
      <c r="AF139" s="50"/>
      <c r="AG139" s="50"/>
      <c r="AH139" s="50"/>
      <c r="AI139" s="50"/>
      <c r="AJ139" s="50"/>
      <c r="AK139" s="44"/>
      <c r="AL139" s="35"/>
      <c r="AM139" s="26"/>
    </row>
    <row r="140" spans="1:39" ht="30" customHeight="1" x14ac:dyDescent="0.25">
      <c r="A140" s="190"/>
      <c r="B140" s="72" t="s">
        <v>592</v>
      </c>
      <c r="C140" s="50"/>
      <c r="D140" s="50"/>
      <c r="E140" s="50"/>
      <c r="F140" s="50"/>
      <c r="G140" s="50"/>
      <c r="H140" s="50"/>
      <c r="I140" s="50"/>
      <c r="J140" s="50"/>
      <c r="K140" s="50"/>
      <c r="L140" s="50"/>
      <c r="M140" s="50"/>
      <c r="N140" s="44"/>
      <c r="O140" s="44"/>
      <c r="P140" s="44"/>
      <c r="Q140" s="44"/>
      <c r="R140" s="44"/>
      <c r="S140" s="44"/>
      <c r="T140" s="134"/>
      <c r="U140" s="50"/>
      <c r="V140" s="50"/>
      <c r="W140" s="50"/>
      <c r="X140" s="50"/>
      <c r="Y140" s="50"/>
      <c r="Z140" s="50"/>
      <c r="AA140" s="50"/>
      <c r="AB140" s="50"/>
      <c r="AC140" s="50"/>
      <c r="AD140" s="50"/>
      <c r="AE140" s="50"/>
      <c r="AF140" s="50"/>
      <c r="AG140" s="50"/>
      <c r="AH140" s="50"/>
      <c r="AI140" s="50"/>
      <c r="AJ140" s="50"/>
      <c r="AK140" s="44"/>
      <c r="AL140" s="35"/>
      <c r="AM140" s="26"/>
    </row>
    <row r="141" spans="1:39" ht="30" customHeight="1" x14ac:dyDescent="0.25">
      <c r="A141" s="190"/>
      <c r="B141" s="72" t="s">
        <v>593</v>
      </c>
      <c r="C141" s="50"/>
      <c r="D141" s="50"/>
      <c r="E141" s="50"/>
      <c r="F141" s="50"/>
      <c r="G141" s="50"/>
      <c r="H141" s="50"/>
      <c r="I141" s="50"/>
      <c r="J141" s="50"/>
      <c r="K141" s="50"/>
      <c r="L141" s="50"/>
      <c r="M141" s="50"/>
      <c r="N141" s="44"/>
      <c r="O141" s="44"/>
      <c r="P141" s="44"/>
      <c r="Q141" s="44"/>
      <c r="R141" s="44"/>
      <c r="S141" s="44"/>
      <c r="T141" s="134"/>
      <c r="U141" s="50"/>
      <c r="V141" s="50"/>
      <c r="W141" s="50"/>
      <c r="X141" s="50"/>
      <c r="Y141" s="50"/>
      <c r="Z141" s="50"/>
      <c r="AA141" s="50"/>
      <c r="AB141" s="50"/>
      <c r="AC141" s="50"/>
      <c r="AD141" s="50"/>
      <c r="AE141" s="50"/>
      <c r="AF141" s="50"/>
      <c r="AG141" s="50"/>
      <c r="AH141" s="50"/>
      <c r="AI141" s="50"/>
      <c r="AJ141" s="50"/>
      <c r="AK141" s="44"/>
      <c r="AL141" s="35"/>
      <c r="AM141" s="26"/>
    </row>
    <row r="142" spans="1:39" ht="30" customHeight="1" x14ac:dyDescent="0.25">
      <c r="A142" s="190"/>
      <c r="B142" s="72" t="s">
        <v>594</v>
      </c>
      <c r="C142" s="50"/>
      <c r="D142" s="50"/>
      <c r="E142" s="50"/>
      <c r="F142" s="50"/>
      <c r="G142" s="50"/>
      <c r="H142" s="50"/>
      <c r="I142" s="50"/>
      <c r="J142" s="50"/>
      <c r="K142" s="50"/>
      <c r="L142" s="50"/>
      <c r="M142" s="50"/>
      <c r="N142" s="44"/>
      <c r="O142" s="44"/>
      <c r="P142" s="44"/>
      <c r="Q142" s="44"/>
      <c r="R142" s="44"/>
      <c r="S142" s="44"/>
      <c r="T142" s="134"/>
      <c r="U142" s="50"/>
      <c r="V142" s="50"/>
      <c r="W142" s="50"/>
      <c r="X142" s="50"/>
      <c r="Y142" s="50"/>
      <c r="Z142" s="50"/>
      <c r="AA142" s="50"/>
      <c r="AB142" s="50"/>
      <c r="AC142" s="50"/>
      <c r="AD142" s="50"/>
      <c r="AE142" s="50"/>
      <c r="AF142" s="50"/>
      <c r="AG142" s="50"/>
      <c r="AH142" s="50"/>
      <c r="AI142" s="50"/>
      <c r="AJ142" s="50"/>
      <c r="AK142" s="44"/>
      <c r="AL142" s="35"/>
      <c r="AM142" s="26"/>
    </row>
    <row r="143" spans="1:39" ht="30" customHeight="1" x14ac:dyDescent="0.25">
      <c r="A143" s="190"/>
      <c r="B143" s="72" t="s">
        <v>595</v>
      </c>
      <c r="C143" s="50"/>
      <c r="D143" s="50"/>
      <c r="E143" s="50"/>
      <c r="F143" s="50"/>
      <c r="G143" s="50"/>
      <c r="H143" s="50"/>
      <c r="I143" s="50"/>
      <c r="J143" s="50"/>
      <c r="K143" s="50"/>
      <c r="L143" s="50"/>
      <c r="M143" s="50"/>
      <c r="N143" s="44"/>
      <c r="O143" s="44"/>
      <c r="P143" s="44"/>
      <c r="Q143" s="44"/>
      <c r="R143" s="44"/>
      <c r="S143" s="44"/>
      <c r="T143" s="134"/>
      <c r="U143" s="50"/>
      <c r="V143" s="50"/>
      <c r="W143" s="50"/>
      <c r="X143" s="50"/>
      <c r="Y143" s="50"/>
      <c r="Z143" s="50"/>
      <c r="AA143" s="50"/>
      <c r="AB143" s="50"/>
      <c r="AC143" s="50"/>
      <c r="AD143" s="50"/>
      <c r="AE143" s="50"/>
      <c r="AF143" s="50"/>
      <c r="AG143" s="50"/>
      <c r="AH143" s="50"/>
      <c r="AI143" s="50"/>
      <c r="AJ143" s="50"/>
      <c r="AK143" s="44"/>
      <c r="AL143" s="35"/>
      <c r="AM143" s="26"/>
    </row>
    <row r="144" spans="1:39" ht="30" customHeight="1" x14ac:dyDescent="0.25">
      <c r="A144" s="190"/>
      <c r="B144" s="72" t="s">
        <v>596</v>
      </c>
      <c r="C144" s="50"/>
      <c r="D144" s="50"/>
      <c r="E144" s="50"/>
      <c r="F144" s="50"/>
      <c r="G144" s="50"/>
      <c r="H144" s="50"/>
      <c r="I144" s="50"/>
      <c r="J144" s="50"/>
      <c r="K144" s="50"/>
      <c r="L144" s="50"/>
      <c r="M144" s="50"/>
      <c r="N144" s="44"/>
      <c r="O144" s="44"/>
      <c r="P144" s="44"/>
      <c r="Q144" s="44"/>
      <c r="R144" s="44"/>
      <c r="S144" s="44"/>
      <c r="T144" s="134"/>
      <c r="U144" s="50"/>
      <c r="V144" s="50"/>
      <c r="W144" s="50"/>
      <c r="X144" s="50"/>
      <c r="Y144" s="50"/>
      <c r="Z144" s="50"/>
      <c r="AA144" s="50"/>
      <c r="AB144" s="50"/>
      <c r="AC144" s="50"/>
      <c r="AD144" s="50"/>
      <c r="AE144" s="50"/>
      <c r="AF144" s="50"/>
      <c r="AG144" s="50"/>
      <c r="AH144" s="50"/>
      <c r="AI144" s="50"/>
      <c r="AJ144" s="50"/>
      <c r="AK144" s="44"/>
      <c r="AL144" s="35"/>
      <c r="AM144" s="26"/>
    </row>
    <row r="145" spans="1:39" ht="30" customHeight="1" x14ac:dyDescent="0.25">
      <c r="A145" s="190"/>
      <c r="B145" s="72" t="s">
        <v>597</v>
      </c>
      <c r="C145" s="50"/>
      <c r="D145" s="50"/>
      <c r="E145" s="50"/>
      <c r="F145" s="50"/>
      <c r="G145" s="50"/>
      <c r="H145" s="50"/>
      <c r="I145" s="50"/>
      <c r="J145" s="50"/>
      <c r="K145" s="50"/>
      <c r="L145" s="50"/>
      <c r="M145" s="50"/>
      <c r="N145" s="44"/>
      <c r="O145" s="44"/>
      <c r="P145" s="44"/>
      <c r="Q145" s="44"/>
      <c r="R145" s="44"/>
      <c r="S145" s="44"/>
      <c r="T145" s="134"/>
      <c r="U145" s="50"/>
      <c r="V145" s="50"/>
      <c r="W145" s="50"/>
      <c r="X145" s="50"/>
      <c r="Y145" s="50"/>
      <c r="Z145" s="50"/>
      <c r="AA145" s="50"/>
      <c r="AB145" s="50"/>
      <c r="AC145" s="50"/>
      <c r="AD145" s="50"/>
      <c r="AE145" s="50"/>
      <c r="AF145" s="50"/>
      <c r="AG145" s="50"/>
      <c r="AH145" s="50"/>
      <c r="AI145" s="50"/>
      <c r="AJ145" s="50"/>
      <c r="AK145" s="44"/>
      <c r="AL145" s="35"/>
      <c r="AM145" s="26"/>
    </row>
    <row r="146" spans="1:39" ht="30" customHeight="1" x14ac:dyDescent="0.25">
      <c r="A146" s="190" t="s">
        <v>598</v>
      </c>
      <c r="B146" s="72" t="s">
        <v>599</v>
      </c>
      <c r="C146" s="50" t="s">
        <v>600</v>
      </c>
      <c r="D146" s="50"/>
      <c r="E146" s="50"/>
      <c r="F146" s="50"/>
      <c r="G146" s="50"/>
      <c r="H146" s="50"/>
      <c r="I146" s="50"/>
      <c r="J146" s="50"/>
      <c r="K146" s="50"/>
      <c r="L146" s="50"/>
      <c r="M146" s="50"/>
      <c r="N146" s="44"/>
      <c r="O146" s="44"/>
      <c r="P146" s="44"/>
      <c r="Q146" s="44"/>
      <c r="R146" s="44"/>
      <c r="S146" s="44"/>
      <c r="T146" s="134"/>
      <c r="U146" s="50"/>
      <c r="V146" s="50"/>
      <c r="W146" s="50"/>
      <c r="X146" s="50"/>
      <c r="Y146" s="50"/>
      <c r="Z146" s="50"/>
      <c r="AA146" s="50"/>
      <c r="AB146" s="50"/>
      <c r="AC146" s="50"/>
      <c r="AD146" s="50"/>
      <c r="AE146" s="50"/>
      <c r="AF146" s="50"/>
      <c r="AG146" s="50"/>
      <c r="AH146" s="50"/>
      <c r="AI146" s="50"/>
      <c r="AJ146" s="50"/>
      <c r="AK146" s="44"/>
      <c r="AL146" s="35"/>
      <c r="AM146" s="26"/>
    </row>
    <row r="147" spans="1:39" ht="30" customHeight="1" x14ac:dyDescent="0.25">
      <c r="A147" s="190"/>
      <c r="B147" s="72" t="s">
        <v>601</v>
      </c>
      <c r="C147" s="50" t="s">
        <v>600</v>
      </c>
      <c r="D147" s="50"/>
      <c r="E147" s="50"/>
      <c r="F147" s="50"/>
      <c r="G147" s="50"/>
      <c r="H147" s="50"/>
      <c r="I147" s="50"/>
      <c r="J147" s="50"/>
      <c r="K147" s="50"/>
      <c r="L147" s="50"/>
      <c r="M147" s="50"/>
      <c r="N147" s="44"/>
      <c r="O147" s="44"/>
      <c r="P147" s="44"/>
      <c r="Q147" s="44"/>
      <c r="R147" s="44"/>
      <c r="S147" s="44"/>
      <c r="T147" s="134"/>
      <c r="U147" s="50"/>
      <c r="V147" s="50"/>
      <c r="W147" s="50"/>
      <c r="X147" s="50"/>
      <c r="Y147" s="50"/>
      <c r="Z147" s="50"/>
      <c r="AA147" s="50"/>
      <c r="AB147" s="50"/>
      <c r="AC147" s="50"/>
      <c r="AD147" s="50"/>
      <c r="AE147" s="50"/>
      <c r="AF147" s="50"/>
      <c r="AG147" s="50"/>
      <c r="AH147" s="50"/>
      <c r="AI147" s="50"/>
      <c r="AJ147" s="50"/>
      <c r="AK147" s="44"/>
      <c r="AL147" s="35"/>
      <c r="AM147" s="26"/>
    </row>
    <row r="148" spans="1:39" ht="30" customHeight="1" x14ac:dyDescent="0.25">
      <c r="A148" s="190"/>
      <c r="B148" s="72" t="s">
        <v>602</v>
      </c>
      <c r="C148" s="50" t="s">
        <v>600</v>
      </c>
      <c r="D148" s="50"/>
      <c r="E148" s="50"/>
      <c r="F148" s="50"/>
      <c r="G148" s="50"/>
      <c r="H148" s="50"/>
      <c r="I148" s="50"/>
      <c r="J148" s="50"/>
      <c r="K148" s="50"/>
      <c r="L148" s="50"/>
      <c r="M148" s="50"/>
      <c r="N148" s="44"/>
      <c r="O148" s="44"/>
      <c r="P148" s="44"/>
      <c r="Q148" s="44"/>
      <c r="R148" s="44"/>
      <c r="S148" s="44"/>
      <c r="T148" s="134"/>
      <c r="U148" s="50"/>
      <c r="V148" s="50"/>
      <c r="W148" s="50"/>
      <c r="X148" s="50"/>
      <c r="Y148" s="50"/>
      <c r="Z148" s="50"/>
      <c r="AA148" s="50"/>
      <c r="AB148" s="50"/>
      <c r="AC148" s="50"/>
      <c r="AD148" s="50"/>
      <c r="AE148" s="50"/>
      <c r="AF148" s="50"/>
      <c r="AG148" s="50"/>
      <c r="AH148" s="50"/>
      <c r="AI148" s="50"/>
      <c r="AJ148" s="50"/>
      <c r="AK148" s="44"/>
      <c r="AL148" s="35"/>
      <c r="AM148" s="26"/>
    </row>
    <row r="149" spans="1:39" ht="30" customHeight="1" x14ac:dyDescent="0.25">
      <c r="A149" s="190"/>
      <c r="B149" s="72" t="s">
        <v>603</v>
      </c>
      <c r="C149" s="50"/>
      <c r="D149" s="50"/>
      <c r="E149" s="50"/>
      <c r="F149" s="50"/>
      <c r="G149" s="50"/>
      <c r="H149" s="50"/>
      <c r="I149" s="50"/>
      <c r="J149" s="50"/>
      <c r="K149" s="50"/>
      <c r="L149" s="50"/>
      <c r="M149" s="50"/>
      <c r="N149" s="44"/>
      <c r="O149" s="44"/>
      <c r="P149" s="44"/>
      <c r="Q149" s="44"/>
      <c r="R149" s="44"/>
      <c r="S149" s="44"/>
      <c r="T149" s="134"/>
      <c r="U149" s="50"/>
      <c r="V149" s="50"/>
      <c r="W149" s="50"/>
      <c r="X149" s="50"/>
      <c r="Y149" s="50"/>
      <c r="Z149" s="50"/>
      <c r="AA149" s="50"/>
      <c r="AB149" s="50"/>
      <c r="AC149" s="50"/>
      <c r="AD149" s="50"/>
      <c r="AE149" s="50"/>
      <c r="AF149" s="50"/>
      <c r="AG149" s="50"/>
      <c r="AH149" s="50"/>
      <c r="AI149" s="50"/>
      <c r="AJ149" s="50"/>
      <c r="AK149" s="44"/>
      <c r="AL149" s="35"/>
      <c r="AM149" s="26"/>
    </row>
    <row r="150" spans="1:39" ht="30" customHeight="1" x14ac:dyDescent="0.25">
      <c r="A150" s="190"/>
      <c r="B150" s="72" t="s">
        <v>604</v>
      </c>
      <c r="C150" s="50"/>
      <c r="D150" s="50"/>
      <c r="E150" s="50"/>
      <c r="F150" s="50"/>
      <c r="G150" s="50"/>
      <c r="H150" s="50"/>
      <c r="I150" s="50"/>
      <c r="J150" s="50"/>
      <c r="K150" s="50"/>
      <c r="L150" s="50"/>
      <c r="M150" s="50"/>
      <c r="N150" s="44"/>
      <c r="O150" s="44"/>
      <c r="P150" s="44"/>
      <c r="Q150" s="44"/>
      <c r="R150" s="44"/>
      <c r="S150" s="44"/>
      <c r="T150" s="134"/>
      <c r="U150" s="50"/>
      <c r="V150" s="50"/>
      <c r="W150" s="50"/>
      <c r="X150" s="50"/>
      <c r="Y150" s="50"/>
      <c r="Z150" s="50"/>
      <c r="AA150" s="50"/>
      <c r="AB150" s="50"/>
      <c r="AC150" s="50"/>
      <c r="AD150" s="50"/>
      <c r="AE150" s="50"/>
      <c r="AF150" s="50"/>
      <c r="AG150" s="50"/>
      <c r="AH150" s="50"/>
      <c r="AI150" s="50"/>
      <c r="AJ150" s="50"/>
      <c r="AK150" s="44"/>
      <c r="AL150" s="35"/>
      <c r="AM150" s="26"/>
    </row>
    <row r="151" spans="1:39" ht="30" customHeight="1" x14ac:dyDescent="0.25">
      <c r="A151" s="190"/>
      <c r="B151" s="72" t="s">
        <v>605</v>
      </c>
      <c r="C151" s="50"/>
      <c r="D151" s="50"/>
      <c r="E151" s="50"/>
      <c r="F151" s="50"/>
      <c r="G151" s="50"/>
      <c r="H151" s="50"/>
      <c r="I151" s="50"/>
      <c r="J151" s="50"/>
      <c r="K151" s="50"/>
      <c r="L151" s="50"/>
      <c r="M151" s="50"/>
      <c r="N151" s="44"/>
      <c r="O151" s="44"/>
      <c r="P151" s="44"/>
      <c r="Q151" s="44"/>
      <c r="R151" s="44"/>
      <c r="S151" s="44"/>
      <c r="T151" s="134"/>
      <c r="U151" s="50"/>
      <c r="V151" s="50"/>
      <c r="W151" s="50"/>
      <c r="X151" s="50"/>
      <c r="Y151" s="50"/>
      <c r="Z151" s="50"/>
      <c r="AA151" s="50"/>
      <c r="AB151" s="50"/>
      <c r="AC151" s="50"/>
      <c r="AD151" s="50"/>
      <c r="AE151" s="50"/>
      <c r="AF151" s="50"/>
      <c r="AG151" s="50"/>
      <c r="AH151" s="50"/>
      <c r="AI151" s="50"/>
      <c r="AJ151" s="50"/>
      <c r="AK151" s="44"/>
      <c r="AL151" s="35"/>
      <c r="AM151" s="26"/>
    </row>
    <row r="152" spans="1:39" ht="30" customHeight="1" x14ac:dyDescent="0.25">
      <c r="A152" s="190"/>
      <c r="B152" s="72" t="s">
        <v>606</v>
      </c>
      <c r="C152" s="50"/>
      <c r="D152" s="50"/>
      <c r="E152" s="50"/>
      <c r="F152" s="50"/>
      <c r="G152" s="50"/>
      <c r="H152" s="50"/>
      <c r="I152" s="50"/>
      <c r="J152" s="50"/>
      <c r="K152" s="50"/>
      <c r="L152" s="50"/>
      <c r="M152" s="50"/>
      <c r="N152" s="44"/>
      <c r="O152" s="44"/>
      <c r="P152" s="44"/>
      <c r="Q152" s="44"/>
      <c r="R152" s="44"/>
      <c r="S152" s="44"/>
      <c r="T152" s="134"/>
      <c r="U152" s="50"/>
      <c r="V152" s="50"/>
      <c r="W152" s="50"/>
      <c r="X152" s="50"/>
      <c r="Y152" s="50"/>
      <c r="Z152" s="50"/>
      <c r="AA152" s="50"/>
      <c r="AB152" s="50"/>
      <c r="AC152" s="50"/>
      <c r="AD152" s="50"/>
      <c r="AE152" s="50"/>
      <c r="AF152" s="50"/>
      <c r="AG152" s="50"/>
      <c r="AH152" s="50"/>
      <c r="AI152" s="50"/>
      <c r="AJ152" s="50"/>
      <c r="AK152" s="44"/>
      <c r="AL152" s="35"/>
      <c r="AM152" s="26"/>
    </row>
    <row r="153" spans="1:39" ht="30" customHeight="1" x14ac:dyDescent="0.25">
      <c r="A153" s="190"/>
      <c r="B153" s="72" t="s">
        <v>607</v>
      </c>
      <c r="C153" s="50"/>
      <c r="D153" s="50"/>
      <c r="E153" s="50"/>
      <c r="F153" s="50"/>
      <c r="G153" s="50"/>
      <c r="H153" s="50"/>
      <c r="I153" s="50"/>
      <c r="J153" s="50"/>
      <c r="K153" s="50"/>
      <c r="L153" s="50"/>
      <c r="M153" s="50"/>
      <c r="N153" s="44"/>
      <c r="O153" s="44"/>
      <c r="P153" s="44"/>
      <c r="Q153" s="44"/>
      <c r="R153" s="44"/>
      <c r="S153" s="44"/>
      <c r="T153" s="134"/>
      <c r="U153" s="50"/>
      <c r="V153" s="50"/>
      <c r="W153" s="50"/>
      <c r="X153" s="50"/>
      <c r="Y153" s="50"/>
      <c r="Z153" s="50"/>
      <c r="AA153" s="50"/>
      <c r="AB153" s="50"/>
      <c r="AC153" s="50"/>
      <c r="AD153" s="50"/>
      <c r="AE153" s="50"/>
      <c r="AF153" s="50"/>
      <c r="AG153" s="50"/>
      <c r="AH153" s="50"/>
      <c r="AI153" s="50"/>
      <c r="AJ153" s="50"/>
      <c r="AK153" s="44"/>
      <c r="AL153" s="35"/>
      <c r="AM153" s="26"/>
    </row>
    <row r="154" spans="1:39" ht="30" customHeight="1" x14ac:dyDescent="0.25">
      <c r="A154" s="190"/>
      <c r="B154" s="72" t="s">
        <v>608</v>
      </c>
      <c r="C154" s="50"/>
      <c r="D154" s="50"/>
      <c r="E154" s="50"/>
      <c r="F154" s="50"/>
      <c r="G154" s="50"/>
      <c r="H154" s="50"/>
      <c r="I154" s="50"/>
      <c r="J154" s="50"/>
      <c r="K154" s="50"/>
      <c r="L154" s="50"/>
      <c r="M154" s="50"/>
      <c r="N154" s="44"/>
      <c r="O154" s="44"/>
      <c r="P154" s="44"/>
      <c r="Q154" s="44"/>
      <c r="R154" s="44"/>
      <c r="S154" s="44"/>
      <c r="T154" s="134"/>
      <c r="U154" s="50"/>
      <c r="V154" s="50"/>
      <c r="W154" s="50"/>
      <c r="X154" s="50"/>
      <c r="Y154" s="50"/>
      <c r="Z154" s="50"/>
      <c r="AA154" s="50"/>
      <c r="AB154" s="50"/>
      <c r="AC154" s="50"/>
      <c r="AD154" s="50"/>
      <c r="AE154" s="50"/>
      <c r="AF154" s="50"/>
      <c r="AG154" s="50"/>
      <c r="AH154" s="50"/>
      <c r="AI154" s="50"/>
      <c r="AJ154" s="50"/>
      <c r="AK154" s="44"/>
      <c r="AL154" s="35"/>
      <c r="AM154" s="26"/>
    </row>
    <row r="155" spans="1:39" ht="30" customHeight="1" x14ac:dyDescent="0.25">
      <c r="A155" s="190"/>
      <c r="B155" s="72" t="s">
        <v>609</v>
      </c>
      <c r="C155" s="50"/>
      <c r="D155" s="50"/>
      <c r="E155" s="50"/>
      <c r="F155" s="50"/>
      <c r="G155" s="50"/>
      <c r="H155" s="50"/>
      <c r="I155" s="50"/>
      <c r="J155" s="50"/>
      <c r="K155" s="50"/>
      <c r="L155" s="50"/>
      <c r="M155" s="50"/>
      <c r="N155" s="44"/>
      <c r="O155" s="44"/>
      <c r="P155" s="44"/>
      <c r="Q155" s="44"/>
      <c r="R155" s="44"/>
      <c r="S155" s="44"/>
      <c r="T155" s="134"/>
      <c r="U155" s="50"/>
      <c r="V155" s="50"/>
      <c r="W155" s="50"/>
      <c r="X155" s="50"/>
      <c r="Y155" s="50"/>
      <c r="Z155" s="50"/>
      <c r="AA155" s="50"/>
      <c r="AB155" s="50"/>
      <c r="AC155" s="50"/>
      <c r="AD155" s="50"/>
      <c r="AE155" s="50"/>
      <c r="AF155" s="50"/>
      <c r="AG155" s="50"/>
      <c r="AH155" s="50"/>
      <c r="AI155" s="50"/>
      <c r="AJ155" s="50"/>
      <c r="AK155" s="44"/>
      <c r="AL155" s="35"/>
      <c r="AM155" s="26"/>
    </row>
    <row r="156" spans="1:39" ht="30" customHeight="1" x14ac:dyDescent="0.25">
      <c r="A156" s="190"/>
      <c r="B156" s="72" t="s">
        <v>610</v>
      </c>
      <c r="C156" s="50"/>
      <c r="D156" s="50"/>
      <c r="E156" s="50"/>
      <c r="F156" s="50"/>
      <c r="G156" s="50"/>
      <c r="H156" s="50"/>
      <c r="I156" s="50"/>
      <c r="J156" s="50"/>
      <c r="K156" s="50"/>
      <c r="L156" s="50"/>
      <c r="M156" s="50"/>
      <c r="N156" s="44"/>
      <c r="O156" s="44"/>
      <c r="P156" s="44"/>
      <c r="Q156" s="44"/>
      <c r="R156" s="44"/>
      <c r="S156" s="44"/>
      <c r="T156" s="134"/>
      <c r="U156" s="50"/>
      <c r="V156" s="50"/>
      <c r="W156" s="50"/>
      <c r="X156" s="50"/>
      <c r="Y156" s="50"/>
      <c r="Z156" s="50"/>
      <c r="AA156" s="50"/>
      <c r="AB156" s="50"/>
      <c r="AC156" s="50"/>
      <c r="AD156" s="50"/>
      <c r="AE156" s="50"/>
      <c r="AF156" s="50"/>
      <c r="AG156" s="50"/>
      <c r="AH156" s="50"/>
      <c r="AI156" s="50"/>
      <c r="AJ156" s="50"/>
      <c r="AK156" s="44"/>
      <c r="AL156" s="35"/>
      <c r="AM156" s="26"/>
    </row>
    <row r="157" spans="1:39" ht="30" customHeight="1" x14ac:dyDescent="0.25">
      <c r="A157" s="190"/>
      <c r="B157" s="72" t="s">
        <v>611</v>
      </c>
      <c r="C157" s="50"/>
      <c r="D157" s="50"/>
      <c r="E157" s="50"/>
      <c r="F157" s="50"/>
      <c r="G157" s="50"/>
      <c r="H157" s="50"/>
      <c r="I157" s="50"/>
      <c r="J157" s="50"/>
      <c r="K157" s="50"/>
      <c r="L157" s="50"/>
      <c r="M157" s="50"/>
      <c r="N157" s="44"/>
      <c r="O157" s="44"/>
      <c r="P157" s="44"/>
      <c r="Q157" s="44"/>
      <c r="R157" s="44"/>
      <c r="S157" s="44"/>
      <c r="T157" s="134"/>
      <c r="U157" s="50"/>
      <c r="V157" s="50"/>
      <c r="W157" s="50"/>
      <c r="X157" s="50"/>
      <c r="Y157" s="50"/>
      <c r="Z157" s="50"/>
      <c r="AA157" s="50"/>
      <c r="AB157" s="50"/>
      <c r="AC157" s="50"/>
      <c r="AD157" s="50"/>
      <c r="AE157" s="50"/>
      <c r="AF157" s="50"/>
      <c r="AG157" s="50"/>
      <c r="AH157" s="50"/>
      <c r="AI157" s="50"/>
      <c r="AJ157" s="50"/>
      <c r="AK157" s="44"/>
      <c r="AL157" s="35"/>
      <c r="AM157" s="26"/>
    </row>
    <row r="158" spans="1:39" ht="30" customHeight="1" x14ac:dyDescent="0.25">
      <c r="A158" s="190"/>
      <c r="B158" s="72" t="s">
        <v>612</v>
      </c>
      <c r="C158" s="50"/>
      <c r="D158" s="50"/>
      <c r="E158" s="50"/>
      <c r="F158" s="50"/>
      <c r="G158" s="50"/>
      <c r="H158" s="50"/>
      <c r="I158" s="50"/>
      <c r="J158" s="50"/>
      <c r="K158" s="50"/>
      <c r="L158" s="50"/>
      <c r="M158" s="50"/>
      <c r="N158" s="44"/>
      <c r="O158" s="44"/>
      <c r="P158" s="44"/>
      <c r="Q158" s="44"/>
      <c r="R158" s="44"/>
      <c r="S158" s="44"/>
      <c r="T158" s="134"/>
      <c r="U158" s="50"/>
      <c r="V158" s="50"/>
      <c r="W158" s="50"/>
      <c r="X158" s="50"/>
      <c r="Y158" s="50"/>
      <c r="Z158" s="50"/>
      <c r="AA158" s="50"/>
      <c r="AB158" s="50"/>
      <c r="AC158" s="50"/>
      <c r="AD158" s="50"/>
      <c r="AE158" s="50"/>
      <c r="AF158" s="50"/>
      <c r="AG158" s="50"/>
      <c r="AH158" s="50"/>
      <c r="AI158" s="50"/>
      <c r="AJ158" s="50"/>
      <c r="AK158" s="44"/>
      <c r="AL158" s="35"/>
      <c r="AM158" s="26"/>
    </row>
    <row r="159" spans="1:39" ht="30" customHeight="1" x14ac:dyDescent="0.25">
      <c r="A159" s="190"/>
      <c r="B159" s="72" t="s">
        <v>613</v>
      </c>
      <c r="C159" s="50"/>
      <c r="D159" s="50"/>
      <c r="E159" s="50"/>
      <c r="F159" s="50"/>
      <c r="G159" s="50"/>
      <c r="H159" s="50"/>
      <c r="I159" s="50"/>
      <c r="J159" s="50"/>
      <c r="K159" s="50"/>
      <c r="L159" s="50"/>
      <c r="M159" s="50"/>
      <c r="N159" s="44"/>
      <c r="O159" s="44"/>
      <c r="P159" s="44"/>
      <c r="Q159" s="44"/>
      <c r="R159" s="44"/>
      <c r="S159" s="44"/>
      <c r="T159" s="134"/>
      <c r="U159" s="50"/>
      <c r="V159" s="50"/>
      <c r="W159" s="50"/>
      <c r="X159" s="50"/>
      <c r="Y159" s="50"/>
      <c r="Z159" s="50"/>
      <c r="AA159" s="50"/>
      <c r="AB159" s="50"/>
      <c r="AC159" s="50"/>
      <c r="AD159" s="50"/>
      <c r="AE159" s="50"/>
      <c r="AF159" s="50"/>
      <c r="AG159" s="50"/>
      <c r="AH159" s="50"/>
      <c r="AI159" s="50"/>
      <c r="AJ159" s="50"/>
      <c r="AK159" s="44"/>
      <c r="AL159" s="35"/>
      <c r="AM159" s="26"/>
    </row>
    <row r="160" spans="1:39" ht="30" customHeight="1" x14ac:dyDescent="0.25">
      <c r="A160" s="190"/>
      <c r="B160" s="72" t="s">
        <v>614</v>
      </c>
      <c r="C160" s="50"/>
      <c r="D160" s="50"/>
      <c r="E160" s="50"/>
      <c r="F160" s="50"/>
      <c r="G160" s="50"/>
      <c r="H160" s="50"/>
      <c r="I160" s="50"/>
      <c r="J160" s="50"/>
      <c r="K160" s="50"/>
      <c r="L160" s="50"/>
      <c r="M160" s="50"/>
      <c r="N160" s="44"/>
      <c r="O160" s="44"/>
      <c r="P160" s="44"/>
      <c r="Q160" s="44"/>
      <c r="R160" s="44"/>
      <c r="S160" s="44"/>
      <c r="T160" s="134"/>
      <c r="U160" s="50"/>
      <c r="V160" s="50"/>
      <c r="W160" s="50"/>
      <c r="X160" s="50"/>
      <c r="Y160" s="50"/>
      <c r="Z160" s="50"/>
      <c r="AA160" s="50"/>
      <c r="AB160" s="50"/>
      <c r="AC160" s="50"/>
      <c r="AD160" s="50"/>
      <c r="AE160" s="50"/>
      <c r="AF160" s="50"/>
      <c r="AG160" s="50"/>
      <c r="AH160" s="50"/>
      <c r="AI160" s="50"/>
      <c r="AJ160" s="50"/>
      <c r="AK160" s="44"/>
      <c r="AL160" s="35"/>
      <c r="AM160" s="26"/>
    </row>
    <row r="161" spans="1:39" x14ac:dyDescent="0.25">
      <c r="AM161" s="26"/>
    </row>
    <row r="162" spans="1:39" x14ac:dyDescent="0.25">
      <c r="B162" s="61"/>
      <c r="AL162" s="62"/>
      <c r="AM162" s="26"/>
    </row>
    <row r="163" spans="1:39" x14ac:dyDescent="0.25">
      <c r="AL163" s="62"/>
      <c r="AM163" s="26"/>
    </row>
    <row r="164" spans="1:39" ht="26.25" customHeight="1" x14ac:dyDescent="0.25">
      <c r="A164" s="157" t="s">
        <v>439</v>
      </c>
      <c r="B164" s="157"/>
      <c r="C164" s="157"/>
      <c r="D164" s="157"/>
      <c r="E164" s="157"/>
      <c r="F164" s="157"/>
      <c r="G164" s="157"/>
      <c r="H164" s="157"/>
      <c r="I164" s="157"/>
      <c r="J164" s="157"/>
      <c r="K164" s="157"/>
      <c r="L164" s="157"/>
      <c r="M164" s="157"/>
      <c r="N164" s="157"/>
      <c r="AM164" s="26"/>
    </row>
    <row r="165" spans="1:39" ht="26.25" customHeight="1" x14ac:dyDescent="0.25">
      <c r="A165" s="63"/>
      <c r="B165" s="64"/>
      <c r="C165" s="64"/>
      <c r="D165" s="65"/>
      <c r="E165" s="65"/>
      <c r="F165" s="65"/>
      <c r="G165" s="65"/>
      <c r="H165" s="65"/>
      <c r="I165" s="65"/>
      <c r="J165" s="65"/>
      <c r="K165" s="65"/>
      <c r="L165" s="65"/>
      <c r="M165" s="65"/>
      <c r="N165" s="65"/>
      <c r="O165" s="65"/>
      <c r="AM165" s="26"/>
    </row>
    <row r="166" spans="1:39" ht="43.5" customHeight="1" x14ac:dyDescent="0.25">
      <c r="A166" s="66" t="s">
        <v>440</v>
      </c>
      <c r="B166" s="67"/>
      <c r="C166" s="68">
        <f>COUNTA(C170:C178,C182:C190,C194:C202,C206:C214)</f>
        <v>3</v>
      </c>
      <c r="AM166" s="26"/>
    </row>
    <row r="167" spans="1:39" x14ac:dyDescent="0.25">
      <c r="AM167" s="26"/>
    </row>
    <row r="168" spans="1:39" ht="15.75" customHeight="1" x14ac:dyDescent="0.25">
      <c r="A168" s="155" t="s">
        <v>441</v>
      </c>
      <c r="B168" s="153" t="s">
        <v>109</v>
      </c>
      <c r="C168" s="153" t="s">
        <v>2</v>
      </c>
      <c r="D168" s="153" t="s">
        <v>4</v>
      </c>
      <c r="E168" s="156" t="s">
        <v>6</v>
      </c>
      <c r="F168" s="153" t="s">
        <v>8</v>
      </c>
      <c r="G168" s="153"/>
      <c r="H168" s="153" t="s">
        <v>10</v>
      </c>
      <c r="I168" s="153" t="s">
        <v>14</v>
      </c>
      <c r="J168" s="154" t="s">
        <v>12</v>
      </c>
      <c r="K168" s="154" t="s">
        <v>110</v>
      </c>
      <c r="L168" s="154"/>
      <c r="M168" s="154" t="s">
        <v>20</v>
      </c>
      <c r="N168" s="154" t="s">
        <v>22</v>
      </c>
      <c r="O168" s="69"/>
      <c r="AM168" s="26"/>
    </row>
    <row r="169" spans="1:39" ht="15.75" x14ac:dyDescent="0.25">
      <c r="A169" s="155"/>
      <c r="B169" s="153"/>
      <c r="C169" s="153"/>
      <c r="D169" s="153"/>
      <c r="E169" s="156"/>
      <c r="F169" s="70" t="s">
        <v>112</v>
      </c>
      <c r="G169" s="70" t="s">
        <v>113</v>
      </c>
      <c r="H169" s="153"/>
      <c r="I169" s="153"/>
      <c r="J169" s="154"/>
      <c r="K169" s="71" t="s">
        <v>114</v>
      </c>
      <c r="L169" s="71" t="s">
        <v>442</v>
      </c>
      <c r="M169" s="154"/>
      <c r="N169" s="154"/>
      <c r="O169" s="23"/>
      <c r="AM169" s="26"/>
    </row>
    <row r="170" spans="1:39" x14ac:dyDescent="0.25">
      <c r="A170" s="72" t="s">
        <v>449</v>
      </c>
      <c r="B170" s="72"/>
      <c r="C170" s="50" t="s">
        <v>450</v>
      </c>
      <c r="D170" s="50"/>
      <c r="E170" s="50"/>
      <c r="F170" s="50"/>
      <c r="G170" s="50"/>
      <c r="H170" s="50"/>
      <c r="I170" s="50"/>
      <c r="J170" s="44"/>
      <c r="K170" s="44"/>
      <c r="L170" s="44"/>
      <c r="M170" s="44"/>
      <c r="N170" s="44"/>
      <c r="O170" s="23"/>
      <c r="AM170" s="26"/>
    </row>
    <row r="171" spans="1:39" x14ac:dyDescent="0.25">
      <c r="A171" s="72"/>
      <c r="B171" s="72"/>
      <c r="C171" s="50"/>
      <c r="D171" s="50"/>
      <c r="E171" s="50"/>
      <c r="F171" s="50"/>
      <c r="G171" s="50"/>
      <c r="H171" s="50"/>
      <c r="I171" s="50"/>
      <c r="J171" s="50"/>
      <c r="K171" s="50"/>
      <c r="L171" s="50"/>
      <c r="M171" s="50"/>
      <c r="N171" s="44"/>
      <c r="O171" s="23"/>
      <c r="AM171" s="26"/>
    </row>
    <row r="172" spans="1:39" x14ac:dyDescent="0.25">
      <c r="A172" s="72"/>
      <c r="B172" s="72"/>
      <c r="C172" s="50"/>
      <c r="D172" s="50"/>
      <c r="E172" s="50"/>
      <c r="F172" s="50"/>
      <c r="G172" s="50"/>
      <c r="H172" s="50"/>
      <c r="I172" s="50"/>
      <c r="J172" s="50"/>
      <c r="K172" s="50"/>
      <c r="L172" s="50"/>
      <c r="M172" s="50"/>
      <c r="N172" s="44"/>
      <c r="O172" s="23"/>
      <c r="AM172" s="26"/>
    </row>
    <row r="173" spans="1:39" x14ac:dyDescent="0.25">
      <c r="A173" s="72"/>
      <c r="B173" s="72"/>
      <c r="C173" s="50"/>
      <c r="D173" s="50"/>
      <c r="E173" s="50"/>
      <c r="F173" s="50"/>
      <c r="G173" s="50"/>
      <c r="H173" s="50"/>
      <c r="I173" s="50"/>
      <c r="J173" s="50"/>
      <c r="K173" s="50"/>
      <c r="L173" s="50"/>
      <c r="M173" s="50"/>
      <c r="N173" s="44"/>
      <c r="O173" s="23"/>
      <c r="AM173" s="26"/>
    </row>
    <row r="174" spans="1:39" x14ac:dyDescent="0.25">
      <c r="A174" s="72"/>
      <c r="B174" s="72"/>
      <c r="C174" s="50"/>
      <c r="D174" s="50"/>
      <c r="E174" s="50"/>
      <c r="F174" s="50"/>
      <c r="G174" s="50"/>
      <c r="H174" s="50"/>
      <c r="I174" s="50"/>
      <c r="J174" s="50"/>
      <c r="K174" s="50"/>
      <c r="L174" s="50"/>
      <c r="M174" s="50"/>
      <c r="N174" s="44"/>
      <c r="O174" s="23"/>
      <c r="AM174" s="26"/>
    </row>
    <row r="175" spans="1:39" x14ac:dyDescent="0.25">
      <c r="A175" s="72"/>
      <c r="B175" s="72"/>
      <c r="C175" s="50"/>
      <c r="D175" s="50"/>
      <c r="E175" s="50"/>
      <c r="F175" s="50"/>
      <c r="G175" s="50"/>
      <c r="H175" s="50"/>
      <c r="I175" s="50"/>
      <c r="J175" s="50"/>
      <c r="K175" s="50"/>
      <c r="L175" s="50"/>
      <c r="M175" s="50"/>
      <c r="N175" s="44"/>
      <c r="O175" s="23"/>
      <c r="AM175" s="26"/>
    </row>
    <row r="176" spans="1:39" x14ac:dyDescent="0.25">
      <c r="A176" s="72"/>
      <c r="B176" s="72"/>
      <c r="C176" s="50"/>
      <c r="D176" s="50"/>
      <c r="E176" s="50"/>
      <c r="F176" s="50"/>
      <c r="G176" s="50"/>
      <c r="H176" s="50"/>
      <c r="I176" s="50"/>
      <c r="J176" s="50"/>
      <c r="K176" s="50"/>
      <c r="L176" s="50"/>
      <c r="M176" s="50"/>
      <c r="N176" s="44"/>
      <c r="O176" s="23"/>
      <c r="AM176" s="26"/>
    </row>
    <row r="177" spans="1:39" x14ac:dyDescent="0.25">
      <c r="A177" s="72"/>
      <c r="B177" s="72"/>
      <c r="C177" s="50"/>
      <c r="D177" s="50"/>
      <c r="E177" s="50"/>
      <c r="F177" s="50"/>
      <c r="G177" s="50"/>
      <c r="H177" s="50"/>
      <c r="I177" s="50"/>
      <c r="J177" s="50"/>
      <c r="K177" s="50"/>
      <c r="L177" s="50"/>
      <c r="M177" s="50"/>
      <c r="N177" s="44"/>
      <c r="O177" s="23"/>
      <c r="AM177" s="26"/>
    </row>
    <row r="178" spans="1:39" x14ac:dyDescent="0.25">
      <c r="A178" s="72"/>
      <c r="B178" s="72"/>
      <c r="C178" s="50"/>
      <c r="D178" s="50"/>
      <c r="E178" s="50"/>
      <c r="F178" s="50"/>
      <c r="G178" s="50"/>
      <c r="H178" s="50"/>
      <c r="I178" s="50"/>
      <c r="J178" s="50"/>
      <c r="K178" s="50"/>
      <c r="L178" s="50"/>
      <c r="M178" s="50"/>
      <c r="N178" s="44"/>
      <c r="O178" s="23"/>
      <c r="AM178" s="26"/>
    </row>
    <row r="179" spans="1:39" x14ac:dyDescent="0.25">
      <c r="AM179" s="26"/>
    </row>
    <row r="180" spans="1:39" ht="15.75" customHeight="1" x14ac:dyDescent="0.25">
      <c r="A180" s="155" t="s">
        <v>441</v>
      </c>
      <c r="B180" s="153" t="s">
        <v>109</v>
      </c>
      <c r="C180" s="153" t="s">
        <v>2</v>
      </c>
      <c r="D180" s="153" t="s">
        <v>4</v>
      </c>
      <c r="E180" s="156" t="s">
        <v>6</v>
      </c>
      <c r="F180" s="153" t="s">
        <v>8</v>
      </c>
      <c r="G180" s="153"/>
      <c r="H180" s="153" t="s">
        <v>10</v>
      </c>
      <c r="I180" s="153" t="s">
        <v>14</v>
      </c>
      <c r="J180" s="153" t="s">
        <v>12</v>
      </c>
      <c r="K180" s="154" t="s">
        <v>110</v>
      </c>
      <c r="L180" s="154"/>
      <c r="M180" s="153" t="s">
        <v>20</v>
      </c>
      <c r="N180" s="154" t="s">
        <v>22</v>
      </c>
      <c r="O180" s="69"/>
      <c r="AM180" s="26"/>
    </row>
    <row r="181" spans="1:39" ht="15" customHeight="1" x14ac:dyDescent="0.25">
      <c r="A181" s="155"/>
      <c r="B181" s="153"/>
      <c r="C181" s="153"/>
      <c r="D181" s="153"/>
      <c r="E181" s="156"/>
      <c r="F181" s="70" t="s">
        <v>112</v>
      </c>
      <c r="G181" s="70" t="s">
        <v>113</v>
      </c>
      <c r="H181" s="153"/>
      <c r="I181" s="153"/>
      <c r="J181" s="153"/>
      <c r="K181" s="71" t="s">
        <v>114</v>
      </c>
      <c r="L181" s="71" t="s">
        <v>442</v>
      </c>
      <c r="M181" s="153"/>
      <c r="N181" s="154"/>
      <c r="O181" s="23"/>
      <c r="AM181" s="26"/>
    </row>
    <row r="182" spans="1:39" x14ac:dyDescent="0.25">
      <c r="A182" s="72" t="s">
        <v>449</v>
      </c>
      <c r="B182" s="72"/>
      <c r="C182" s="50" t="s">
        <v>450</v>
      </c>
      <c r="D182" s="50"/>
      <c r="E182" s="50"/>
      <c r="F182" s="50"/>
      <c r="G182" s="50"/>
      <c r="H182" s="50"/>
      <c r="I182" s="50"/>
      <c r="J182" s="44"/>
      <c r="K182" s="44"/>
      <c r="L182" s="44"/>
      <c r="M182" s="44"/>
      <c r="N182" s="44"/>
      <c r="O182" s="23"/>
      <c r="AM182" s="26"/>
    </row>
    <row r="183" spans="1:39" x14ac:dyDescent="0.25">
      <c r="A183" s="72"/>
      <c r="B183" s="72"/>
      <c r="C183" s="50"/>
      <c r="D183" s="50"/>
      <c r="E183" s="50"/>
      <c r="F183" s="50"/>
      <c r="G183" s="50"/>
      <c r="H183" s="50"/>
      <c r="I183" s="50"/>
      <c r="J183" s="50"/>
      <c r="K183" s="50"/>
      <c r="L183" s="50"/>
      <c r="M183" s="50"/>
      <c r="N183" s="44"/>
      <c r="O183" s="23"/>
      <c r="AM183" s="26"/>
    </row>
    <row r="184" spans="1:39" x14ac:dyDescent="0.25">
      <c r="A184" s="72"/>
      <c r="B184" s="72"/>
      <c r="C184" s="50"/>
      <c r="D184" s="50"/>
      <c r="E184" s="50"/>
      <c r="F184" s="50"/>
      <c r="G184" s="50"/>
      <c r="H184" s="50"/>
      <c r="I184" s="50"/>
      <c r="J184" s="50"/>
      <c r="K184" s="50"/>
      <c r="L184" s="50"/>
      <c r="M184" s="50"/>
      <c r="N184" s="44"/>
      <c r="O184" s="23"/>
      <c r="AM184" s="26"/>
    </row>
    <row r="185" spans="1:39" x14ac:dyDescent="0.25">
      <c r="A185" s="72"/>
      <c r="B185" s="72"/>
      <c r="C185" s="50"/>
      <c r="D185" s="50"/>
      <c r="E185" s="50"/>
      <c r="F185" s="50"/>
      <c r="G185" s="50"/>
      <c r="H185" s="50"/>
      <c r="I185" s="50"/>
      <c r="J185" s="50"/>
      <c r="K185" s="50"/>
      <c r="L185" s="50"/>
      <c r="M185" s="50"/>
      <c r="N185" s="44"/>
      <c r="O185" s="23"/>
      <c r="AM185" s="26"/>
    </row>
    <row r="186" spans="1:39" x14ac:dyDescent="0.25">
      <c r="A186" s="72"/>
      <c r="B186" s="72"/>
      <c r="C186" s="50"/>
      <c r="D186" s="50"/>
      <c r="E186" s="50"/>
      <c r="F186" s="50"/>
      <c r="G186" s="50"/>
      <c r="H186" s="50"/>
      <c r="I186" s="50"/>
      <c r="J186" s="50"/>
      <c r="K186" s="50"/>
      <c r="L186" s="50"/>
      <c r="M186" s="50"/>
      <c r="N186" s="44"/>
      <c r="O186" s="23"/>
      <c r="AM186" s="26"/>
    </row>
    <row r="187" spans="1:39" x14ac:dyDescent="0.25">
      <c r="A187" s="72"/>
      <c r="B187" s="72"/>
      <c r="C187" s="50"/>
      <c r="D187" s="50"/>
      <c r="E187" s="50"/>
      <c r="F187" s="50"/>
      <c r="G187" s="50"/>
      <c r="H187" s="50"/>
      <c r="I187" s="50"/>
      <c r="J187" s="50"/>
      <c r="K187" s="50"/>
      <c r="L187" s="50"/>
      <c r="M187" s="50"/>
      <c r="N187" s="44"/>
      <c r="O187" s="23"/>
      <c r="AM187" s="26"/>
    </row>
    <row r="188" spans="1:39" x14ac:dyDescent="0.25">
      <c r="A188" s="72"/>
      <c r="B188" s="72"/>
      <c r="C188" s="50"/>
      <c r="D188" s="50"/>
      <c r="E188" s="50"/>
      <c r="F188" s="50"/>
      <c r="G188" s="50"/>
      <c r="H188" s="50"/>
      <c r="I188" s="50"/>
      <c r="J188" s="50"/>
      <c r="K188" s="50"/>
      <c r="L188" s="50"/>
      <c r="M188" s="50"/>
      <c r="N188" s="44"/>
      <c r="O188" s="23"/>
      <c r="AM188" s="26"/>
    </row>
    <row r="189" spans="1:39" x14ac:dyDescent="0.25">
      <c r="A189" s="72"/>
      <c r="B189" s="72"/>
      <c r="C189" s="50"/>
      <c r="D189" s="50"/>
      <c r="E189" s="50"/>
      <c r="F189" s="50"/>
      <c r="G189" s="50"/>
      <c r="H189" s="50"/>
      <c r="I189" s="50"/>
      <c r="J189" s="50"/>
      <c r="K189" s="50"/>
      <c r="L189" s="50"/>
      <c r="M189" s="50"/>
      <c r="N189" s="44"/>
      <c r="O189" s="23"/>
      <c r="AM189" s="26"/>
    </row>
    <row r="190" spans="1:39" x14ac:dyDescent="0.25">
      <c r="A190" s="72"/>
      <c r="B190" s="72"/>
      <c r="C190" s="50"/>
      <c r="D190" s="50"/>
      <c r="E190" s="50"/>
      <c r="F190" s="50"/>
      <c r="G190" s="50"/>
      <c r="H190" s="50"/>
      <c r="I190" s="50"/>
      <c r="J190" s="50"/>
      <c r="K190" s="50"/>
      <c r="L190" s="50"/>
      <c r="M190" s="50"/>
      <c r="N190" s="44"/>
      <c r="O190" s="23"/>
      <c r="AM190" s="26"/>
    </row>
    <row r="191" spans="1:39" x14ac:dyDescent="0.25">
      <c r="AM191" s="26"/>
    </row>
    <row r="192" spans="1:39" ht="15.75" customHeight="1" x14ac:dyDescent="0.25">
      <c r="A192" s="155" t="s">
        <v>441</v>
      </c>
      <c r="B192" s="153" t="s">
        <v>109</v>
      </c>
      <c r="C192" s="153" t="s">
        <v>2</v>
      </c>
      <c r="D192" s="153" t="s">
        <v>4</v>
      </c>
      <c r="E192" s="156" t="s">
        <v>6</v>
      </c>
      <c r="F192" s="153" t="s">
        <v>8</v>
      </c>
      <c r="G192" s="153"/>
      <c r="H192" s="153" t="s">
        <v>10</v>
      </c>
      <c r="I192" s="153" t="s">
        <v>14</v>
      </c>
      <c r="J192" s="153" t="s">
        <v>12</v>
      </c>
      <c r="K192" s="154" t="s">
        <v>110</v>
      </c>
      <c r="L192" s="154"/>
      <c r="M192" s="153" t="s">
        <v>20</v>
      </c>
      <c r="N192" s="154" t="s">
        <v>22</v>
      </c>
      <c r="O192" s="69"/>
      <c r="AM192" s="26"/>
    </row>
    <row r="193" spans="1:39" ht="15" customHeight="1" x14ac:dyDescent="0.25">
      <c r="A193" s="155"/>
      <c r="B193" s="153"/>
      <c r="C193" s="153"/>
      <c r="D193" s="153"/>
      <c r="E193" s="156"/>
      <c r="F193" s="70" t="s">
        <v>112</v>
      </c>
      <c r="G193" s="70" t="s">
        <v>113</v>
      </c>
      <c r="H193" s="153"/>
      <c r="I193" s="153"/>
      <c r="J193" s="153"/>
      <c r="K193" s="71" t="s">
        <v>114</v>
      </c>
      <c r="L193" s="71" t="s">
        <v>442</v>
      </c>
      <c r="M193" s="153"/>
      <c r="N193" s="154"/>
      <c r="O193" s="23"/>
      <c r="AM193" s="26"/>
    </row>
    <row r="194" spans="1:39" ht="15" customHeight="1" x14ac:dyDescent="0.25">
      <c r="A194" s="72"/>
      <c r="B194" s="72"/>
      <c r="C194" s="50" t="s">
        <v>450</v>
      </c>
      <c r="D194" s="50"/>
      <c r="E194" s="50"/>
      <c r="F194" s="50"/>
      <c r="G194" s="50"/>
      <c r="H194" s="50"/>
      <c r="I194" s="50"/>
      <c r="J194" s="44"/>
      <c r="K194" s="44"/>
      <c r="L194" s="44"/>
      <c r="M194" s="44"/>
      <c r="N194" s="44"/>
      <c r="O194" s="23"/>
      <c r="AM194" s="26"/>
    </row>
    <row r="195" spans="1:39" x14ac:dyDescent="0.25">
      <c r="A195" s="72"/>
      <c r="B195" s="72"/>
      <c r="C195" s="50"/>
      <c r="D195" s="50"/>
      <c r="E195" s="50"/>
      <c r="F195" s="50"/>
      <c r="G195" s="50"/>
      <c r="H195" s="50"/>
      <c r="I195" s="50"/>
      <c r="J195" s="50"/>
      <c r="K195" s="50"/>
      <c r="L195" s="50"/>
      <c r="M195" s="50"/>
      <c r="N195" s="44"/>
      <c r="O195" s="23"/>
      <c r="AM195" s="26"/>
    </row>
    <row r="196" spans="1:39" x14ac:dyDescent="0.25">
      <c r="A196" s="72"/>
      <c r="B196" s="72"/>
      <c r="C196" s="50"/>
      <c r="D196" s="50"/>
      <c r="E196" s="50"/>
      <c r="F196" s="50"/>
      <c r="G196" s="50"/>
      <c r="H196" s="50"/>
      <c r="I196" s="50"/>
      <c r="J196" s="50"/>
      <c r="K196" s="50"/>
      <c r="L196" s="50"/>
      <c r="M196" s="50"/>
      <c r="N196" s="44"/>
      <c r="O196" s="23"/>
      <c r="AM196" s="26"/>
    </row>
    <row r="197" spans="1:39" x14ac:dyDescent="0.25">
      <c r="A197" s="72"/>
      <c r="B197" s="72"/>
      <c r="C197" s="50"/>
      <c r="D197" s="50"/>
      <c r="E197" s="50"/>
      <c r="F197" s="50"/>
      <c r="G197" s="50"/>
      <c r="H197" s="50"/>
      <c r="I197" s="50"/>
      <c r="J197" s="50"/>
      <c r="K197" s="50"/>
      <c r="L197" s="50"/>
      <c r="M197" s="50"/>
      <c r="N197" s="44"/>
      <c r="O197" s="23"/>
      <c r="AM197" s="26"/>
    </row>
    <row r="198" spans="1:39" x14ac:dyDescent="0.25">
      <c r="A198" s="72"/>
      <c r="B198" s="72"/>
      <c r="C198" s="50"/>
      <c r="D198" s="50"/>
      <c r="E198" s="50"/>
      <c r="F198" s="50"/>
      <c r="G198" s="50"/>
      <c r="H198" s="50"/>
      <c r="I198" s="50"/>
      <c r="J198" s="50"/>
      <c r="K198" s="50"/>
      <c r="L198" s="50"/>
      <c r="M198" s="50"/>
      <c r="N198" s="44"/>
      <c r="O198" s="23"/>
      <c r="AM198" s="26"/>
    </row>
    <row r="199" spans="1:39" x14ac:dyDescent="0.25">
      <c r="A199" s="72"/>
      <c r="B199" s="72"/>
      <c r="C199" s="50"/>
      <c r="D199" s="50"/>
      <c r="E199" s="50"/>
      <c r="F199" s="50"/>
      <c r="G199" s="50"/>
      <c r="H199" s="50"/>
      <c r="I199" s="50"/>
      <c r="J199" s="50"/>
      <c r="K199" s="50"/>
      <c r="L199" s="50"/>
      <c r="M199" s="50"/>
      <c r="N199" s="44"/>
      <c r="O199" s="23"/>
      <c r="AM199" s="26"/>
    </row>
    <row r="200" spans="1:39" x14ac:dyDescent="0.25">
      <c r="A200" s="72"/>
      <c r="B200" s="72"/>
      <c r="C200" s="50"/>
      <c r="D200" s="50"/>
      <c r="E200" s="50"/>
      <c r="F200" s="50"/>
      <c r="G200" s="50"/>
      <c r="H200" s="50"/>
      <c r="I200" s="50"/>
      <c r="J200" s="50"/>
      <c r="K200" s="50"/>
      <c r="L200" s="50"/>
      <c r="M200" s="50"/>
      <c r="N200" s="44"/>
      <c r="O200" s="23"/>
      <c r="AM200" s="26"/>
    </row>
    <row r="201" spans="1:39" x14ac:dyDescent="0.25">
      <c r="A201" s="72"/>
      <c r="B201" s="72"/>
      <c r="C201" s="50"/>
      <c r="D201" s="50"/>
      <c r="E201" s="50"/>
      <c r="F201" s="50"/>
      <c r="G201" s="50"/>
      <c r="H201" s="50"/>
      <c r="I201" s="50"/>
      <c r="J201" s="50"/>
      <c r="K201" s="50"/>
      <c r="L201" s="50"/>
      <c r="M201" s="50"/>
      <c r="N201" s="44"/>
      <c r="O201" s="23"/>
      <c r="AM201" s="26"/>
    </row>
    <row r="202" spans="1:39" x14ac:dyDescent="0.25">
      <c r="A202" s="72"/>
      <c r="B202" s="72"/>
      <c r="C202" s="50"/>
      <c r="D202" s="50"/>
      <c r="E202" s="50"/>
      <c r="F202" s="50"/>
      <c r="G202" s="50"/>
      <c r="H202" s="50"/>
      <c r="I202" s="50"/>
      <c r="J202" s="50"/>
      <c r="K202" s="50"/>
      <c r="L202" s="50"/>
      <c r="M202" s="50"/>
      <c r="N202" s="44"/>
      <c r="O202" s="23"/>
      <c r="AM202" s="26"/>
    </row>
    <row r="203" spans="1:39" x14ac:dyDescent="0.25">
      <c r="AM203" s="26"/>
    </row>
    <row r="204" spans="1:39" ht="15.75" customHeight="1" x14ac:dyDescent="0.25">
      <c r="A204" s="155" t="s">
        <v>451</v>
      </c>
      <c r="B204" s="153" t="s">
        <v>109</v>
      </c>
      <c r="C204" s="153" t="s">
        <v>2</v>
      </c>
      <c r="D204" s="153" t="s">
        <v>4</v>
      </c>
      <c r="E204" s="156" t="s">
        <v>6</v>
      </c>
      <c r="F204" s="153" t="s">
        <v>8</v>
      </c>
      <c r="G204" s="153"/>
      <c r="H204" s="153" t="s">
        <v>10</v>
      </c>
      <c r="I204" s="153" t="s">
        <v>14</v>
      </c>
      <c r="J204" s="153" t="s">
        <v>12</v>
      </c>
      <c r="K204" s="154" t="s">
        <v>110</v>
      </c>
      <c r="L204" s="154"/>
      <c r="M204" s="153" t="s">
        <v>20</v>
      </c>
      <c r="N204" s="154" t="s">
        <v>22</v>
      </c>
      <c r="O204" s="69"/>
      <c r="AM204" s="26"/>
    </row>
    <row r="205" spans="1:39" ht="15.75" x14ac:dyDescent="0.25">
      <c r="A205" s="155"/>
      <c r="B205" s="153"/>
      <c r="C205" s="153"/>
      <c r="D205" s="153"/>
      <c r="E205" s="156"/>
      <c r="F205" s="70" t="s">
        <v>112</v>
      </c>
      <c r="G205" s="70" t="s">
        <v>113</v>
      </c>
      <c r="H205" s="153"/>
      <c r="I205" s="153"/>
      <c r="J205" s="153"/>
      <c r="K205" s="71" t="s">
        <v>114</v>
      </c>
      <c r="L205" s="71" t="s">
        <v>442</v>
      </c>
      <c r="M205" s="153"/>
      <c r="N205" s="154"/>
      <c r="O205" s="23"/>
      <c r="AM205" s="26"/>
    </row>
    <row r="206" spans="1:39" x14ac:dyDescent="0.25">
      <c r="A206" s="72"/>
      <c r="B206" s="72"/>
      <c r="C206" s="50"/>
      <c r="D206" s="50"/>
      <c r="E206" s="50"/>
      <c r="F206" s="50"/>
      <c r="G206" s="50"/>
      <c r="H206" s="50"/>
      <c r="I206" s="50"/>
      <c r="J206" s="44"/>
      <c r="K206" s="44"/>
      <c r="L206" s="44"/>
      <c r="M206" s="44"/>
      <c r="N206" s="44"/>
      <c r="O206" s="23"/>
      <c r="AM206" s="26"/>
    </row>
    <row r="207" spans="1:39" x14ac:dyDescent="0.25">
      <c r="A207" s="72"/>
      <c r="B207" s="72"/>
      <c r="C207" s="50"/>
      <c r="D207" s="50"/>
      <c r="E207" s="50"/>
      <c r="F207" s="50"/>
      <c r="G207" s="50"/>
      <c r="H207" s="50"/>
      <c r="I207" s="50"/>
      <c r="J207" s="50"/>
      <c r="K207" s="50"/>
      <c r="L207" s="50"/>
      <c r="M207" s="50"/>
      <c r="N207" s="44"/>
      <c r="O207" s="23"/>
      <c r="AM207" s="26"/>
    </row>
    <row r="208" spans="1:39" x14ac:dyDescent="0.25">
      <c r="A208" s="72"/>
      <c r="B208" s="72"/>
      <c r="C208" s="50"/>
      <c r="D208" s="50"/>
      <c r="E208" s="50"/>
      <c r="F208" s="50"/>
      <c r="G208" s="50"/>
      <c r="H208" s="50"/>
      <c r="I208" s="50"/>
      <c r="J208" s="50"/>
      <c r="K208" s="50"/>
      <c r="L208" s="50"/>
      <c r="M208" s="50"/>
      <c r="N208" s="44"/>
      <c r="O208" s="23"/>
      <c r="AM208" s="26"/>
    </row>
    <row r="209" spans="1:39" x14ac:dyDescent="0.25">
      <c r="A209" s="72"/>
      <c r="B209" s="72"/>
      <c r="C209" s="50"/>
      <c r="D209" s="50"/>
      <c r="E209" s="50"/>
      <c r="F209" s="50"/>
      <c r="G209" s="50"/>
      <c r="H209" s="50"/>
      <c r="I209" s="50"/>
      <c r="J209" s="50"/>
      <c r="K209" s="50"/>
      <c r="L209" s="50"/>
      <c r="M209" s="50"/>
      <c r="N209" s="44"/>
      <c r="O209" s="23"/>
      <c r="AM209" s="26"/>
    </row>
    <row r="210" spans="1:39" x14ac:dyDescent="0.25">
      <c r="A210" s="72"/>
      <c r="B210" s="72"/>
      <c r="C210" s="50"/>
      <c r="D210" s="50"/>
      <c r="E210" s="50"/>
      <c r="F210" s="50"/>
      <c r="G210" s="50"/>
      <c r="H210" s="50"/>
      <c r="I210" s="50"/>
      <c r="J210" s="50"/>
      <c r="K210" s="50"/>
      <c r="L210" s="50"/>
      <c r="M210" s="50"/>
      <c r="N210" s="44"/>
      <c r="O210" s="23"/>
      <c r="AM210" s="26"/>
    </row>
    <row r="211" spans="1:39" x14ac:dyDescent="0.25">
      <c r="A211" s="72"/>
      <c r="B211" s="72"/>
      <c r="C211" s="50"/>
      <c r="D211" s="50"/>
      <c r="E211" s="50"/>
      <c r="F211" s="50"/>
      <c r="G211" s="50"/>
      <c r="H211" s="50"/>
      <c r="I211" s="50"/>
      <c r="J211" s="50"/>
      <c r="K211" s="50"/>
      <c r="L211" s="50"/>
      <c r="M211" s="50"/>
      <c r="N211" s="44"/>
      <c r="O211" s="23"/>
      <c r="AM211" s="26"/>
    </row>
    <row r="212" spans="1:39" x14ac:dyDescent="0.25">
      <c r="A212" s="72"/>
      <c r="B212" s="72"/>
      <c r="C212" s="50"/>
      <c r="D212" s="50"/>
      <c r="E212" s="50"/>
      <c r="F212" s="50"/>
      <c r="G212" s="50"/>
      <c r="H212" s="50"/>
      <c r="I212" s="50"/>
      <c r="J212" s="50"/>
      <c r="K212" s="50"/>
      <c r="L212" s="50"/>
      <c r="M212" s="50"/>
      <c r="N212" s="44"/>
      <c r="O212" s="23"/>
      <c r="AM212" s="26"/>
    </row>
    <row r="213" spans="1:39" x14ac:dyDescent="0.25">
      <c r="A213" s="72"/>
      <c r="B213" s="72"/>
      <c r="C213" s="50"/>
      <c r="D213" s="50"/>
      <c r="E213" s="50"/>
      <c r="F213" s="50"/>
      <c r="G213" s="50"/>
      <c r="H213" s="50"/>
      <c r="I213" s="50"/>
      <c r="J213" s="50"/>
      <c r="K213" s="50"/>
      <c r="L213" s="50"/>
      <c r="M213" s="50"/>
      <c r="N213" s="44"/>
      <c r="O213" s="23"/>
      <c r="AM213" s="26"/>
    </row>
    <row r="214" spans="1:39" x14ac:dyDescent="0.25">
      <c r="A214" s="72"/>
      <c r="B214" s="72"/>
      <c r="C214" s="50"/>
      <c r="D214" s="50"/>
      <c r="E214" s="50"/>
      <c r="F214" s="50"/>
      <c r="G214" s="50"/>
      <c r="H214" s="50"/>
      <c r="I214" s="50"/>
      <c r="J214" s="50"/>
      <c r="K214" s="50"/>
      <c r="L214" s="50"/>
      <c r="M214" s="50"/>
      <c r="N214" s="44"/>
      <c r="O214" s="23"/>
      <c r="AM214" s="26"/>
    </row>
    <row r="215" spans="1:39" x14ac:dyDescent="0.25">
      <c r="A215" s="61"/>
      <c r="B215" s="61"/>
      <c r="O215" s="23"/>
      <c r="AM215" s="26"/>
    </row>
    <row r="216" spans="1:39" x14ac:dyDescent="0.25">
      <c r="A216" s="26"/>
      <c r="B216" s="26"/>
      <c r="C216" s="26"/>
      <c r="D216" s="26"/>
      <c r="E216" s="26"/>
      <c r="F216" s="26"/>
      <c r="G216" s="26"/>
      <c r="H216" s="26"/>
      <c r="I216" s="26"/>
      <c r="J216" s="26"/>
      <c r="K216" s="26"/>
      <c r="L216" s="26"/>
      <c r="M216" s="26"/>
      <c r="N216" s="26"/>
      <c r="O216" s="73"/>
      <c r="P216" s="73"/>
      <c r="Q216" s="73"/>
      <c r="R216" s="73"/>
      <c r="S216" s="73"/>
      <c r="T216" s="73"/>
      <c r="U216" s="73"/>
      <c r="V216" s="73"/>
      <c r="W216" s="73"/>
      <c r="X216" s="73"/>
      <c r="Y216" s="73"/>
      <c r="Z216" s="73"/>
      <c r="AA216" s="73"/>
      <c r="AB216" s="73"/>
      <c r="AC216" s="73"/>
      <c r="AD216" s="73"/>
      <c r="AE216" s="73"/>
      <c r="AF216" s="73"/>
      <c r="AG216" s="73"/>
      <c r="AH216" s="73"/>
      <c r="AI216" s="73"/>
      <c r="AJ216" s="73"/>
      <c r="AK216" s="73"/>
      <c r="AL216" s="26"/>
      <c r="AM216" s="26"/>
    </row>
    <row r="217" spans="1:39" x14ac:dyDescent="0.25">
      <c r="A217" s="26"/>
      <c r="B217" s="26"/>
      <c r="C217" s="26"/>
      <c r="D217" s="26"/>
      <c r="E217" s="26"/>
      <c r="F217" s="26"/>
      <c r="G217" s="26"/>
      <c r="H217" s="26"/>
      <c r="I217" s="26"/>
      <c r="J217" s="26"/>
      <c r="K217" s="26"/>
      <c r="L217" s="26"/>
      <c r="M217" s="26"/>
      <c r="N217" s="26"/>
      <c r="O217" s="73"/>
      <c r="P217" s="73"/>
      <c r="Q217" s="73"/>
      <c r="R217" s="73"/>
      <c r="S217" s="73"/>
      <c r="T217" s="73"/>
      <c r="U217" s="73"/>
      <c r="V217" s="73"/>
      <c r="W217" s="73"/>
      <c r="X217" s="73"/>
      <c r="Y217" s="73"/>
      <c r="Z217" s="73"/>
      <c r="AA217" s="73"/>
      <c r="AB217" s="73"/>
      <c r="AC217" s="73"/>
      <c r="AD217" s="73"/>
      <c r="AE217" s="73"/>
      <c r="AF217" s="73"/>
      <c r="AG217" s="73"/>
      <c r="AH217" s="73"/>
      <c r="AI217" s="73"/>
      <c r="AJ217" s="73"/>
      <c r="AK217" s="73"/>
      <c r="AL217" s="26"/>
      <c r="AM217" s="26"/>
    </row>
  </sheetData>
  <mergeCells count="101">
    <mergeCell ref="A1:AJ1"/>
    <mergeCell ref="A2:AK2"/>
    <mergeCell ref="B4:G4"/>
    <mergeCell ref="B6:C6"/>
    <mergeCell ref="A8:M8"/>
    <mergeCell ref="O8:Y8"/>
    <mergeCell ref="Z8:AK8"/>
    <mergeCell ref="A9:A10"/>
    <mergeCell ref="B9:B10"/>
    <mergeCell ref="C9:C10"/>
    <mergeCell ref="D9:D10"/>
    <mergeCell ref="E9:E10"/>
    <mergeCell ref="F9:G9"/>
    <mergeCell ref="H9:H10"/>
    <mergeCell ref="I9:I10"/>
    <mergeCell ref="J9:J10"/>
    <mergeCell ref="K9:L9"/>
    <mergeCell ref="M9:M10"/>
    <mergeCell ref="N9:N10"/>
    <mergeCell ref="O9:O10"/>
    <mergeCell ref="P9:P10"/>
    <mergeCell ref="Q9:Q10"/>
    <mergeCell ref="R9:R10"/>
    <mergeCell ref="S9:S10"/>
    <mergeCell ref="T9:T10"/>
    <mergeCell ref="U9:U10"/>
    <mergeCell ref="V9:V10"/>
    <mergeCell ref="W9:W10"/>
    <mergeCell ref="X9:X10"/>
    <mergeCell ref="Y9:Y10"/>
    <mergeCell ref="Z9:Z10"/>
    <mergeCell ref="AA9:AA10"/>
    <mergeCell ref="AB9:AB10"/>
    <mergeCell ref="AC9:AC10"/>
    <mergeCell ref="AD9:AD10"/>
    <mergeCell ref="AE9:AE10"/>
    <mergeCell ref="AF9:AF10"/>
    <mergeCell ref="AG9:AG10"/>
    <mergeCell ref="AH9:AH10"/>
    <mergeCell ref="AI9:AI10"/>
    <mergeCell ref="AJ9:AJ10"/>
    <mergeCell ref="AK9:AK10"/>
    <mergeCell ref="A11:A25"/>
    <mergeCell ref="A26:A40"/>
    <mergeCell ref="A41:A55"/>
    <mergeCell ref="A56:A70"/>
    <mergeCell ref="A71:A85"/>
    <mergeCell ref="A86:A100"/>
    <mergeCell ref="A101:A115"/>
    <mergeCell ref="A116:A130"/>
    <mergeCell ref="A131:A145"/>
    <mergeCell ref="A146:A160"/>
    <mergeCell ref="A164:N164"/>
    <mergeCell ref="A168:A169"/>
    <mergeCell ref="B168:B169"/>
    <mergeCell ref="C168:C169"/>
    <mergeCell ref="D168:D169"/>
    <mergeCell ref="E168:E169"/>
    <mergeCell ref="F168:G168"/>
    <mergeCell ref="H168:H169"/>
    <mergeCell ref="I168:I169"/>
    <mergeCell ref="J168:J169"/>
    <mergeCell ref="K168:L168"/>
    <mergeCell ref="M168:M169"/>
    <mergeCell ref="N168:N169"/>
    <mergeCell ref="K180:L180"/>
    <mergeCell ref="M180:M181"/>
    <mergeCell ref="N180:N181"/>
    <mergeCell ref="A192:A193"/>
    <mergeCell ref="B192:B193"/>
    <mergeCell ref="C192:C193"/>
    <mergeCell ref="D192:D193"/>
    <mergeCell ref="E192:E193"/>
    <mergeCell ref="F192:G192"/>
    <mergeCell ref="H192:H193"/>
    <mergeCell ref="I192:I193"/>
    <mergeCell ref="J192:J193"/>
    <mergeCell ref="K192:L192"/>
    <mergeCell ref="M192:M193"/>
    <mergeCell ref="N192:N193"/>
    <mergeCell ref="A180:A181"/>
    <mergeCell ref="B180:B181"/>
    <mergeCell ref="C180:C181"/>
    <mergeCell ref="D180:D181"/>
    <mergeCell ref="E180:E181"/>
    <mergeCell ref="F180:G180"/>
    <mergeCell ref="H180:H181"/>
    <mergeCell ref="I180:I181"/>
    <mergeCell ref="J180:J181"/>
    <mergeCell ref="K204:L204"/>
    <mergeCell ref="M204:M205"/>
    <mergeCell ref="N204:N205"/>
    <mergeCell ref="A204:A205"/>
    <mergeCell ref="B204:B205"/>
    <mergeCell ref="C204:C205"/>
    <mergeCell ref="D204:D205"/>
    <mergeCell ref="E204:E205"/>
    <mergeCell ref="F204:G204"/>
    <mergeCell ref="H204:H205"/>
    <mergeCell ref="I204:I205"/>
    <mergeCell ref="J204:J205"/>
  </mergeCells>
  <conditionalFormatting sqref="O11:O160">
    <cfRule type="cellIs" dxfId="14" priority="9" operator="equal">
      <formula>"x"</formula>
    </cfRule>
  </conditionalFormatting>
  <conditionalFormatting sqref="P11:P160">
    <cfRule type="cellIs" dxfId="13" priority="8" operator="equal">
      <formula>"x"</formula>
    </cfRule>
  </conditionalFormatting>
  <conditionalFormatting sqref="Q11:Q160">
    <cfRule type="cellIs" dxfId="12" priority="7" operator="equal">
      <formula>"x"</formula>
    </cfRule>
  </conditionalFormatting>
  <conditionalFormatting sqref="R11:R160">
    <cfRule type="cellIs" dxfId="11" priority="6" operator="equal">
      <formula>"x"</formula>
    </cfRule>
  </conditionalFormatting>
  <conditionalFormatting sqref="S11:S160">
    <cfRule type="cellIs" dxfId="10" priority="5" operator="equal">
      <formula>"x"</formula>
    </cfRule>
  </conditionalFormatting>
  <conditionalFormatting sqref="T11:T160">
    <cfRule type="cellIs" dxfId="9" priority="2" operator="equal">
      <formula>$AQ$7</formula>
    </cfRule>
    <cfRule type="cellIs" dxfId="8" priority="3" operator="equal">
      <formula>$AQ$6</formula>
    </cfRule>
  </conditionalFormatting>
  <conditionalFormatting sqref="T149:T160">
    <cfRule type="cellIs" dxfId="7" priority="4" operator="equal">
      <formula>"x"</formula>
    </cfRule>
  </conditionalFormatting>
  <conditionalFormatting sqref="AQ6:AQ7">
    <cfRule type="cellIs" dxfId="6" priority="10" operator="equal">
      <formula>$AQ$6</formula>
    </cfRule>
  </conditionalFormatting>
  <dataValidations count="1">
    <dataValidation type="list" allowBlank="1" showInputMessage="1" showErrorMessage="1" sqref="T11:T160" xr:uid="{00000000-0002-0000-0700-000000000000}">
      <formula1>$AQ$6:$AQ$7</formula1>
      <formula2>0</formula2>
    </dataValidation>
  </dataValidations>
  <pageMargins left="0.51180555555555596" right="0.51180555555555596" top="0.78749999999999998" bottom="0.78749999999999998" header="0.511811023622047" footer="0.511811023622047"/>
  <pageSetup orientation="portrait" horizontalDpi="300" verticalDpi="30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LEGENDA!$A$46:$A$61</xm:f>
          </x14:formula1>
          <x14:formula2>
            <xm:f>0</xm:f>
          </x14:formula2>
          <xm:sqref>N11:N160 AK11:AK160 N170:N178 N182:N190 N194:N202 N206:N215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D47"/>
  <sheetViews>
    <sheetView showGridLines="0" zoomScale="75" zoomScaleNormal="75" workbookViewId="0">
      <selection activeCell="J29" sqref="J29"/>
    </sheetView>
  </sheetViews>
  <sheetFormatPr defaultColWidth="8.8554687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24" max="24" width="2.85546875" customWidth="1"/>
    <col min="26" max="26" width="11.42578125" hidden="1" customWidth="1"/>
    <col min="27" max="28" width="4.140625" hidden="1" customWidth="1"/>
    <col min="29" max="29" width="4.140625" customWidth="1"/>
  </cols>
  <sheetData>
    <row r="1" spans="1:28" x14ac:dyDescent="0.25">
      <c r="A1" s="74"/>
      <c r="B1" s="184" t="s">
        <v>97</v>
      </c>
      <c r="C1" s="184"/>
      <c r="D1" s="184"/>
      <c r="E1" s="184"/>
      <c r="F1" s="184"/>
      <c r="G1" s="184"/>
      <c r="H1" s="184"/>
      <c r="I1" s="184"/>
      <c r="J1" s="184"/>
      <c r="K1" s="184"/>
      <c r="L1" s="184"/>
      <c r="M1" s="184"/>
      <c r="N1" s="184"/>
      <c r="O1" s="184"/>
      <c r="P1" s="184"/>
      <c r="Q1" s="184"/>
      <c r="R1" s="184"/>
      <c r="S1" s="184"/>
      <c r="T1" s="184"/>
      <c r="U1" s="184"/>
      <c r="V1" s="184"/>
      <c r="W1" s="184"/>
      <c r="X1" s="74"/>
    </row>
    <row r="2" spans="1:28" s="76" customFormat="1" ht="21" customHeight="1" x14ac:dyDescent="0.25">
      <c r="A2" s="75"/>
      <c r="B2" s="184"/>
      <c r="C2" s="184"/>
      <c r="D2" s="184"/>
      <c r="E2" s="184"/>
      <c r="F2" s="184"/>
      <c r="G2" s="184"/>
      <c r="H2" s="184"/>
      <c r="I2" s="184"/>
      <c r="J2" s="184"/>
      <c r="K2" s="184"/>
      <c r="L2" s="184"/>
      <c r="M2" s="184"/>
      <c r="N2" s="184"/>
      <c r="O2" s="184"/>
      <c r="P2" s="184"/>
      <c r="Q2" s="184"/>
      <c r="R2" s="184"/>
      <c r="S2" s="184"/>
      <c r="T2" s="184"/>
      <c r="U2" s="184"/>
      <c r="V2" s="184"/>
      <c r="W2" s="184"/>
      <c r="X2" s="75"/>
    </row>
    <row r="3" spans="1:28" ht="33.75" customHeight="1" x14ac:dyDescent="0.35">
      <c r="A3" s="74"/>
      <c r="B3" s="188" t="str">
        <f>'Monitoria Anual - 1'!A2</f>
        <v>Plano de Ação Nacional para Conservação das Espécies Aquáticas Ameaçadas de Extinção da Bacia do Rio Paraíba do Sul - PAN Paraíba do Sul</v>
      </c>
      <c r="C3" s="188"/>
      <c r="D3" s="188"/>
      <c r="E3" s="188"/>
      <c r="F3" s="188"/>
      <c r="G3" s="188"/>
      <c r="H3" s="188"/>
      <c r="I3" s="188"/>
      <c r="J3" s="188"/>
      <c r="K3" s="188"/>
      <c r="L3" s="188"/>
      <c r="M3" s="188"/>
      <c r="N3" s="188"/>
      <c r="O3" s="188"/>
      <c r="P3" s="188"/>
      <c r="Q3" s="188"/>
      <c r="R3" s="188"/>
      <c r="S3" s="188"/>
      <c r="T3" s="188"/>
      <c r="U3" s="188"/>
      <c r="V3" s="188"/>
      <c r="W3" s="188"/>
      <c r="X3" s="74"/>
    </row>
    <row r="4" spans="1:28" x14ac:dyDescent="0.25">
      <c r="A4" s="74"/>
      <c r="J4" s="77"/>
      <c r="K4" s="77"/>
      <c r="L4" s="77"/>
      <c r="M4" s="77"/>
      <c r="N4" s="77"/>
      <c r="O4" s="77"/>
      <c r="X4" s="74"/>
    </row>
    <row r="5" spans="1:28" s="23" customFormat="1" ht="45" customHeight="1" x14ac:dyDescent="0.25">
      <c r="A5" s="26"/>
      <c r="B5" s="189" t="s">
        <v>452</v>
      </c>
      <c r="C5" s="189"/>
      <c r="D5" s="177" t="str">
        <f>'Monitoria Anual - 1'!B4</f>
        <v>Recuperar e manter as espécies aquáticas ameaçadas de extinção da bacia do rio Paraíba do Sul e bacias adjacentes, nos próximos 5 anos (2024 -2028).</v>
      </c>
      <c r="E5" s="177"/>
      <c r="F5" s="177"/>
      <c r="G5" s="177"/>
      <c r="H5" s="177"/>
      <c r="I5" s="177"/>
      <c r="J5" s="177"/>
      <c r="K5" s="177"/>
      <c r="L5" s="177"/>
      <c r="M5" s="177"/>
      <c r="N5" s="31"/>
      <c r="O5" s="31"/>
      <c r="P5" s="31"/>
      <c r="Q5" s="31"/>
      <c r="R5" s="31"/>
      <c r="X5" s="26"/>
    </row>
    <row r="6" spans="1:28" x14ac:dyDescent="0.25">
      <c r="A6" s="74"/>
      <c r="J6" s="77"/>
      <c r="K6" s="77"/>
      <c r="L6" s="77"/>
      <c r="M6" s="77"/>
      <c r="N6" s="77"/>
      <c r="O6" s="77"/>
      <c r="X6" s="74"/>
    </row>
    <row r="7" spans="1:28" ht="26.25" customHeight="1" x14ac:dyDescent="0.25">
      <c r="A7" s="74"/>
      <c r="B7" s="189" t="s">
        <v>101</v>
      </c>
      <c r="C7" s="189"/>
      <c r="D7" s="183" t="str">
        <f>'Monitoria Anual - 1'!B6</f>
        <v>01/126 a 28/05/2025(virtual)</v>
      </c>
      <c r="E7" s="183"/>
      <c r="F7" s="183"/>
      <c r="G7" s="183"/>
      <c r="H7" s="23"/>
      <c r="I7" s="78"/>
      <c r="J7" s="77"/>
      <c r="K7" s="77"/>
      <c r="L7" s="77"/>
      <c r="M7" s="77"/>
      <c r="N7" s="77"/>
      <c r="O7" s="77"/>
      <c r="X7" s="74"/>
    </row>
    <row r="8" spans="1:28" x14ac:dyDescent="0.25">
      <c r="A8" s="74"/>
      <c r="X8" s="74"/>
    </row>
    <row r="9" spans="1:28" ht="31.5" customHeight="1" x14ac:dyDescent="0.25">
      <c r="A9" s="74"/>
      <c r="B9" s="184" t="s">
        <v>453</v>
      </c>
      <c r="C9" s="184"/>
      <c r="D9" s="184"/>
      <c r="E9" s="184"/>
      <c r="F9" s="184"/>
      <c r="G9" s="184"/>
      <c r="H9" s="184"/>
      <c r="I9" s="184"/>
      <c r="J9" s="184"/>
      <c r="K9" s="184"/>
      <c r="L9" s="184"/>
      <c r="M9" s="184"/>
      <c r="N9" s="184"/>
      <c r="O9" s="184"/>
      <c r="P9" s="184"/>
      <c r="Q9" s="184"/>
      <c r="R9" s="184"/>
      <c r="S9" s="184"/>
      <c r="T9" s="184"/>
      <c r="U9" s="184"/>
      <c r="V9" s="184"/>
      <c r="W9" s="184"/>
      <c r="X9" s="74"/>
    </row>
    <row r="10" spans="1:28" x14ac:dyDescent="0.25">
      <c r="A10" s="74"/>
      <c r="G10" s="79"/>
      <c r="H10" s="79"/>
      <c r="I10" s="79"/>
      <c r="X10" s="74"/>
    </row>
    <row r="11" spans="1:28" ht="15.75" x14ac:dyDescent="0.25">
      <c r="A11" s="74"/>
      <c r="B11" s="183" t="s">
        <v>454</v>
      </c>
      <c r="C11" s="183"/>
      <c r="D11" s="80"/>
      <c r="E11" s="80"/>
      <c r="F11" s="80"/>
      <c r="G11" s="80"/>
      <c r="H11" s="80"/>
      <c r="I11" s="80"/>
      <c r="J11" s="80"/>
      <c r="K11" s="80"/>
      <c r="L11" s="80"/>
      <c r="M11" s="80"/>
      <c r="N11" s="80"/>
      <c r="O11" s="80"/>
      <c r="P11" s="80"/>
      <c r="Q11" s="80"/>
      <c r="R11" s="80"/>
      <c r="S11" s="80"/>
      <c r="T11" s="80"/>
      <c r="U11" s="80"/>
      <c r="V11" s="80"/>
      <c r="W11" s="80"/>
      <c r="X11" s="74"/>
    </row>
    <row r="12" spans="1:28" x14ac:dyDescent="0.25">
      <c r="A12" s="74"/>
      <c r="F12" s="185"/>
      <c r="G12" s="185"/>
      <c r="H12" s="81"/>
      <c r="X12" s="74"/>
    </row>
    <row r="13" spans="1:28" ht="33.75" customHeight="1" x14ac:dyDescent="0.25">
      <c r="A13" s="74"/>
      <c r="C13" s="186" t="s">
        <v>622</v>
      </c>
      <c r="D13" s="186"/>
      <c r="E13" s="186"/>
      <c r="F13" s="186"/>
      <c r="G13" s="186"/>
      <c r="H13" s="82"/>
      <c r="X13" s="74"/>
    </row>
    <row r="14" spans="1:28" s="23" customFormat="1" ht="34.5" customHeight="1" x14ac:dyDescent="0.25">
      <c r="A14" s="26"/>
      <c r="C14" s="83" t="s">
        <v>456</v>
      </c>
      <c r="D14" s="84" t="s">
        <v>457</v>
      </c>
      <c r="E14" s="85" t="s">
        <v>458</v>
      </c>
      <c r="F14" s="86" t="s">
        <v>459</v>
      </c>
      <c r="G14" s="87" t="s">
        <v>458</v>
      </c>
      <c r="H14" s="88"/>
      <c r="X14" s="26"/>
    </row>
    <row r="15" spans="1:28" ht="15.75" x14ac:dyDescent="0.25">
      <c r="A15" s="74"/>
      <c r="C15" s="89" t="s">
        <v>460</v>
      </c>
      <c r="D15" s="90"/>
      <c r="E15" s="91"/>
      <c r="F15" s="90">
        <f>COUNTA('Monitoria Anual - 4'!T11:T1000)</f>
        <v>0</v>
      </c>
      <c r="G15" s="91">
        <f t="shared" ref="G15:G21" si="0">F15/$F$22</f>
        <v>0</v>
      </c>
      <c r="H15" s="92"/>
      <c r="X15" s="74"/>
    </row>
    <row r="16" spans="1:28" ht="15.75" x14ac:dyDescent="0.25">
      <c r="A16" s="74"/>
      <c r="C16" s="93" t="s">
        <v>461</v>
      </c>
      <c r="D16" s="94">
        <f>COUNTA('Monitoria Anual - 4'!O11:O1000)</f>
        <v>0</v>
      </c>
      <c r="E16" s="95" t="e">
        <f>D16/$D$22</f>
        <v>#DIV/0!</v>
      </c>
      <c r="F16" s="94">
        <f>D16-AB16</f>
        <v>0</v>
      </c>
      <c r="G16" s="95">
        <f t="shared" si="0"/>
        <v>0</v>
      </c>
      <c r="H16" s="92"/>
      <c r="X16" s="74"/>
      <c r="Z16">
        <f>COUNTIFS('Monitoria Anual - 1'!O:O,"x",'Monitoria Anual - 1'!T:T,"Excluída")</f>
        <v>0</v>
      </c>
      <c r="AA16">
        <f>COUNTIFS('Monitoria Anual - 1'!O:O,"x",'Monitoria Anual - 1'!T:T,"Agrupada")</f>
        <v>0</v>
      </c>
      <c r="AB16">
        <f>Z16+AA16</f>
        <v>0</v>
      </c>
    </row>
    <row r="17" spans="1:28" ht="15.75" x14ac:dyDescent="0.25">
      <c r="A17" s="74"/>
      <c r="C17" s="96" t="s">
        <v>462</v>
      </c>
      <c r="D17" s="94">
        <f>COUNTA('Monitoria Anual - 4'!P11:P1000)</f>
        <v>0</v>
      </c>
      <c r="E17" s="95" t="e">
        <f>D17/$D$22</f>
        <v>#DIV/0!</v>
      </c>
      <c r="F17" s="94">
        <f>D17-AB17</f>
        <v>0</v>
      </c>
      <c r="G17" s="95">
        <f t="shared" si="0"/>
        <v>0</v>
      </c>
      <c r="H17" s="92"/>
      <c r="X17" s="74"/>
      <c r="Z17">
        <f t="array" ref="Z17">COUNTIFS('Monitoria Anual - 1'!P:P,"x",'Monitoria Anual - 1'!T:T,"Excluída")</f>
        <v>0</v>
      </c>
      <c r="AA17">
        <f t="array" ref="AA17">COUNTIFS('Monitoria Anual - 1'!P:P,"x",'Monitoria Anual - 1'!T:T,"Agrupada")</f>
        <v>0</v>
      </c>
      <c r="AB17">
        <f>Z17+AA17</f>
        <v>0</v>
      </c>
    </row>
    <row r="18" spans="1:28" ht="15.75" x14ac:dyDescent="0.25">
      <c r="A18" s="74"/>
      <c r="C18" s="97" t="s">
        <v>463</v>
      </c>
      <c r="D18" s="94">
        <f>COUNTA('Monitoria Anual - 4'!Q11:Q1000)</f>
        <v>0</v>
      </c>
      <c r="E18" s="95" t="e">
        <f>D18/$D$22</f>
        <v>#DIV/0!</v>
      </c>
      <c r="F18" s="94">
        <f>D18-AB18</f>
        <v>0</v>
      </c>
      <c r="G18" s="95">
        <f t="shared" si="0"/>
        <v>0</v>
      </c>
      <c r="H18" s="92"/>
      <c r="X18" s="74"/>
      <c r="Z18">
        <f t="array" ref="Z18">COUNTIFS('Monitoria Anual - 1'!Q:Q,"x",'Monitoria Anual - 1'!T:T,"Excluída")</f>
        <v>0</v>
      </c>
      <c r="AA18">
        <f t="array" ref="AA18">COUNTIFS('Monitoria Anual - 1'!Q:Q,"x",'Monitoria Anual - 1'!T:T,"Agrupada")</f>
        <v>0</v>
      </c>
      <c r="AB18">
        <f>Z18+AA18</f>
        <v>0</v>
      </c>
    </row>
    <row r="19" spans="1:28" ht="15.75" x14ac:dyDescent="0.25">
      <c r="A19" s="74"/>
      <c r="C19" s="98" t="s">
        <v>464</v>
      </c>
      <c r="D19" s="94">
        <f>COUNTA('Monitoria Anual - 4'!R11:R1000)</f>
        <v>0</v>
      </c>
      <c r="E19" s="95" t="e">
        <f>D19/$D$22</f>
        <v>#DIV/0!</v>
      </c>
      <c r="F19" s="94">
        <f>D19-AB19</f>
        <v>0</v>
      </c>
      <c r="G19" s="95">
        <f t="shared" si="0"/>
        <v>0</v>
      </c>
      <c r="H19" s="92"/>
      <c r="X19" s="74"/>
      <c r="Z19">
        <f t="array" ref="Z19">COUNTIFS('Monitoria Anual - 1'!R:R,"x",'Monitoria Anual - 1'!T:T,"Excluída")</f>
        <v>0</v>
      </c>
      <c r="AA19">
        <f t="array" ref="AA19">COUNTIFS('Monitoria Anual - 1'!R:R,"x",'Monitoria Anual - 1'!T:T,"Agrupada")</f>
        <v>0</v>
      </c>
      <c r="AB19">
        <f>Z19+AA19</f>
        <v>0</v>
      </c>
    </row>
    <row r="20" spans="1:28" ht="15.75" x14ac:dyDescent="0.25">
      <c r="A20" s="74"/>
      <c r="C20" s="99" t="s">
        <v>465</v>
      </c>
      <c r="D20" s="94">
        <f>COUNTA('Monitoria Anual - 4'!S11:S1000)</f>
        <v>0</v>
      </c>
      <c r="E20" s="95" t="e">
        <f>D20/$D$22</f>
        <v>#DIV/0!</v>
      </c>
      <c r="F20" s="94">
        <f>D20-AB20</f>
        <v>0</v>
      </c>
      <c r="G20" s="95">
        <f t="shared" si="0"/>
        <v>0</v>
      </c>
      <c r="H20" s="92"/>
      <c r="X20" s="74"/>
      <c r="Z20">
        <f t="array" ref="Z20">COUNTIFS('Monitoria Anual - 1'!S:S,"x",'Monitoria Anual - 1'!T:T,"Excluída")</f>
        <v>0</v>
      </c>
      <c r="AA20">
        <f t="array" ref="AA20">COUNTIFS('Monitoria Anual - 1'!S:S,"x",'Monitoria Anual - 1'!T:T,"Agrupada")</f>
        <v>0</v>
      </c>
      <c r="AB20">
        <f>Z20+AA20</f>
        <v>0</v>
      </c>
    </row>
    <row r="21" spans="1:28" ht="15.75" x14ac:dyDescent="0.25">
      <c r="A21" s="74"/>
      <c r="C21" s="100" t="s">
        <v>466</v>
      </c>
      <c r="D21" s="101"/>
      <c r="E21" s="102"/>
      <c r="F21" s="101">
        <f>'Monitoria Anual - 4'!C166</f>
        <v>3</v>
      </c>
      <c r="G21" s="102">
        <f t="shared" si="0"/>
        <v>1</v>
      </c>
      <c r="H21" s="92"/>
      <c r="X21" s="74"/>
    </row>
    <row r="22" spans="1:28" ht="15.75" x14ac:dyDescent="0.25">
      <c r="A22" s="74"/>
      <c r="C22" s="103" t="s">
        <v>467</v>
      </c>
      <c r="D22" s="104">
        <f>SUM(D16:D20)</f>
        <v>0</v>
      </c>
      <c r="E22" s="105" t="e">
        <f>SUM(E15:E21)</f>
        <v>#DIV/0!</v>
      </c>
      <c r="F22" s="106">
        <f>SUM(F16:F21)</f>
        <v>3</v>
      </c>
      <c r="G22" s="107">
        <f>SUM(G16:G21)</f>
        <v>1</v>
      </c>
      <c r="H22" s="92"/>
      <c r="X22" s="74"/>
    </row>
    <row r="23" spans="1:28" x14ac:dyDescent="0.25">
      <c r="A23" s="74"/>
      <c r="C23" s="108" t="s">
        <v>468</v>
      </c>
      <c r="D23" s="187">
        <f>COUNTIF('Monitoria Anual - 4'!T11:T1000,"Agrupada")</f>
        <v>0</v>
      </c>
      <c r="E23" s="187"/>
      <c r="F23" s="187"/>
      <c r="G23" s="187"/>
      <c r="H23" s="109"/>
      <c r="X23" s="74"/>
    </row>
    <row r="24" spans="1:28" x14ac:dyDescent="0.25">
      <c r="A24" s="74"/>
      <c r="C24" s="110" t="s">
        <v>469</v>
      </c>
      <c r="D24" s="182">
        <f>COUNTIF('Monitoria Anual - 4'!T11:T161,"Excluída")</f>
        <v>0</v>
      </c>
      <c r="E24" s="182"/>
      <c r="F24" s="182"/>
      <c r="G24" s="182"/>
      <c r="X24" s="74"/>
    </row>
    <row r="25" spans="1:28" x14ac:dyDescent="0.25">
      <c r="A25" s="74"/>
      <c r="X25" s="74"/>
    </row>
    <row r="26" spans="1:28" x14ac:dyDescent="0.25">
      <c r="A26" s="74"/>
      <c r="X26" s="74"/>
    </row>
    <row r="27" spans="1:28" ht="15.75" x14ac:dyDescent="0.25">
      <c r="A27" s="74"/>
      <c r="B27" s="183" t="s">
        <v>470</v>
      </c>
      <c r="C27" s="183"/>
      <c r="D27" s="80"/>
      <c r="E27" s="80"/>
      <c r="F27" s="80"/>
      <c r="G27" s="80"/>
      <c r="X27" s="74"/>
    </row>
    <row r="28" spans="1:28" ht="15.75" x14ac:dyDescent="0.25">
      <c r="A28" s="74"/>
      <c r="B28" s="80"/>
      <c r="C28" s="111"/>
      <c r="D28" s="111"/>
      <c r="E28" s="111"/>
      <c r="F28" s="111"/>
      <c r="G28" s="111"/>
      <c r="H28" s="80"/>
      <c r="I28" s="80"/>
      <c r="J28" s="80"/>
      <c r="K28" s="80"/>
      <c r="L28" s="80"/>
      <c r="M28" s="80"/>
      <c r="N28" s="80"/>
      <c r="O28" s="80"/>
      <c r="P28" s="80"/>
      <c r="Q28" s="80"/>
      <c r="R28" s="80"/>
      <c r="S28" s="80"/>
      <c r="T28" s="80"/>
      <c r="U28" s="80"/>
      <c r="V28" s="80"/>
      <c r="W28" s="80"/>
      <c r="X28" s="74"/>
    </row>
    <row r="29" spans="1:28" ht="15.75" x14ac:dyDescent="0.25">
      <c r="A29" s="74"/>
      <c r="B29" s="111"/>
      <c r="C29" s="112" t="s">
        <v>471</v>
      </c>
      <c r="D29" s="113">
        <f>COUNTA('Monitoria Anual - 4'!A11:A160)</f>
        <v>10</v>
      </c>
      <c r="H29" s="111"/>
      <c r="I29" s="111"/>
      <c r="J29" s="111"/>
      <c r="K29" s="111"/>
      <c r="L29" s="111"/>
      <c r="M29" s="111"/>
      <c r="N29" s="111"/>
      <c r="O29" s="111"/>
      <c r="P29" s="111"/>
      <c r="Q29" s="111"/>
      <c r="R29" s="111"/>
      <c r="S29" s="111"/>
      <c r="T29" s="111"/>
      <c r="U29" s="111"/>
      <c r="V29" s="111"/>
      <c r="W29" s="111"/>
      <c r="X29" s="74"/>
    </row>
    <row r="30" spans="1:28" x14ac:dyDescent="0.25">
      <c r="A30" s="74"/>
      <c r="X30" s="74"/>
    </row>
    <row r="31" spans="1:28" x14ac:dyDescent="0.25">
      <c r="A31" s="74"/>
      <c r="C31" s="114" t="s">
        <v>472</v>
      </c>
      <c r="D31" s="114" t="s">
        <v>473</v>
      </c>
      <c r="E31" s="115"/>
      <c r="F31" s="116"/>
      <c r="G31" s="117"/>
      <c r="H31" s="118"/>
      <c r="I31" s="119"/>
      <c r="J31" s="120"/>
      <c r="W31" s="2"/>
      <c r="X31" s="74"/>
    </row>
    <row r="32" spans="1:28" x14ac:dyDescent="0.25">
      <c r="A32" s="74"/>
      <c r="C32" s="121" t="s">
        <v>474</v>
      </c>
      <c r="D32" s="122">
        <f t="shared" ref="D32:D41" si="1">SUM(F32:J32)</f>
        <v>0</v>
      </c>
      <c r="E32" s="123">
        <f>COUNTA('Monitoria Anual - 4'!T11:T25)</f>
        <v>0</v>
      </c>
      <c r="F32" s="124">
        <f>COUNTA('Monitoria Anual - 4'!O11:O25)</f>
        <v>0</v>
      </c>
      <c r="G32" s="124">
        <f>COUNTA('Monitoria Anual - 4'!P11:P25)</f>
        <v>0</v>
      </c>
      <c r="H32" s="124">
        <f>COUNTA('Monitoria Anual - 4'!Q11:Q25)</f>
        <v>0</v>
      </c>
      <c r="I32" s="124">
        <f>COUNTA('Monitoria Anual - 4'!R11:R25)</f>
        <v>0</v>
      </c>
      <c r="J32" s="125">
        <f>COUNTA('Monitoria Anual - 4'!S11:S25)</f>
        <v>0</v>
      </c>
      <c r="W32" s="2"/>
      <c r="X32" s="74"/>
    </row>
    <row r="33" spans="1:30" x14ac:dyDescent="0.25">
      <c r="A33" s="74"/>
      <c r="C33" s="126" t="s">
        <v>475</v>
      </c>
      <c r="D33" s="121">
        <f t="shared" si="1"/>
        <v>0</v>
      </c>
      <c r="E33" s="127">
        <f>COUNTA('Monitoria Anual - 4'!T26:T40)</f>
        <v>0</v>
      </c>
      <c r="F33" s="128">
        <f>COUNTA('Monitoria Anual - 4'!O26:O40)</f>
        <v>0</v>
      </c>
      <c r="G33" s="128">
        <f>COUNTA('Monitoria Anual - 4'!P26:P40)</f>
        <v>0</v>
      </c>
      <c r="H33" s="128">
        <f>COUNTA('Monitoria Anual - 4'!Q26:Q40)</f>
        <v>0</v>
      </c>
      <c r="I33" s="128">
        <f>COUNTA('Monitoria Anual - 4'!R26:R40)</f>
        <v>0</v>
      </c>
      <c r="J33" s="129">
        <f>COUNTA('Monitoria Anual - 4'!S26:S40)</f>
        <v>0</v>
      </c>
      <c r="W33" s="2"/>
      <c r="X33" s="74"/>
    </row>
    <row r="34" spans="1:30" x14ac:dyDescent="0.25">
      <c r="A34" s="74"/>
      <c r="C34" s="126" t="s">
        <v>476</v>
      </c>
      <c r="D34" s="121">
        <f t="shared" si="1"/>
        <v>0</v>
      </c>
      <c r="E34" s="127">
        <f>COUNTA('Monitoria Anual - 4'!T41:T55)</f>
        <v>0</v>
      </c>
      <c r="F34" s="128">
        <f>COUNTA('Monitoria Anual - 4'!O41:O55)</f>
        <v>0</v>
      </c>
      <c r="G34" s="128">
        <f>COUNTA('Monitoria Anual - 4'!P41:P55)</f>
        <v>0</v>
      </c>
      <c r="H34" s="128">
        <f>COUNTA('Monitoria Anual - 4'!Q41:Q55)</f>
        <v>0</v>
      </c>
      <c r="I34" s="128">
        <f>COUNTA('Monitoria Anual - 4'!R41:R55)</f>
        <v>0</v>
      </c>
      <c r="J34" s="129">
        <f>COUNTA('Monitoria Anual - 4'!S41:S55)</f>
        <v>0</v>
      </c>
      <c r="W34" s="2"/>
      <c r="X34" s="74"/>
    </row>
    <row r="35" spans="1:30" x14ac:dyDescent="0.25">
      <c r="A35" s="74"/>
      <c r="C35" s="126" t="s">
        <v>477</v>
      </c>
      <c r="D35" s="121">
        <f t="shared" si="1"/>
        <v>0</v>
      </c>
      <c r="E35" s="127">
        <f>COUNTA('Monitoria Anual - 4'!T56:T70)</f>
        <v>0</v>
      </c>
      <c r="F35" s="128">
        <f>COUNTA('Monitoria Anual - 4'!O56:O70)</f>
        <v>0</v>
      </c>
      <c r="G35" s="128">
        <f>COUNTA('Monitoria Anual - 4'!P56:P70)</f>
        <v>0</v>
      </c>
      <c r="H35" s="128">
        <f>COUNTA('Monitoria Anual - 4'!Q56:Q70)</f>
        <v>0</v>
      </c>
      <c r="I35" s="128">
        <f>COUNTA('Monitoria Anual - 4'!R56:R70)</f>
        <v>0</v>
      </c>
      <c r="J35" s="129">
        <f>COUNTA('Monitoria Anual - 4'!S56:S70)</f>
        <v>0</v>
      </c>
      <c r="W35" s="2"/>
      <c r="X35" s="74"/>
    </row>
    <row r="36" spans="1:30" x14ac:dyDescent="0.25">
      <c r="A36" s="74"/>
      <c r="C36" s="126" t="s">
        <v>478</v>
      </c>
      <c r="D36" s="121">
        <f t="shared" si="1"/>
        <v>0</v>
      </c>
      <c r="E36" s="127">
        <f>COUNTA('Monitoria Anual - 4'!T71:T85)</f>
        <v>0</v>
      </c>
      <c r="F36" s="128">
        <f>COUNTA('Monitoria Anual - 4'!O71:O85)</f>
        <v>0</v>
      </c>
      <c r="G36" s="128">
        <f>COUNTA('Monitoria Anual - 4'!P71:P85)</f>
        <v>0</v>
      </c>
      <c r="H36" s="128">
        <f>COUNTA('Monitoria Anual - 4'!Q71:Q85)</f>
        <v>0</v>
      </c>
      <c r="I36" s="128">
        <f>COUNTA('Monitoria Anual - 4'!R71:R85)</f>
        <v>0</v>
      </c>
      <c r="J36" s="129">
        <f>COUNTA('Monitoria Anual - 4'!S71:S85)</f>
        <v>0</v>
      </c>
      <c r="W36" s="2"/>
      <c r="X36" s="74"/>
    </row>
    <row r="37" spans="1:30" x14ac:dyDescent="0.25">
      <c r="A37" s="74"/>
      <c r="C37" s="126" t="s">
        <v>616</v>
      </c>
      <c r="D37" s="121">
        <f t="shared" si="1"/>
        <v>0</v>
      </c>
      <c r="E37" s="127">
        <f>COUNTA('Monitoria Anual - 4'!T86:T100)</f>
        <v>0</v>
      </c>
      <c r="F37" s="128">
        <f>COUNTA('Monitoria Anual - 4'!O86:O100)</f>
        <v>0</v>
      </c>
      <c r="G37" s="128">
        <f>COUNTA('Monitoria Anual - 4'!P86:P100)</f>
        <v>0</v>
      </c>
      <c r="H37" s="128">
        <f>COUNTA('Monitoria Anual - 4'!Q86:Q100)</f>
        <v>0</v>
      </c>
      <c r="I37" s="128">
        <f>COUNTA('Monitoria Anual - 4'!R86:R100)</f>
        <v>0</v>
      </c>
      <c r="J37" s="129">
        <f>COUNTA('Monitoria Anual - 4'!S86:S100)</f>
        <v>0</v>
      </c>
      <c r="W37" s="2"/>
      <c r="X37" s="74"/>
    </row>
    <row r="38" spans="1:30" x14ac:dyDescent="0.25">
      <c r="A38" s="74"/>
      <c r="C38" s="126" t="s">
        <v>617</v>
      </c>
      <c r="D38" s="121">
        <f t="shared" si="1"/>
        <v>0</v>
      </c>
      <c r="E38" s="127">
        <f>COUNTA('Monitoria Anual - 4'!T101:T115)</f>
        <v>0</v>
      </c>
      <c r="F38" s="128">
        <f>COUNTA('Monitoria Anual - 4'!O101:O115)</f>
        <v>0</v>
      </c>
      <c r="G38" s="128">
        <f>COUNTA('Monitoria Anual - 4'!P101:P115)</f>
        <v>0</v>
      </c>
      <c r="H38" s="128">
        <f>COUNTA('Monitoria Anual - 4'!Q101:Q115)</f>
        <v>0</v>
      </c>
      <c r="I38" s="128">
        <f>COUNTA('Monitoria Anual - 4'!R101:R115)</f>
        <v>0</v>
      </c>
      <c r="J38" s="129">
        <f>COUNTA('Monitoria Anual - 4'!S101:S115)</f>
        <v>0</v>
      </c>
      <c r="W38" s="2"/>
      <c r="X38" s="74"/>
    </row>
    <row r="39" spans="1:30" x14ac:dyDescent="0.25">
      <c r="A39" s="74"/>
      <c r="C39" s="126" t="s">
        <v>618</v>
      </c>
      <c r="D39" s="121">
        <f t="shared" si="1"/>
        <v>0</v>
      </c>
      <c r="E39" s="127">
        <f>COUNTA('Monitoria Anual - 4'!T116:T130)</f>
        <v>0</v>
      </c>
      <c r="F39" s="128">
        <f>COUNTA('Monitoria Anual - 4'!O116:O130)</f>
        <v>0</v>
      </c>
      <c r="G39" s="128">
        <f>COUNTA('Monitoria Anual - 4'!P116:P130)</f>
        <v>0</v>
      </c>
      <c r="H39" s="128">
        <f>COUNTA('Monitoria Anual - 4'!Q116:Q130)</f>
        <v>0</v>
      </c>
      <c r="I39" s="128">
        <f>COUNTA('Monitoria Anual - 4'!R116:R130)</f>
        <v>0</v>
      </c>
      <c r="J39" s="129">
        <f>COUNTA('Monitoria Anual - 4'!S116:S130)</f>
        <v>0</v>
      </c>
      <c r="W39" s="2"/>
      <c r="X39" s="74"/>
    </row>
    <row r="40" spans="1:30" x14ac:dyDescent="0.25">
      <c r="A40" s="74"/>
      <c r="C40" s="126" t="s">
        <v>619</v>
      </c>
      <c r="D40" s="121">
        <f t="shared" si="1"/>
        <v>0</v>
      </c>
      <c r="E40" s="127">
        <f>COUNTA('Monitoria Anual - 4'!T131:T145)</f>
        <v>0</v>
      </c>
      <c r="F40" s="128">
        <f>COUNTA('Monitoria Anual - 4'!O131:O145)</f>
        <v>0</v>
      </c>
      <c r="G40" s="128">
        <f>COUNTA('Monitoria Anual - 4'!P131:P145)</f>
        <v>0</v>
      </c>
      <c r="H40" s="128">
        <f>COUNTA('Monitoria Anual - 4'!Q131:Q145)</f>
        <v>0</v>
      </c>
      <c r="I40" s="128">
        <f>COUNTA('Monitoria Anual - 4'!R131:R145)</f>
        <v>0</v>
      </c>
      <c r="J40" s="129">
        <f>COUNTA('Monitoria Anual - 4'!S131:S145)</f>
        <v>0</v>
      </c>
      <c r="W40" s="2"/>
      <c r="X40" s="74"/>
    </row>
    <row r="41" spans="1:30" x14ac:dyDescent="0.25">
      <c r="A41" s="74"/>
      <c r="C41" s="135" t="s">
        <v>620</v>
      </c>
      <c r="D41" s="136">
        <f t="shared" si="1"/>
        <v>0</v>
      </c>
      <c r="E41" s="137">
        <f>COUNTA('Monitoria Anual - 4'!T146:T160)</f>
        <v>0</v>
      </c>
      <c r="F41" s="138">
        <f>COUNTA('Monitoria Anual - 4'!O146:O160)</f>
        <v>0</v>
      </c>
      <c r="G41" s="138">
        <f>COUNTA('Monitoria Anual - 4'!P146:P160)</f>
        <v>0</v>
      </c>
      <c r="H41" s="138">
        <f>COUNTA('Monitoria Anual - 4'!Q146:Q160)</f>
        <v>0</v>
      </c>
      <c r="I41" s="138">
        <f>COUNTA('Monitoria Anual - 4'!R146:R160)</f>
        <v>0</v>
      </c>
      <c r="J41" s="139">
        <f>COUNTA('Monitoria Anual - 4'!S146:S160)</f>
        <v>0</v>
      </c>
      <c r="W41" s="2"/>
      <c r="X41" s="74"/>
    </row>
    <row r="42" spans="1:30" x14ac:dyDescent="0.25">
      <c r="A42" s="74"/>
      <c r="X42" s="74"/>
    </row>
    <row r="43" spans="1:30" x14ac:dyDescent="0.25">
      <c r="A43" s="74"/>
      <c r="B43" s="74"/>
      <c r="C43" s="74"/>
      <c r="D43" s="74"/>
      <c r="E43" s="74"/>
      <c r="F43" s="74"/>
      <c r="G43" s="74"/>
      <c r="H43" s="74"/>
      <c r="I43" s="74"/>
      <c r="J43" s="74"/>
      <c r="K43" s="74"/>
      <c r="L43" s="74"/>
      <c r="M43" s="74"/>
      <c r="N43" s="74"/>
      <c r="O43" s="74"/>
      <c r="P43" s="74"/>
      <c r="Q43" s="74"/>
      <c r="R43" s="74"/>
      <c r="S43" s="74"/>
      <c r="T43" s="74"/>
      <c r="U43" s="74"/>
      <c r="V43" s="74"/>
      <c r="W43" s="74"/>
      <c r="X43" s="74"/>
    </row>
    <row r="45" spans="1:30" x14ac:dyDescent="0.25">
      <c r="A45" s="130"/>
      <c r="B45" s="130"/>
      <c r="C45" s="130"/>
      <c r="D45" s="130"/>
      <c r="E45" s="130"/>
      <c r="F45" s="130"/>
      <c r="G45" s="130"/>
      <c r="H45" s="130"/>
      <c r="I45" s="130"/>
      <c r="J45" s="130"/>
      <c r="K45" s="130"/>
      <c r="L45" s="130"/>
      <c r="M45" s="130"/>
      <c r="N45" s="130"/>
      <c r="O45" s="130"/>
      <c r="P45" s="130"/>
      <c r="Q45" s="130"/>
      <c r="R45" s="130"/>
      <c r="S45" s="130"/>
      <c r="T45" s="130"/>
      <c r="U45" s="130"/>
      <c r="V45" s="130"/>
      <c r="W45" s="130"/>
      <c r="X45" s="130"/>
      <c r="Y45" s="130"/>
      <c r="Z45" s="130"/>
      <c r="AA45" s="130"/>
      <c r="AB45" s="130"/>
      <c r="AC45" s="130"/>
      <c r="AD45" s="130"/>
    </row>
    <row r="46" spans="1:30" x14ac:dyDescent="0.25">
      <c r="A46" s="130"/>
      <c r="B46" s="130"/>
      <c r="C46" s="130"/>
      <c r="D46" s="130"/>
      <c r="E46" s="130"/>
      <c r="F46" s="130"/>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row>
    <row r="47" spans="1:30" x14ac:dyDescent="0.25">
      <c r="A47" s="130"/>
      <c r="B47" s="130"/>
      <c r="C47" s="130"/>
      <c r="D47" s="130"/>
      <c r="E47" s="130"/>
      <c r="F47" s="130"/>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row>
  </sheetData>
  <sheetProtection algorithmName="SHA-512" hashValue="9OBt89EJviemdl1Y4GhCiU2cJdcMCCLPVL4EUgHt8ZoJlKAWiGX0dE33W3QrskF3uoR7Q6eGlVJMd7Yk3UY1/A==" saltValue="7B9ul9WO8mxplDx/ZLxmtA==" spinCount="100000" sheet="1" objects="1" scenarios="1"/>
  <protectedRanges>
    <protectedRange algorithmName="SHA-512" hashValue="zzhv/Dq6/XQDdy4PArewFSu9VLQOsBZ9SvRQwEaPRryxU9jlfehRY4wDYvbp7yw2VZjtzuEFQ9mRoLL/NIyBnw==" saltValue="sDMcZXVTWsRsrO+dPIlxTA==" spinCount="100000" sqref="A1:AD47" name="Intervalo1_9_8_8"/>
  </protectedRanges>
  <mergeCells count="13">
    <mergeCell ref="B1:W2"/>
    <mergeCell ref="B3:W3"/>
    <mergeCell ref="B5:C5"/>
    <mergeCell ref="D5:M5"/>
    <mergeCell ref="B7:C7"/>
    <mergeCell ref="D7:G7"/>
    <mergeCell ref="D24:G24"/>
    <mergeCell ref="B27:C27"/>
    <mergeCell ref="B9:W9"/>
    <mergeCell ref="B11:C11"/>
    <mergeCell ref="F12:G12"/>
    <mergeCell ref="C13:G13"/>
    <mergeCell ref="D23:G23"/>
  </mergeCells>
  <conditionalFormatting sqref="E32:F32 G32:J41 F33:F41">
    <cfRule type="cellIs" dxfId="5" priority="2" operator="equal">
      <formula>0</formula>
    </cfRule>
  </conditionalFormatting>
  <pageMargins left="0.25" right="0.25" top="0.75" bottom="0.75" header="0.511811023622047" footer="0.511811023622047"/>
  <pageSetup paperSize="9" fitToHeight="0" orientation="landscape" horizontalDpi="300" verticalDpi="300"/>
  <colBreaks count="1" manualBreakCount="1">
    <brk id="11" max="1048575" man="1"/>
  </col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8C51AF3-DF84-4827-B17B-24037AC4E3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11</vt:i4>
      </vt:variant>
    </vt:vector>
  </HeadingPairs>
  <TitlesOfParts>
    <vt:vector size="11" baseType="lpstr">
      <vt:lpstr>LEGENDA</vt: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Cintia Lepesqueur Gonçalves</cp:lastModifiedBy>
  <cp:revision>3</cp:revision>
  <dcterms:created xsi:type="dcterms:W3CDTF">2012-07-30T00:05:19Z</dcterms:created>
  <dcterms:modified xsi:type="dcterms:W3CDTF">2025-11-03T14:54:18Z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0x010100097C8CDB6F0FC849B42B929B0159AC33</vt:lpwstr>
  </property>
  <property fmtid="{D5CDD505-2E9C-101B-9397-08002B2CF9AE}" pid="3" name="MSIP_Label_3738d5ca-cd4e-433d-8f2a-eee77df5cad2_ActionId">
    <vt:lpwstr>6e64f5b5-9f9d-487a-a265-db0acb58beeb</vt:lpwstr>
  </property>
  <property fmtid="{D5CDD505-2E9C-101B-9397-08002B2CF9AE}" pid="4" name="MSIP_Label_3738d5ca-cd4e-433d-8f2a-eee77df5cad2_ContentBits">
    <vt:lpwstr>0</vt:lpwstr>
  </property>
  <property fmtid="{D5CDD505-2E9C-101B-9397-08002B2CF9AE}" pid="5" name="MSIP_Label_3738d5ca-cd4e-433d-8f2a-eee77df5cad2_Enabled">
    <vt:lpwstr>true</vt:lpwstr>
  </property>
  <property fmtid="{D5CDD505-2E9C-101B-9397-08002B2CF9AE}" pid="6" name="MSIP_Label_3738d5ca-cd4e-433d-8f2a-eee77df5cad2_Method">
    <vt:lpwstr>Standard</vt:lpwstr>
  </property>
  <property fmtid="{D5CDD505-2E9C-101B-9397-08002B2CF9AE}" pid="7" name="MSIP_Label_3738d5ca-cd4e-433d-8f2a-eee77df5cad2_Name">
    <vt:lpwstr>defa4170-0d19-0005-0004-bc88714345d2</vt:lpwstr>
  </property>
  <property fmtid="{D5CDD505-2E9C-101B-9397-08002B2CF9AE}" pid="8" name="MSIP_Label_3738d5ca-cd4e-433d-8f2a-eee77df5cad2_SetDate">
    <vt:lpwstr>2023-07-25T19:55:01Z</vt:lpwstr>
  </property>
  <property fmtid="{D5CDD505-2E9C-101B-9397-08002B2CF9AE}" pid="9" name="MSIP_Label_3738d5ca-cd4e-433d-8f2a-eee77df5cad2_SiteId">
    <vt:lpwstr>c14e2b56-c5bc-43bd-ad9c-408cf6cc3560</vt:lpwstr>
  </property>
</Properties>
</file>