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04849741657\Documents\COPAN\"/>
    </mc:Choice>
  </mc:AlternateContent>
  <xr:revisionPtr revIDLastSave="0" documentId="13_ncr:1_{55B176A0-29E2-4DEC-A241-C206ADB5C219}" xr6:coauthVersionLast="47" xr6:coauthVersionMax="47" xr10:uidLastSave="{00000000-0000-0000-0000-000000000000}"/>
  <bookViews>
    <workbookView xWindow="-120" yWindow="-120" windowWidth="29040" windowHeight="15720" tabRatio="410" activeTab="2" xr2:uid="{00000000-000D-0000-FFFF-FFFF00000000}"/>
  </bookViews>
  <sheets>
    <sheet name="MATRIZ META" sheetId="22" r:id="rId1"/>
    <sheet name="MATRIZ AVALIACAO MEIO TERMO" sheetId="33" r:id="rId2"/>
    <sheet name="MATRIZ AVALIACAO FINAL" sheetId="34" r:id="rId3"/>
    <sheet name="FIGURAS" sheetId="35" r:id="rId4"/>
  </sheets>
  <definedNames>
    <definedName name="Figuras">FIGURAS!$A$1:$B$6</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34" l="1"/>
  <c r="E15" i="33"/>
  <c r="C7" i="33" l="1"/>
  <c r="C5" i="33"/>
  <c r="C5" i="34" s="1"/>
  <c r="A3" i="33"/>
  <c r="A3" i="34" s="1"/>
  <c r="C7"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tc={72380ABA-0C17-4D15-BA22-3BE6152B1630}</author>
  </authors>
  <commentList>
    <comment ref="F18" authorId="0" shapeId="0" xr:uid="{72380ABA-0C17-4D15-BA22-3BE6152B1630}">
      <text>
        <t>[Comentário encadeado]
Sua versão do Excel permite que você leia este comentário encadeado, no entanto, as edições serão removidas se o arquivo for aberto em uma versão mais recente do Excel. Saiba mais: https://go.microsoft.com/fwlink/?linkid=870924
Comentário:
    Preocupa-me as ações que apresentam problemas de execução e/ou sendo excluídas para o alcance dessa meta final no OE4.
Responder:
    ok</t>
      </text>
    </comment>
  </commentList>
</comments>
</file>

<file path=xl/sharedStrings.xml><?xml version="1.0" encoding="utf-8"?>
<sst xmlns="http://schemas.openxmlformats.org/spreadsheetml/2006/main" count="428" uniqueCount="199">
  <si>
    <t xml:space="preserve"> Plano de Ação Nacional para Conservação de Espécies Ameaçadas de Extinção - PAN</t>
  </si>
  <si>
    <t>Plano de Ação Nacional para Conservação da Herpetofauna Ameaçada do Nordeste</t>
  </si>
  <si>
    <t>OBJETIVO GERAL</t>
  </si>
  <si>
    <t>Redução das ameaças e ampliação do conhecimento sobre os anfíbios e répteis da região Nordeste contemplados neste PAN, integrando a sociedade no processo de conservação, em cinco anos.</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</si>
  <si>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</si>
  <si>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</si>
  <si>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</si>
  <si>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</si>
  <si>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</si>
  <si>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</si>
  <si>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</si>
  <si>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</si>
  <si>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</si>
  <si>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</si>
  <si>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</si>
  <si>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</si>
  <si>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</si>
  <si>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OE1: Redução da perda e fragmentação de habitat advinda da utilização não sustentável de recursos naturais</t>
  </si>
  <si>
    <t xml:space="preserve">1 - Taxa de perda de habitat nas áreas estratégicas do PAN </t>
  </si>
  <si>
    <t>Desconhecida. Calcular após a elaboração das áreas estratégicas do PAN</t>
  </si>
  <si>
    <t>Reduzir</t>
  </si>
  <si>
    <t>Relatório técnico de geoprocessamento</t>
  </si>
  <si>
    <t>A cada dois anos e meio</t>
  </si>
  <si>
    <r>
      <rPr>
        <sz val="12"/>
        <rFont val="Calibri"/>
        <family val="2"/>
        <scheme val="minor"/>
      </rPr>
      <t>Moacir S. Tinôco (UCSAL)</t>
    </r>
    <r>
      <rPr>
        <strike/>
        <sz val="12"/>
        <rFont val="Calibri"/>
        <family val="2"/>
        <scheme val="minor"/>
      </rPr>
      <t xml:space="preserve">
</t>
    </r>
  </si>
  <si>
    <t>O processo de avaliação da herpetofauna se encerrará em 2020 e a avaliação de meio termo está prevista para ocorrer durante a terceira monitoria do PAN, em 2022. Dessa forma, as áreas estratégicas serão definidas antes da avaliação de meio termo, assim como a linha de base. Colaboradores José Ricardo de Oliveira Santos (UEB-Paulo Afonso), Mateus da Silva Bonfim (UCSAL), NGeo do RAN (Lara, Flávia, Bruna).</t>
  </si>
  <si>
    <t>2 - Grau de fragmentação nas áreas estratégicas do PAN</t>
  </si>
  <si>
    <t xml:space="preserve">Definir a linha base até a avaliação de meio-termo (junho/2022) </t>
  </si>
  <si>
    <t>igual a linha de base</t>
  </si>
  <si>
    <t xml:space="preserve">Definir até junho/2022 </t>
  </si>
  <si>
    <t>Relatório</t>
  </si>
  <si>
    <t>Antes da avaliação final</t>
  </si>
  <si>
    <t>Patrícia F. Tavares (CPRH/PE)</t>
  </si>
  <si>
    <t>Definir a métrica que será utilizada para esse índice. Índice de conectividade (e.g). Magno Travassos (UCSAL) vai ficar à frente (após a finalização do Doutorado) com orientação e apoio do NGeo do RAN. O grupo considerou o indicador essencial para verificar o alcance do objetivo, mesmo que seja apenas no final do PAN.</t>
  </si>
  <si>
    <t>OE2: Redução da perda de indivíduos das espécies do PAN em suas áreas naturais, ampliando e compartilhando conhecimento e diminuindo conflitos entre humanos e animais</t>
  </si>
  <si>
    <r>
      <t>3 - Taxa de crescimento populacional das espécies (</t>
    </r>
    <r>
      <rPr>
        <i/>
        <sz val="12"/>
        <rFont val="Calibri"/>
        <family val="2"/>
        <scheme val="minor"/>
      </rPr>
      <t>Glaucomastix abaetensis</t>
    </r>
    <r>
      <rPr>
        <sz val="12"/>
        <rFont val="Calibri"/>
        <family val="2"/>
        <scheme val="minor"/>
      </rPr>
      <t xml:space="preserve">, </t>
    </r>
    <r>
      <rPr>
        <i/>
        <sz val="12"/>
        <rFont val="Calibri"/>
        <family val="2"/>
        <scheme val="minor"/>
      </rPr>
      <t>Adelophryne maraguapensis</t>
    </r>
    <r>
      <rPr>
        <sz val="12"/>
        <rFont val="Calibri"/>
        <family val="2"/>
        <scheme val="minor"/>
      </rPr>
      <t xml:space="preserve">, </t>
    </r>
    <r>
      <rPr>
        <i/>
        <sz val="12"/>
        <rFont val="Calibri"/>
        <family val="2"/>
        <scheme val="minor"/>
      </rPr>
      <t>Tropidurus hygomi</t>
    </r>
    <r>
      <rPr>
        <sz val="12"/>
        <rFont val="Calibri"/>
        <family val="2"/>
        <scheme val="minor"/>
      </rPr>
      <t>, *</t>
    </r>
    <r>
      <rPr>
        <i/>
        <sz val="12"/>
        <rFont val="Calibri"/>
        <family val="2"/>
        <scheme val="minor"/>
      </rPr>
      <t>Glaucomastix itabaianensis)</t>
    </r>
  </si>
  <si>
    <t>Definir em 2022</t>
  </si>
  <si>
    <t>Manter a taxa de crescimento populacional  estável (=1) ou positiva (&gt;1)</t>
  </si>
  <si>
    <t>Manter</t>
  </si>
  <si>
    <t xml:space="preserve">Relatório </t>
  </si>
  <si>
    <t>Geraldo J. B. Moura (UFRPE/PE)</t>
  </si>
  <si>
    <t>A linha de Base será calculada antes da oficina de avaliação de meio termo que ocorrerá em 2022. *Glaucomastix itabaianensis (após o processo de avaliação dos lagartos). Colaboradores: Moacir S. Tinôco (UCSAL), André Leite (UFPE), Magno L. Travassos de Oliveira (UCSAL/UFBA), Mateus (UFRPE), Renato G. Faria (UFS), Frederico França (UFPB), Daniel Cassiano (UECE), Diva Borges-Nojosa (UFC).</t>
  </si>
  <si>
    <t>4 - Número de publicações em qualquer veículo de comunicação (dissertação, tese, artigo, reportagem, cartilhas, entre outros)</t>
  </si>
  <si>
    <t>1º Ciclo: 69 publicações científicas, 78 publicações de divulgação</t>
  </si>
  <si>
    <t xml:space="preserve">86 publicações científicas
97 Divulgação
</t>
  </si>
  <si>
    <t>103 publicações científicas
117 Divulgação</t>
  </si>
  <si>
    <t>Aumentar</t>
  </si>
  <si>
    <t>Publicações e Relatório dos Eventos</t>
  </si>
  <si>
    <t>Anual</t>
  </si>
  <si>
    <t>Renato Gomes Faria (UFS/SE)</t>
  </si>
  <si>
    <t>Os cálculos de 25% e 50% serão realizados a partir do que foi produzido no 1º ciclo do PAN.</t>
  </si>
  <si>
    <t>OE3: Redução dos impactos negativos das atividades econômicas sobre o habitat e as espécies de anfíbios e répteis contempladas neste PAN</t>
  </si>
  <si>
    <t xml:space="preserve">5 - Número de ações de extensão junto às comunidades </t>
  </si>
  <si>
    <t>zero em setembro de 2019</t>
  </si>
  <si>
    <t>Relatório informando quais ações de extensão e quantas comunidades foram atingidas</t>
  </si>
  <si>
    <t>Daniel Cunha Passos (UFERSA/RN)</t>
  </si>
  <si>
    <t>O valor foi calculado considerando uma ação por colaborador das ações: 2.6 (14 colaboradores), 3.7 (4 colaboradores), 4.4 (18 colaboradores), 4.7 (12 colaboradores). Total = 48 ações.</t>
  </si>
  <si>
    <t>6 - Proporção de documentos técnicos encaminhados e acolhidos pelo órgão licenciador</t>
  </si>
  <si>
    <t>0 (em setembro de 2019)</t>
  </si>
  <si>
    <t>Relatório informando quando e quais documentos foram encaminhados para quais pessoas, departamentos e instituições.</t>
  </si>
  <si>
    <t>Gabriela Mota Gama (IMA/AL)</t>
  </si>
  <si>
    <t>7 - Número de ações de intervenção junto aos órgãos competentes</t>
  </si>
  <si>
    <t xml:space="preserve">Pelo menos uma ação de intervenção que contemple cada ente licenciador (nove estados) contidos nas áreas estratégicas do PAN </t>
  </si>
  <si>
    <t>Relatório informando quais intervenções foram feitas e em quais órgãos.</t>
  </si>
  <si>
    <t>Roberto Cavalcante (SEMA/CE)</t>
  </si>
  <si>
    <t xml:space="preserve">Intervenção: são ações de extensão de forma presencial e interativa. </t>
  </si>
  <si>
    <t>OE4: Melhoria da qualidade do habitat das espécies do PAN que sofrem impactos de contaminantes</t>
  </si>
  <si>
    <t>10 - Áreas investigadas com registros de contaminantes</t>
  </si>
  <si>
    <t>será calculada em 2022, antes da avaliação de meio-termo</t>
  </si>
  <si>
    <t>Reduzir ao menos uma área com indícios de contaminantes</t>
  </si>
  <si>
    <t>Relatório apontando qual área e qual ação foi feita para redução dos contaminantes</t>
  </si>
  <si>
    <t>2,5 anos</t>
  </si>
  <si>
    <t>Leonardo Barros Ribeiro (UNIVASF/Petrolina/PE)</t>
  </si>
  <si>
    <t>A linha de base será calculada em 2022, antes da avaliação de meio termo. Será feito um levantamento do número de espécies com registros de contaminantes nas áreas propostas para esse indicador. Áreas dos estudos: Vale do São Francisco, ESEC do Tapacurá (projeto ainda), Bacia do Rio Capibaribe, Mata do Catolé em Maceió, Parque Municipal Serra da Saudinha em Maceió, ESEC de Murici e REBio de Pedra Talhada (Alagoas)</t>
  </si>
  <si>
    <t>DATA DA AVALIAÇÃO DE MEIO TERMO</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</si>
  <si>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</si>
  <si>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</si>
  <si>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</si>
  <si>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</si>
  <si>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</si>
  <si>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</si>
  <si>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</si>
  <si>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</si>
  <si>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</si>
  <si>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</si>
  <si>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 xml:space="preserve">1.1 - Taxa de perda de habitat nas áreas estratégicas do PAN </t>
  </si>
  <si>
    <t>2015-2019 (0,55%)</t>
  </si>
  <si>
    <t>5% de redução na taxa de perda estimada entre 2021 e linha de base</t>
  </si>
  <si>
    <t>10 % de redução na taxa de perda estimada entre 2024 (ou o mais recente) e linha de base</t>
  </si>
  <si>
    <t>MapBiomas</t>
  </si>
  <si>
    <t>O processo de avaliação da herpetofauna se encerrará em 2020 e a avaliação de meio termo está prevista para ocorrer durante a terceira monitoria do PAN, em 2022. Dessa forma, as áreas estratégicas serão definidas antes da avaliação de meio termo, assim como a linha de base. Colaboradores José Ricardo de Oliveira Santos (UEB-Paulo Afonso), Mateus da Silva Bonfim (UCSAL), NGeo do RAN (Lara, Flávia, Bruna). A LB para a taxa de perda da vegetação (proxy para perda de habitat) foi calculada com base no que se perdeu no período menos o que foi regenerado (chamamos de "saldo").</t>
  </si>
  <si>
    <t xml:space="preserve"> -0,75% (negativo)</t>
  </si>
  <si>
    <t>Alta</t>
  </si>
  <si>
    <t>O resultado foi obtido subtraindo o saldo de 2020 menos o saldo da linha de base (2019-2015), resultando num saldo negativo de 0,75. A informação de 2021 ainda não está disponível (julho de 2022) e a taxa de perdas foi maior que a linha de base, indicando uma piora deste indicador no ano de 2020.</t>
  </si>
  <si>
    <t>07/2022 com dados de até 12/2020</t>
  </si>
  <si>
    <t>Bruna Arbo Meneses (ICMBio/RAN)</t>
  </si>
  <si>
    <t>Este indicador, apesar de ter alta especificidade e confiabilidade, tem baixa sensibilidade, pois não reflete exatamente a atuação do PAN, ainda que se enfoque as áreas estratégicas. O PAN não tem capilaridade suficiente para atuar em todas as regiões sensoriadas, muitos outros fatores extrínsecos atuam nas taxas de desmatamento e regeneração, sendo difícil mensurar os resultados do PAN dentro deste OE. O resultado obtido é uma porcentagem absoluta do saldo resultante da perda e regeneração de habitat, e não uma porcentagem de redução da perda como descrito na meta. Definir qual o melhor método para a avaliação final</t>
  </si>
  <si>
    <t>baixa</t>
  </si>
  <si>
    <t>Considero que a acurácia seja baixa uma vez que não temos ferramentas para mensurar a efetividade das ações do PAN exatamente nas regiões onde existem ações concretas. A aferição indireta por satélite reflete uma série de outras influências extrínsecas ao PAN e não refletem a eficácia do PAN nas regiões onde atua diretamente. Mostra, contudo, que o PAN está muito aquém da necessidade de proteção dos habitat das espécies-alvo deste PAN. Outra nota importante é que foi mensurado apenas o primeiro ano, onde poucas ações foram feitas naquele intervalo e os seus efeitos ainda não puderam ser notados, especialmente em termos de regeneração de habitat. Será essencial termos outros indicadores a serem mensurados na Avaliação Final para avaliarmos este objetivo específico.</t>
  </si>
  <si>
    <t>1.2 - Grau de fragmentação nas áreas estratégicas do PAN</t>
  </si>
  <si>
    <t>LB relativo a setembro/2019 (em ha)</t>
  </si>
  <si>
    <t>índice de agregação (MESH, em hectares), utilizando MapBiomas, etc)</t>
  </si>
  <si>
    <t>Definir a métrica que será utilizada para esse índice. Índice de conectividade (e.g). Magno Travassos (UCSAL) vai ficar à frente (após a finalização do Doutorado) com orientação e apoio do NGeo do RAN. O grupo considerou o indicador essencial para verificar o alcance do objetivo, mesmo que seja apenas no final do PAN. Usar sempre a versão mais recente do MapBiomas (não necessariamente no momento da verificação do indicador).</t>
  </si>
  <si>
    <t>Não temos resultado da avaliação deste indicador (Magno Travassos). Será mensurada somente na avaliação final</t>
  </si>
  <si>
    <t xml:space="preserve">A LB não foi informada pois depende da finalização do estudo. As análises serão feitas para o período referente à avaliação de meio-termo e à avaliação final, a fim de permitir a comparação dos cenários ao longo do tempo. </t>
  </si>
  <si>
    <t xml:space="preserve">1.3 -  Índice de efetividade de gestão das UCs </t>
  </si>
  <si>
    <t>SAMGE</t>
  </si>
  <si>
    <t xml:space="preserve">Bruna Arbo Meneses (ICMBio/RAN) pode colaborar na verificação desse índice. Foi feito um levantamento da efetividade das UCs por meio do SAMGE, desde 2018. Para linha de base usou-se a média de 2018 e 2019 de todas as UCs com dados disponíveis.
A meta de meio termo é igual a Linha de base </t>
  </si>
  <si>
    <t>indicador criado na Avaliação de Meio-termo</t>
  </si>
  <si>
    <t>1.3 - nº de UCs criadas no nordeste brasileiro</t>
  </si>
  <si>
    <t>será definida durante a rodada virtual</t>
  </si>
  <si>
    <t>Consulta às OEMAs e ICMBio</t>
  </si>
  <si>
    <t>esse indicador somente será usado caso o de índice de efetividade (SAMGE) não possa ser utilizado (será definido nesta rodada virtual - 2022). Entendo que fazem medições distintas, o que justificaria a manutenção (Patricia - CPRH/PE)</t>
  </si>
  <si>
    <r>
      <t xml:space="preserve">Para </t>
    </r>
    <r>
      <rPr>
        <i/>
        <sz val="14"/>
        <rFont val="Calibri"/>
        <family val="2"/>
        <scheme val="minor"/>
      </rPr>
      <t>A. maraguapensis</t>
    </r>
    <r>
      <rPr>
        <sz val="14"/>
        <rFont val="Calibri"/>
        <family val="2"/>
        <scheme val="minor"/>
      </rPr>
      <t xml:space="preserve">: 41.82% abundância relativa (1082 registros). Para </t>
    </r>
    <r>
      <rPr>
        <i/>
        <sz val="14"/>
        <rFont val="Calibri"/>
        <family val="2"/>
        <scheme val="minor"/>
      </rPr>
      <t>G. abaetensis</t>
    </r>
    <r>
      <rPr>
        <sz val="14"/>
        <rFont val="Calibri"/>
        <family val="2"/>
        <scheme val="minor"/>
      </rPr>
      <t xml:space="preserve"> e </t>
    </r>
    <r>
      <rPr>
        <i/>
        <sz val="14"/>
        <rFont val="Calibri"/>
        <family val="2"/>
        <scheme val="minor"/>
      </rPr>
      <t>T. hygomi</t>
    </r>
    <r>
      <rPr>
        <sz val="14"/>
        <rFont val="Calibri"/>
        <family val="2"/>
        <scheme val="minor"/>
      </rPr>
      <t xml:space="preserve"> será definido pelo trabalho de Travassos, M. em 2023.</t>
    </r>
  </si>
  <si>
    <t>tamanho populacional estável ou em crescimento</t>
  </si>
  <si>
    <t>Dissertações de Francisco Figueiredo e Mariny Arruda; Tese de doutorado de Magno Travassos</t>
  </si>
  <si>
    <t>acreditamos que o OE está sendo cumprido pois a meta de um dos indicadores foi superada em mais que 100%. Apesar de considerarmos a acurácia baixa, esta foi muito provavelmente subestimada.</t>
  </si>
  <si>
    <t>2.2 - Número de publicações em qualquer veículo de comunicação (dissertação, tese, artigo, reportagem, cartilhas, entre outros)</t>
  </si>
  <si>
    <t>170 publicações técnicas/científicas (LB + 101); 219 publicações divulgação (LB + 141)</t>
  </si>
  <si>
    <t>Média</t>
  </si>
  <si>
    <t>cálculo realizado somente com base no conhecimento dos colaboradores presentes; número subestimado</t>
  </si>
  <si>
    <t>GAT</t>
  </si>
  <si>
    <t>foram contabilizadas as publicações desde setembro de 2019 até agora (jun2022)</t>
  </si>
  <si>
    <t xml:space="preserve">3.1 - Número de ações de extensão junto às comunidades </t>
  </si>
  <si>
    <t>Consulta aos colaboradores</t>
  </si>
  <si>
    <t>A meta final foi calculada considerando uma ação por colaborador das ações: 2.6 (14 colaboradores), 3.7 (4 colaboradores), 4.4 (18 colaboradores), 4.7 (12 colaboradores). Total = 48 ações. Meta de Meio Termo = 48/2. Como "ação de extensão" estão sendo consideradas as ações realizadas para o público extra acadêmico. Não será contabilizado posts em redes sociais.</t>
  </si>
  <si>
    <t>Baixa</t>
  </si>
  <si>
    <t>foram contabilizadas oficinas e palestras presenciais nas comunidades desde 2019 até 2022, ministradas pelos colaboradores presentes e por alguns colaboradores que enviaram informações prévias</t>
  </si>
  <si>
    <t>Acreditamos que o OE está sendo cumprido, pois dois dos indicadores foram superados e, apesar de um indicador estar em ritmo insuficiente, este chegou perto da meta esperada. Mesmo com acurácia média, é provável que este objetivo esteja sendo cumprido e que o erro observado seja oriundo de subestimativas. A maior dificuldade encontrada foi a de acolhimento às moções e documentos enviados pelo PAN, sendo que a parte dentro de nossa governança foi realizada.</t>
  </si>
  <si>
    <t>3.2 - Proporção de documentos técnicos encaminhados (moções, notas técnicas, etc) e acolhidos pelas instituições competentes (OEMA, MPE, MPF etc)</t>
  </si>
  <si>
    <t>consulta aos colaboradores e ao RAN sobre os documentos encaminhados e seus desdobramentos</t>
  </si>
  <si>
    <t>"acolhido" entende-se como: "a manifestação encaminhada gerou algum desdobramento favorável à conservação das espécies". A percentagem das metas é referente ao que foi acolhido sobre o total do que foi encaminhado.</t>
  </si>
  <si>
    <t>das 4 moções enviadas, uma foi acolhida (APA Aldeia-Beberibe)</t>
  </si>
  <si>
    <t>Moções encaminhadas: 1. Aeroporto Salvador (BA); 2. Estrada na APA Aldeia-Beberibe (PE); 3. Corredor Ecológico Pitimbu (RN); 4. RPPN Fonte dos Padres (BA). Moção acolhida: Estrada na APA Aldeia-Beberibe (PE) - informação da gestora da APA</t>
  </si>
  <si>
    <t>3.3 - Número de ações de intervenção junto aos órgãos competentes</t>
  </si>
  <si>
    <t>consulta aos colaboradores e ao RAN sobre as ações de extensão realizadas</t>
  </si>
  <si>
    <t>consideramos como ação de intervenção a integração da COPAN junto a ABEMA e os OEMAs (setembro/2021)</t>
  </si>
  <si>
    <t>OE4: Melhoria da qualidade do habitat das espécies do PAN que sofrem impactos da poluição</t>
  </si>
  <si>
    <t>10- Número de áreas investigadas com registro de contaminantes</t>
  </si>
  <si>
    <r>
      <t>2.5 anos+I22+H21:K21+H21:M21+H21:L21+H21:K21</t>
    </r>
    <r>
      <rPr>
        <strike/>
        <sz val="14"/>
        <rFont val="Calibri"/>
        <family val="2"/>
      </rPr>
      <t>+H21:K21</t>
    </r>
  </si>
  <si>
    <t>Márcio Frazão Chaves (UFCG)</t>
  </si>
  <si>
    <t>4.1 - Número de áreas com investigação sobre contaminantes</t>
  </si>
  <si>
    <t>consulta aos colaboradores e GAT</t>
  </si>
  <si>
    <t>2.5 anos</t>
  </si>
  <si>
    <t>LINHA DE BASE: Geraldo Moura: 1. Rio São Francisco - Petrolina; 2. Rio Capibaribe; 3. Estação Ecológica do Tapacurá; 4. Roberta de Rocha Braga (UFC): Vale do Jaguaribe (CE); Moacir Tinôco: 5. Barra do Itariri, Conde (BA); 6. Parque das Dunas, Salvador (BA); 7. Porto da Barra, Salvador (BA); Francisco Pericles (UFRPE): 8. Praia do Forte, Mata de São João (BA)</t>
  </si>
  <si>
    <t>Duas novas áreas foram investigadas por Marina Nóbrega (Projeto Fiol - UCSAL): 1. Parque Estadual Serra do Conduru, município de Uruçuca (Rio Almada); 2. Município de Jequié (Rio de Contas), FLONA Contendas do Sincorá.</t>
  </si>
  <si>
    <t>Moacir Tinôco</t>
  </si>
  <si>
    <t>Acreditamos que o OE pode não estar sendo cumprido, pois o único indicador que foi possível mensurar não tem precisão e nossa avaliação apresentou baixa acurácia. O indicador avaliado teve a meta superada, contudo isto não implica na melhora efetiva do OE (indicador pouco específico). Esperamos que na avaliação final, os outros indicadores previstos tragam melhor informação sobre o andamento deste OE. Os métodos e ferramentas necessárias para uma correta avaliação são caros e de difícil implementação, sendo a única forma de aferir a sua evolução com a devida precisão.</t>
  </si>
  <si>
    <t>4.2 - Número de áreas com ação para redução de contaminantes</t>
  </si>
  <si>
    <t>consulta aos articuladores (e colaboradores) das ações 4.7 e 4.4 e aos OEMAs</t>
  </si>
  <si>
    <t>Davi Pantoja (UFPI)</t>
  </si>
  <si>
    <t>Ações de fiscalização, ações relacionadas a capacitação sobre práticas agroecológicas, ações de limpeza das praias,  por exemplo. Estudos não devem ser considerados neste indicador, pois já estão contemplados no indicador 10. Consultar Sara Alves (INEMA/BA), Carolina Lisboa (SEMURB/RN)), Gabriela Mota Gama (IMA/AL), Patrícia Tavares (CPRH/PE)</t>
  </si>
  <si>
    <t>4.3 - Número de ações que contribuam para redução de poluentes na área de abrangência do PAN</t>
  </si>
  <si>
    <t>consulta direta ao GAT</t>
  </si>
  <si>
    <t>2 anos e meio</t>
  </si>
  <si>
    <t>Carlos Abrahão (ICMBIio/RAN)</t>
  </si>
  <si>
    <t>Ações de fiscalização, ações relacionadas a capacitação sobre práticas agroecológicas, ações de limpeza das praias, por exemplo. A meta final foi pensada, considerando os dois anos restantes (a partir da avaliação de meio termo), pensando numa média de ações entre os estados (9 estados, 1 ação/estado/ano = 18 ações).</t>
  </si>
  <si>
    <t>06/06/2022 - 10/06/2022</t>
  </si>
  <si>
    <t>DATA DA AVALIAÇÃO FINAL</t>
  </si>
  <si>
    <t>13/04/2024 - 17/04/2024</t>
  </si>
  <si>
    <t>DADOS DA AVALIAÇÃO FINAL</t>
  </si>
  <si>
    <t xml:space="preserve">Thaís Guedes (Unicamp)
</t>
  </si>
  <si>
    <t>não foi possível avaliar este indicador durante a oficina</t>
  </si>
  <si>
    <t>Considerando que o OE 1 previa a redução da perda e fragmentação de habitat, o grupo optou por não avaliar a tendência deste OE, por considerar que o único indicador que foi possível ser avaliado (1.3) não é representativo para avaliar o alcance do objetivo. Com base no único indicador que pode ser aferido na oficina de avaliação final, observa-se uma perda de qualidade na gestão de áreas protegidas. É importante pontuar que não foi possível aferir os indicadores de perda e fragmentação de habitat, os quais nos dariam melhores informações sobre o alcance do OE 1.</t>
  </si>
  <si>
    <t xml:space="preserve">Definir a métrica que será utilizada para esse índice. Índice de conectividade (e.g). Magno Travassos (UCSAL) vai ficar à frente (após a finalização do Doutorado) com orientação e apoio do NGeo do RAN. O grupo considerou o indicador essencial para verificar o alcance do objetivo, mesmo que seja apenas no final do PAN. Usar sempre a versão mais recente do MapBiomas (não necessariamente no momento da verificação do indicador). Patrícia informou que Magno Travassos não desenvolveu muito e que em Pernambuco utilizam esse indicador, calculado pela empresa contratada para desenvolvimento de um SIG Estadual. Encaminhou  os parâmetros para verificarem se ainda seria possível a realização desse cálculo por parte da equipe de GEO do RAN. </t>
  </si>
  <si>
    <t xml:space="preserve">Bruna Arbo Meneses (ICMBio/RAN) pode colaborar na verificação desse índice. Foi feito um levantamento da efetividade das UCs por meio do SAMGE, desde 2018. Para linha de base usou-se a média de 2018 e 2019 de todas as UCs com dados disponíveis.. </t>
  </si>
  <si>
    <t xml:space="preserve">A meta de meio termo é igual a Linha de base. O indicador sugere que a ação 1.3 do PAN, foi de “Moderada efetividade” (entre 40 e 60%) no período de 2021 e 2022 (44,15%). Não foi possível atingir a meta, que necessita de um acréscimo de 10% no resultado final, em comparação com a média de 2018 e 2019 (47,69%). Como pode ser verificado, houve um descréscimo. Registramos que a linha de base calculada pelo ICMBio para os anos de 2018 e 2019 resultou em uma média de 44,43%, a qual difere da apresentada acima. </t>
  </si>
  <si>
    <t>A meta final não foi atingida e a distância entre o resultado do indicador e a meta foi de quase 15%.</t>
  </si>
  <si>
    <t>Patrícia</t>
  </si>
  <si>
    <t>Não há dados de 2023. Portando, não foram computados. Além disso, não há dados de todas as UCs (como RPPNs, FURBs)</t>
  </si>
  <si>
    <t xml:space="preserve">Considerando que o OE 2 previa a redução da perda de indivíduos e a redução dos conflitos humano-fauna, o grupo optou por não avaliar a tendência deste OE, por considerar que o único indicador que foi possível ser aferido (2.2) não é representativo para avaliar o alcance do objetivo. </t>
  </si>
  <si>
    <t>202 artigos científicos e + de 219 publicações de divulgação</t>
  </si>
  <si>
    <t>170 + 32 (desde 2022) artigos científicos; 219 + 53 (desde 2022; no mínimo) de divulgação</t>
  </si>
  <si>
    <t>Renato e GAT</t>
  </si>
  <si>
    <t>na avaliação de meio termo, o grupo levantou 60 ações de extensão, o que já alcançaria a meta final para esta oficina. Durante a oficina de avaliação final,foram contabilizados ao menos 53 ações de extensão, relatadas na 4ª e 5ª monitoria.</t>
  </si>
  <si>
    <t>Daniel e GAT</t>
  </si>
  <si>
    <t>Apesar do pouco progresso observado nos indicadores 3.2 e 3.3 (que representam dimensão de maior peso para alcance do objetivo), as ações de extensão executadas supõem algum grau de redução dos impactos das atividades econômicas (alcance do OE).</t>
  </si>
  <si>
    <t>das 5 moções enviadas (incluindo 4 até a Avaliação de Meio Termo), uma foi acolhida (APA Aldeia-Beberibe). Houve progresso em relação a LB, mas não foi o suficiente para atingirmos a meta. Em relação a Avaliação de Meio termo, a percentagem de processos acolhidos reduziu. O grupo considerou a acurácia como baixa, porque os técnicos dos OEMAs não foram consultados para termos a informação de acolhimento ou não.</t>
  </si>
  <si>
    <t>Documentos técnicos encaminhados: 1. Aeroporto Salvador (BA); 2. Estrada na APA Aldeia-Beberibe (PE); 3. Corredor Ecológico Pitimbu (RN); 4. RPPN Fonte dos Padres (BA); 5. NT Guia de espécies visadas pelo tráfico (RAN). Documento Técnico acolhido: Estrada na APA Aldeia-Beberibe (PE) - informação da gestora da APA</t>
  </si>
  <si>
    <t>consulta aos colaboradores e ao RAN sobre as ações de intervenção realizadas</t>
  </si>
  <si>
    <t>Consideramos como ação de intervenção a integração da COPAN junto a ABEMA e os OEMAs (setembro/2021)</t>
  </si>
  <si>
    <t>Oito áreas da LB: 1. Rio São Francisco - Petrolina; 2. Rio Capibaribe; 3. Estação Ecológica do Tapacurá; 4. Roberta de Rocha Braga (UFC): Vale do Jaguaribe (CE); 5. Barra do Itariri, Conde (BA); 6. Parque das Dunas, Salvador (BA); 7. Porto da Barra, Salvador (BA); Francisco Pericles (UFRPE): 8. Praia do Forte, Mata de São João (BA). Mais duas áreas da avaliação de meio termo: 9. Parque Estadual Serra do Conduru, município de Uruçuca (Rio Almada); 10. Município de Jequié (Rio de Contas), FLONA Contendas do Sincorá.</t>
  </si>
  <si>
    <t>Márcio e GAT</t>
  </si>
  <si>
    <t>A atuação do PAN sobre o OE foi pequena e, apesar de avanços pontuais, os atores do PAN tem pouca atuação sobre esse tipo de problema (efetividade). Apesar dos avanços nos indicadores deste OE, não foi contemplado o que se planejava por falta de comunicação, articulação e engajamento entre atores do PAN e instituições.</t>
  </si>
  <si>
    <t>Ações de fiscalização, ações relacionadas a capacitação sobre práticas agroecológicas, ações de limpeza das praias,  por exemplo. Estudos não devem ser considerados neste indicador, pois já estão contemplados no indicador 10. Consultar Sara Alves (INEMA/BA), Carolina Lisboa (SEMURB/RN), Gabriela Mota Gama (IMA/AL), Patrícia Tavares (CPRH/PE)</t>
  </si>
  <si>
    <t>BA: Duas áreas com ações de fiscalização de contaminantes; PE: Três áreas (Olinda, Recife, Tamandaré) tiveram ações de limpeza de praia; Duas áreas de limpeza realizadas pela equipe de remo do Clube Náutico Capibaribe e do Sport</t>
  </si>
  <si>
    <t>Carlos Abrahão (ICMBio/RAN)</t>
  </si>
  <si>
    <t>PE: ao menos 6 ações de limpeza realizadas pela equipe de remo do Clube Náutico Capibaribe e do Sport, durante as competições; BA: Duas ações de fiscalização de contaminantes; ao menos três ações realizadas nas três áreas (Olinda, Recife, Tamandaré)</t>
  </si>
  <si>
    <t>Avaliação</t>
  </si>
  <si>
    <t>Tendência</t>
  </si>
  <si>
    <r>
      <t xml:space="preserve">2.1- Tamanho populacional das espécies </t>
    </r>
    <r>
      <rPr>
        <i/>
        <sz val="12"/>
        <color rgb="FF000000"/>
        <rFont val="Calibri"/>
        <family val="2"/>
      </rPr>
      <t>Glaucomastix abaetensis</t>
    </r>
    <r>
      <rPr>
        <sz val="12"/>
        <color rgb="FF000000"/>
        <rFont val="Calibri"/>
        <family val="2"/>
      </rPr>
      <t xml:space="preserve">, </t>
    </r>
    <r>
      <rPr>
        <i/>
        <sz val="12"/>
        <color rgb="FF000000"/>
        <rFont val="Calibri"/>
        <family val="2"/>
      </rPr>
      <t>Adelophryne maraguapensis</t>
    </r>
    <r>
      <rPr>
        <sz val="12"/>
        <color rgb="FF000000"/>
        <rFont val="Calibri"/>
        <family val="2"/>
      </rPr>
      <t xml:space="preserve">, </t>
    </r>
    <r>
      <rPr>
        <i/>
        <sz val="12"/>
        <color rgb="FF000000"/>
        <rFont val="Calibri"/>
        <family val="2"/>
      </rPr>
      <t>Tropidurus hygomi</t>
    </r>
  </si>
  <si>
    <r>
      <t xml:space="preserve">Para </t>
    </r>
    <r>
      <rPr>
        <i/>
        <sz val="12"/>
        <rFont val="Calibri"/>
        <family val="2"/>
        <scheme val="minor"/>
      </rPr>
      <t>A. maraguapensis</t>
    </r>
    <r>
      <rPr>
        <sz val="12"/>
        <rFont val="Calibri"/>
        <family val="2"/>
        <scheme val="minor"/>
      </rPr>
      <t xml:space="preserve">: 41.82% abundância relativa (1082 registros). Para </t>
    </r>
    <r>
      <rPr>
        <i/>
        <sz val="12"/>
        <rFont val="Calibri"/>
        <family val="2"/>
        <scheme val="minor"/>
      </rPr>
      <t>G. abaetensis</t>
    </r>
    <r>
      <rPr>
        <sz val="12"/>
        <rFont val="Calibri"/>
        <family val="2"/>
        <scheme val="minor"/>
      </rPr>
      <t xml:space="preserve"> e </t>
    </r>
    <r>
      <rPr>
        <i/>
        <sz val="12"/>
        <rFont val="Calibri"/>
        <family val="2"/>
        <scheme val="minor"/>
      </rPr>
      <t>T. hygomi</t>
    </r>
    <r>
      <rPr>
        <sz val="12"/>
        <rFont val="Calibri"/>
        <family val="2"/>
        <scheme val="minor"/>
      </rPr>
      <t xml:space="preserve"> será definido pelo trabalho de Travassos, M. em 2023.</t>
    </r>
  </si>
  <si>
    <r>
      <t>2.5 anos+I22+H21:K21+H21:M21+H21:L21+H21:K21</t>
    </r>
    <r>
      <rPr>
        <strike/>
        <sz val="12"/>
        <rFont val="Calibri"/>
        <family val="2"/>
      </rPr>
      <t>+H21:K21</t>
    </r>
  </si>
  <si>
    <r>
      <t xml:space="preserve">2.1- Tamanho populacional das espécies </t>
    </r>
    <r>
      <rPr>
        <i/>
        <sz val="14"/>
        <color rgb="FF000000"/>
        <rFont val="Calibri"/>
        <family val="2"/>
      </rPr>
      <t>Glaucomastix abaetensis</t>
    </r>
    <r>
      <rPr>
        <sz val="14"/>
        <color rgb="FF000000"/>
        <rFont val="Calibri"/>
        <family val="2"/>
      </rPr>
      <t xml:space="preserve">, </t>
    </r>
    <r>
      <rPr>
        <i/>
        <sz val="14"/>
        <color rgb="FF000000"/>
        <rFont val="Calibri"/>
        <family val="2"/>
      </rPr>
      <t>Adelophryne maraguapensis</t>
    </r>
    <r>
      <rPr>
        <sz val="14"/>
        <color rgb="FF000000"/>
        <rFont val="Calibri"/>
        <family val="2"/>
      </rPr>
      <t xml:space="preserve">, </t>
    </r>
    <r>
      <rPr>
        <i/>
        <sz val="14"/>
        <color rgb="FF000000"/>
        <rFont val="Calibri"/>
        <family val="2"/>
      </rPr>
      <t>Tropidurus hygomi</t>
    </r>
  </si>
  <si>
    <r>
      <t xml:space="preserve">A linha de base para </t>
    </r>
    <r>
      <rPr>
        <i/>
        <sz val="14"/>
        <color rgb="FF000000"/>
        <rFont val="Calibri"/>
        <family val="2"/>
        <scheme val="minor"/>
      </rPr>
      <t xml:space="preserve">T. hygomi </t>
    </r>
    <r>
      <rPr>
        <sz val="14"/>
        <color rgb="FF000000"/>
        <rFont val="Calibri"/>
        <family val="2"/>
        <scheme val="minor"/>
      </rPr>
      <t>e</t>
    </r>
    <r>
      <rPr>
        <i/>
        <sz val="14"/>
        <color rgb="FF000000"/>
        <rFont val="Calibri"/>
        <family val="2"/>
        <scheme val="minor"/>
      </rPr>
      <t xml:space="preserve"> G. abaetensis </t>
    </r>
    <r>
      <rPr>
        <sz val="14"/>
        <color rgb="FF000000"/>
        <rFont val="Calibri"/>
        <family val="2"/>
        <scheme val="minor"/>
      </rPr>
      <t>será calculada antes da oficina de avaliação final. Colaboradores: Moacir S. Tinôco (UCSAL), Magno L. Travassos de Oliveira (UCSAL/UFBA), Mateus (UFRPE), Frederico Rocha (UERJ), Daniel Cassiano (UECE), Eduardo Dias (UFS), Francisco Figueiredo (UFC), Mariny Arruda (UFC).</t>
    </r>
  </si>
  <si>
    <r>
      <t xml:space="preserve">TAXA DE CRESCIMENTO
</t>
    </r>
    <r>
      <rPr>
        <i/>
        <sz val="14"/>
        <color rgb="FF000000"/>
        <rFont val="Calibri"/>
        <family val="2"/>
        <scheme val="minor"/>
      </rPr>
      <t xml:space="preserve">Tropidurus hygomi
</t>
    </r>
    <r>
      <rPr>
        <sz val="14"/>
        <color rgb="FF000000"/>
        <rFont val="Calibri"/>
        <family val="2"/>
        <scheme val="minor"/>
      </rPr>
      <t xml:space="preserve">-2017: 0,83 
-2018: 1,2
-2019: 1,2
</t>
    </r>
    <r>
      <rPr>
        <i/>
        <sz val="14"/>
        <color rgb="FF000000"/>
        <rFont val="Calibri"/>
        <family val="2"/>
        <scheme val="minor"/>
      </rPr>
      <t xml:space="preserve">Glaucomastix abaetensis
</t>
    </r>
    <r>
      <rPr>
        <sz val="14"/>
        <color rgb="FF000000"/>
        <rFont val="Calibri"/>
        <family val="2"/>
        <scheme val="minor"/>
      </rPr>
      <t xml:space="preserve">-2017: 1,0
-2018: 0,9
-2019: 1,1
</t>
    </r>
  </si>
  <si>
    <r>
      <t xml:space="preserve">Durante a oficina, Magno Travassos enviou as estimativas de abundância de </t>
    </r>
    <r>
      <rPr>
        <i/>
        <sz val="14"/>
        <color rgb="FF000000"/>
        <rFont val="Calibri"/>
        <family val="2"/>
        <scheme val="minor"/>
      </rPr>
      <t>T. hygomi</t>
    </r>
    <r>
      <rPr>
        <sz val="14"/>
        <color rgb="FF000000"/>
        <rFont val="Calibri"/>
        <family val="2"/>
        <scheme val="minor"/>
      </rPr>
      <t xml:space="preserve"> e </t>
    </r>
    <r>
      <rPr>
        <i/>
        <sz val="14"/>
        <color rgb="FF000000"/>
        <rFont val="Calibri"/>
        <family val="2"/>
        <scheme val="minor"/>
      </rPr>
      <t>G. abaetensis</t>
    </r>
    <r>
      <rPr>
        <sz val="14"/>
        <color rgb="FF000000"/>
        <rFont val="Calibri"/>
        <family val="2"/>
        <scheme val="minor"/>
      </rPr>
      <t>, assim como as taxas de crescimento para 2017 - 2019. No entanto, essas estimativas somente serviriam para Linha de Base deste indicador. Assim, o indicador 2.1 não pode ser avaliado.</t>
    </r>
  </si>
  <si>
    <r>
      <rPr>
        <sz val="12"/>
        <rFont val="Calibri"/>
        <family val="2"/>
        <scheme val="minor"/>
      </rPr>
      <t>Thaís Guedes (Unicamp)</t>
    </r>
    <r>
      <rPr>
        <strike/>
        <sz val="12"/>
        <rFont val="Calibri"/>
        <family val="2"/>
        <scheme val="minor"/>
      </rPr>
      <t xml:space="preserve">
</t>
    </r>
  </si>
  <si>
    <r>
      <t xml:space="preserve">A linha de base para </t>
    </r>
    <r>
      <rPr>
        <i/>
        <sz val="12"/>
        <rFont val="Calibri"/>
        <family val="2"/>
        <scheme val="minor"/>
      </rPr>
      <t xml:space="preserve">T. hygomi </t>
    </r>
    <r>
      <rPr>
        <sz val="12"/>
        <rFont val="Calibri"/>
        <family val="2"/>
        <scheme val="minor"/>
      </rPr>
      <t>e</t>
    </r>
    <r>
      <rPr>
        <i/>
        <sz val="12"/>
        <rFont val="Calibri"/>
        <family val="2"/>
        <scheme val="minor"/>
      </rPr>
      <t xml:space="preserve"> G. abaetensis </t>
    </r>
    <r>
      <rPr>
        <sz val="12"/>
        <rFont val="Calibri"/>
        <family val="2"/>
        <scheme val="minor"/>
      </rPr>
      <t>será calculada antes da oficina de avaliação final. Colaboradores: Moacir S. Tinôco (UCSAL), Magno L. Travassos de Oliveira (UCSAL/UFBA), Mateus (UFRPE), Frederico Rocha (UERJ), Daniel Cassiano (UECE), Eduardo Dias (UFS), Francisco Figueiredo (UFC), Mariny Arruda (UFC).</t>
    </r>
  </si>
  <si>
    <r>
      <t xml:space="preserve">Somente teremos essas informação para a Avaliação Final. Não foi possível avaliar esse indicador, pois somente temos a LB para </t>
    </r>
    <r>
      <rPr>
        <i/>
        <sz val="12"/>
        <rFont val="Calibri"/>
        <family val="2"/>
        <scheme val="minor"/>
      </rPr>
      <t>A. maraguapensis</t>
    </r>
    <r>
      <rPr>
        <sz val="12"/>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</si>
</sst>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0"/>
      <name val="Arial"/>
      <family val="2"/>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b/>
      <sz val="22"/>
      <color rgb="FFFF0000"/>
      <name val="Calibri"/>
      <family val="2"/>
      <scheme val="minor"/>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24"/>
      <name val="Arial"/>
      <family val="2"/>
    </font>
    <font>
      <sz val="10"/>
      <name val="Arial"/>
      <family val="2"/>
    </font>
    <font>
      <sz val="20"/>
      <name val="Arial"/>
      <family val="2"/>
    </font>
    <font>
      <sz val="14"/>
      <name val="Calibri"/>
      <family val="2"/>
      <scheme val="minor"/>
    </font>
    <font>
      <i/>
      <sz val="12"/>
      <name val="Calibri"/>
      <family val="2"/>
      <scheme val="minor"/>
    </font>
    <font>
      <strike/>
      <sz val="12"/>
      <name val="Calibri"/>
      <family val="2"/>
      <scheme val="minor"/>
    </font>
    <font>
      <strike/>
      <sz val="14"/>
      <name val="Calibri"/>
      <family val="2"/>
      <scheme val="minor"/>
    </font>
    <font>
      <i/>
      <sz val="14"/>
      <name val="Calibri"/>
      <family val="2"/>
      <scheme val="minor"/>
    </font>
    <font>
      <strike/>
      <sz val="14"/>
      <name val="Calibri"/>
      <family val="2"/>
    </font>
    <font>
      <sz val="14"/>
      <name val="Calibri"/>
      <family val="2"/>
    </font>
    <font>
      <sz val="12"/>
      <name val="Calibri"/>
      <family val="2"/>
    </font>
    <font>
      <sz val="12"/>
      <color rgb="FF000000"/>
      <name val="Calibri"/>
      <family val="2"/>
    </font>
    <font>
      <i/>
      <sz val="12"/>
      <color rgb="FF000000"/>
      <name val="Calibri"/>
      <family val="2"/>
    </font>
    <font>
      <strike/>
      <sz val="12"/>
      <name val="Calibri"/>
      <family val="2"/>
    </font>
    <font>
      <sz val="14"/>
      <color rgb="FF000000"/>
      <name val="Calibri"/>
      <family val="2"/>
      <scheme val="minor"/>
    </font>
    <font>
      <sz val="14"/>
      <color rgb="FF000000"/>
      <name val="Calibri"/>
      <family val="2"/>
    </font>
    <font>
      <i/>
      <sz val="14"/>
      <color rgb="FF000000"/>
      <name val="Calibri"/>
      <family val="2"/>
    </font>
    <font>
      <i/>
      <sz val="14"/>
      <color rgb="FF000000"/>
      <name val="Calibri"/>
      <family val="2"/>
      <scheme val="minor"/>
    </font>
  </fonts>
  <fills count="15">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39997558519241921"/>
        <bgColor indexed="64"/>
      </patternFill>
    </fill>
  </fills>
  <borders count="11">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2" borderId="1">
      <alignment horizontal="center" vertical="center" wrapText="1"/>
    </xf>
    <xf numFmtId="0" fontId="4" fillId="0" borderId="0"/>
    <xf numFmtId="9" fontId="4" fillId="0" borderId="0" applyFont="0" applyFill="0" applyBorder="0" applyAlignment="0" applyProtection="0"/>
  </cellStyleXfs>
  <cellXfs count="133">
    <xf numFmtId="0" fontId="0" fillId="0" borderId="0" xfId="0"/>
    <xf numFmtId="0" fontId="2" fillId="3" borderId="0" xfId="0" applyFont="1" applyFill="1" applyAlignment="1">
      <alignment vertical="center"/>
    </xf>
    <xf numFmtId="0" fontId="7" fillId="3" borderId="0" xfId="0" applyFont="1" applyFill="1" applyAlignment="1">
      <alignment vertical="center"/>
    </xf>
    <xf numFmtId="0" fontId="5" fillId="0" borderId="2" xfId="0" applyFont="1" applyBorder="1" applyAlignment="1">
      <alignment vertical="center" wrapText="1"/>
    </xf>
    <xf numFmtId="0" fontId="3" fillId="3" borderId="0" xfId="0" applyFont="1" applyFill="1" applyAlignment="1">
      <alignment vertical="center"/>
    </xf>
    <xf numFmtId="0" fontId="0" fillId="3" borderId="0" xfId="0" applyFill="1" applyAlignment="1">
      <alignment vertical="center"/>
    </xf>
    <xf numFmtId="0" fontId="14"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7" fillId="3" borderId="2" xfId="0" applyFont="1" applyFill="1" applyBorder="1" applyAlignment="1">
      <alignment vertical="center"/>
    </xf>
    <xf numFmtId="0" fontId="0" fillId="3" borderId="0" xfId="0" applyFill="1"/>
    <xf numFmtId="0" fontId="0" fillId="0" borderId="2" xfId="0" applyBorder="1" applyAlignment="1">
      <alignment horizontal="center" vertical="center"/>
    </xf>
    <xf numFmtId="0" fontId="16" fillId="3" borderId="0" xfId="0" applyFont="1" applyFill="1" applyAlignment="1">
      <alignment vertical="center"/>
    </xf>
    <xf numFmtId="0" fontId="17" fillId="3" borderId="0" xfId="0" applyFont="1" applyFill="1" applyAlignment="1">
      <alignment vertical="center"/>
    </xf>
    <xf numFmtId="0" fontId="18" fillId="3" borderId="0" xfId="0" applyFont="1" applyFill="1" applyAlignment="1">
      <alignment vertical="center"/>
    </xf>
    <xf numFmtId="0" fontId="19" fillId="3" borderId="0" xfId="0" applyFont="1" applyFill="1" applyAlignment="1">
      <alignment vertical="center"/>
    </xf>
    <xf numFmtId="0" fontId="14" fillId="13"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0" xfId="0" applyFont="1" applyAlignment="1">
      <alignment vertical="center" wrapText="1"/>
    </xf>
    <xf numFmtId="9" fontId="5" fillId="0" borderId="2" xfId="0" applyNumberFormat="1" applyFont="1" applyBorder="1" applyAlignment="1">
      <alignment horizontal="center"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vertical="center" wrapText="1"/>
    </xf>
    <xf numFmtId="0" fontId="21" fillId="0" borderId="2" xfId="0" applyFont="1" applyBorder="1" applyAlignment="1">
      <alignment vertical="center" wrapText="1"/>
    </xf>
    <xf numFmtId="14" fontId="12" fillId="0" borderId="2" xfId="0" applyNumberFormat="1" applyFont="1" applyBorder="1" applyAlignment="1">
      <alignment horizontal="center" vertical="center"/>
    </xf>
    <xf numFmtId="0" fontId="7" fillId="3" borderId="2" xfId="0" applyFont="1" applyFill="1" applyBorder="1" applyAlignment="1">
      <alignment vertical="center" wrapText="1"/>
    </xf>
    <xf numFmtId="0" fontId="7" fillId="3" borderId="10" xfId="0" applyFont="1" applyFill="1" applyBorder="1" applyAlignment="1">
      <alignment horizontal="center" vertical="center"/>
    </xf>
    <xf numFmtId="0" fontId="7" fillId="0" borderId="2" xfId="0" applyFont="1" applyBorder="1" applyAlignment="1">
      <alignment vertical="center" wrapText="1"/>
    </xf>
    <xf numFmtId="0" fontId="22" fillId="0" borderId="2" xfId="0" applyFont="1" applyBorder="1" applyAlignment="1">
      <alignment vertical="center" wrapText="1"/>
    </xf>
    <xf numFmtId="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9" fontId="7" fillId="3" borderId="2" xfId="0" applyNumberFormat="1" applyFont="1" applyFill="1" applyBorder="1" applyAlignment="1">
      <alignment vertical="center"/>
    </xf>
    <xf numFmtId="0" fontId="22" fillId="0" borderId="2" xfId="0" applyFont="1" applyBorder="1" applyAlignment="1">
      <alignment horizontal="center" vertical="center" wrapText="1"/>
    </xf>
    <xf numFmtId="0" fontId="7" fillId="0" borderId="2" xfId="0" applyFont="1" applyBorder="1" applyAlignment="1">
      <alignment vertical="center"/>
    </xf>
    <xf numFmtId="0" fontId="7" fillId="0" borderId="0" xfId="0" applyFont="1" applyAlignment="1">
      <alignment vertical="center"/>
    </xf>
    <xf numFmtId="0" fontId="22" fillId="3" borderId="2" xfId="0" applyFont="1" applyFill="1" applyBorder="1" applyAlignment="1">
      <alignment vertical="center" wrapText="1"/>
    </xf>
    <xf numFmtId="9" fontId="22" fillId="0" borderId="2" xfId="0" applyNumberFormat="1" applyFont="1" applyBorder="1" applyAlignment="1">
      <alignment horizontal="center" vertical="center" wrapText="1"/>
    </xf>
    <xf numFmtId="0" fontId="25" fillId="0" borderId="2" xfId="0" applyFont="1" applyBorder="1" applyAlignment="1">
      <alignment vertical="center" wrapText="1"/>
    </xf>
    <xf numFmtId="10" fontId="7" fillId="0" borderId="2" xfId="0" applyNumberFormat="1" applyFont="1" applyBorder="1" applyAlignment="1">
      <alignment horizontal="center" vertical="center" wrapText="1"/>
    </xf>
    <xf numFmtId="0" fontId="7" fillId="3" borderId="2" xfId="0" applyFont="1" applyFill="1" applyBorder="1" applyAlignment="1">
      <alignment horizontal="center" vertical="center"/>
    </xf>
    <xf numFmtId="0" fontId="6" fillId="9" borderId="4" xfId="0" applyFont="1" applyFill="1" applyBorder="1" applyAlignment="1">
      <alignment horizontal="right" vertical="center"/>
    </xf>
    <xf numFmtId="0" fontId="6" fillId="9" borderId="5" xfId="0" applyFont="1" applyFill="1" applyBorder="1" applyAlignment="1">
      <alignment horizontal="right" vertical="center"/>
    </xf>
    <xf numFmtId="0" fontId="5" fillId="0" borderId="2"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10" fillId="7" borderId="2" xfId="0" applyFont="1" applyFill="1" applyBorder="1" applyAlignment="1">
      <alignment horizontal="left" vertical="center"/>
    </xf>
    <xf numFmtId="0" fontId="0" fillId="0" borderId="2" xfId="0" applyBorder="1" applyAlignment="1">
      <alignment horizontal="center" vertical="center"/>
    </xf>
    <xf numFmtId="0" fontId="12" fillId="0" borderId="2" xfId="0" applyFont="1" applyBorder="1" applyAlignment="1">
      <alignment horizontal="center" vertical="center"/>
    </xf>
    <xf numFmtId="0" fontId="11" fillId="0" borderId="2" xfId="0" applyFont="1" applyBorder="1" applyAlignment="1">
      <alignment horizontal="left" vertical="center"/>
    </xf>
    <xf numFmtId="0" fontId="8" fillId="0" borderId="4" xfId="0" applyFont="1" applyBorder="1" applyAlignment="1">
      <alignment horizontal="left" vertical="center" wrapText="1"/>
    </xf>
    <xf numFmtId="0" fontId="0" fillId="0" borderId="6" xfId="0" applyBorder="1"/>
    <xf numFmtId="0" fontId="0" fillId="0" borderId="5" xfId="0" applyBorder="1"/>
    <xf numFmtId="14" fontId="12" fillId="0" borderId="6" xfId="0" applyNumberFormat="1" applyFont="1" applyBorder="1" applyAlignment="1">
      <alignment horizontal="center" vertical="center"/>
    </xf>
    <xf numFmtId="14" fontId="12" fillId="0" borderId="5" xfId="0" applyNumberFormat="1" applyFont="1" applyBorder="1" applyAlignment="1">
      <alignment horizontal="center" vertical="center"/>
    </xf>
    <xf numFmtId="0" fontId="15" fillId="8" borderId="3" xfId="0" applyFont="1" applyFill="1" applyBorder="1" applyAlignment="1">
      <alignment horizontal="center" vertical="center"/>
    </xf>
    <xf numFmtId="0" fontId="9" fillId="0" borderId="2" xfId="0" applyFont="1" applyBorder="1" applyAlignment="1">
      <alignment horizontal="left" vertical="center"/>
    </xf>
    <xf numFmtId="0" fontId="13" fillId="8" borderId="4" xfId="0" applyFont="1" applyFill="1" applyBorder="1" applyAlignment="1">
      <alignment horizontal="right" vertical="center"/>
    </xf>
    <xf numFmtId="0" fontId="13" fillId="8" borderId="5" xfId="0" applyFont="1" applyFill="1" applyBorder="1" applyAlignment="1">
      <alignment horizontal="right"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9" fillId="0" borderId="2" xfId="0" applyFont="1" applyBorder="1" applyAlignment="1">
      <alignment horizontal="center" vertical="center"/>
    </xf>
    <xf numFmtId="0" fontId="6" fillId="10" borderId="2" xfId="0" applyFont="1" applyFill="1" applyBorder="1" applyAlignment="1">
      <alignment horizontal="right"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12" fillId="0" borderId="4" xfId="0" applyFont="1" applyBorder="1" applyAlignment="1">
      <alignment vertical="center"/>
    </xf>
    <xf numFmtId="0" fontId="12" fillId="0" borderId="6" xfId="0" applyFont="1" applyBorder="1" applyAlignment="1">
      <alignment vertical="center"/>
    </xf>
    <xf numFmtId="0" fontId="12" fillId="0" borderId="5" xfId="0" applyFont="1" applyBorder="1" applyAlignment="1">
      <alignment vertical="center"/>
    </xf>
    <xf numFmtId="0" fontId="6" fillId="9" borderId="2" xfId="0" applyFont="1" applyFill="1" applyBorder="1" applyAlignment="1">
      <alignment horizontal="right" vertical="center"/>
    </xf>
    <xf numFmtId="0" fontId="13" fillId="8" borderId="2" xfId="0" applyFont="1" applyFill="1" applyBorder="1" applyAlignment="1">
      <alignment horizontal="right" vertical="center"/>
    </xf>
    <xf numFmtId="0" fontId="8" fillId="0" borderId="6" xfId="0" applyFont="1" applyBorder="1" applyAlignment="1">
      <alignment horizontal="left" vertical="center" wrapText="1"/>
    </xf>
    <xf numFmtId="0" fontId="8" fillId="0" borderId="5" xfId="0" applyFont="1" applyBorder="1" applyAlignment="1">
      <alignment horizontal="left" vertical="center" wrapText="1"/>
    </xf>
    <xf numFmtId="0" fontId="15" fillId="8" borderId="4" xfId="0" applyFont="1" applyFill="1" applyBorder="1" applyAlignment="1">
      <alignment horizontal="center" vertical="center"/>
    </xf>
    <xf numFmtId="0" fontId="15" fillId="8" borderId="6" xfId="0" applyFont="1" applyFill="1" applyBorder="1" applyAlignment="1">
      <alignment horizontal="center" vertical="center"/>
    </xf>
    <xf numFmtId="0" fontId="15" fillId="8" borderId="5" xfId="0" applyFont="1" applyFill="1" applyBorder="1" applyAlignment="1">
      <alignment horizontal="center" vertical="center"/>
    </xf>
    <xf numFmtId="0" fontId="15" fillId="11" borderId="2" xfId="0" applyFont="1" applyFill="1" applyBorder="1" applyAlignment="1">
      <alignment horizontal="center" vertical="center" wrapText="1"/>
    </xf>
    <xf numFmtId="0" fontId="6" fillId="12" borderId="2" xfId="0" applyFont="1" applyFill="1" applyBorder="1" applyAlignment="1">
      <alignment horizontal="right" vertical="center"/>
    </xf>
    <xf numFmtId="0" fontId="1" fillId="0" borderId="2" xfId="0" applyFont="1" applyBorder="1" applyAlignment="1">
      <alignment horizontal="center" vertical="center"/>
    </xf>
    <xf numFmtId="0" fontId="12" fillId="0" borderId="4" xfId="0" applyFont="1" applyBorder="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0" fillId="7" borderId="4" xfId="0" applyFont="1" applyFill="1" applyBorder="1" applyAlignment="1">
      <alignment horizontal="left" vertical="center"/>
    </xf>
    <xf numFmtId="0" fontId="10" fillId="7" borderId="6" xfId="0" applyFont="1" applyFill="1" applyBorder="1" applyAlignment="1">
      <alignment horizontal="left" vertical="center"/>
    </xf>
    <xf numFmtId="0" fontId="10" fillId="7" borderId="5" xfId="0" applyFont="1" applyFill="1" applyBorder="1" applyAlignment="1">
      <alignment horizontal="left" vertical="center"/>
    </xf>
    <xf numFmtId="0" fontId="11" fillId="0" borderId="4" xfId="0" applyFont="1" applyBorder="1" applyAlignment="1">
      <alignment horizontal="left" vertical="center"/>
    </xf>
    <xf numFmtId="0" fontId="11" fillId="0" borderId="6" xfId="0" applyFont="1" applyBorder="1" applyAlignment="1">
      <alignment horizontal="left" vertical="center"/>
    </xf>
    <xf numFmtId="0" fontId="11" fillId="0" borderId="5" xfId="0" applyFont="1" applyBorder="1" applyAlignment="1">
      <alignment horizontal="left" vertical="center"/>
    </xf>
    <xf numFmtId="14" fontId="12" fillId="0" borderId="4" xfId="0" applyNumberFormat="1"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14" fillId="3" borderId="0" xfId="0" applyFont="1" applyFill="1" applyAlignment="1">
      <alignment vertical="center"/>
    </xf>
    <xf numFmtId="0" fontId="14" fillId="12" borderId="2"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vertical="center" wrapText="1"/>
    </xf>
    <xf numFmtId="0" fontId="5" fillId="3" borderId="9" xfId="0" applyFont="1" applyFill="1" applyBorder="1" applyAlignment="1">
      <alignment horizontal="center" vertical="center"/>
    </xf>
    <xf numFmtId="0" fontId="5" fillId="3" borderId="9" xfId="0" applyFont="1" applyFill="1" applyBorder="1" applyAlignment="1">
      <alignment horizontal="center" vertical="center" wrapText="1"/>
    </xf>
    <xf numFmtId="0" fontId="5" fillId="3" borderId="0" xfId="0" applyFont="1" applyFill="1" applyAlignment="1">
      <alignment vertical="center"/>
    </xf>
    <xf numFmtId="0" fontId="5" fillId="3" borderId="10" xfId="0" applyFont="1" applyFill="1" applyBorder="1" applyAlignment="1">
      <alignment horizontal="center" vertical="center"/>
    </xf>
    <xf numFmtId="0" fontId="5" fillId="3" borderId="10" xfId="0" applyFont="1" applyFill="1" applyBorder="1" applyAlignment="1">
      <alignment horizontal="center" vertical="center" wrapText="1"/>
    </xf>
    <xf numFmtId="10" fontId="5" fillId="0" borderId="2" xfId="0" applyNumberFormat="1" applyFont="1" applyBorder="1" applyAlignment="1">
      <alignment horizontal="center" vertical="center" wrapText="1"/>
    </xf>
    <xf numFmtId="0" fontId="5" fillId="0" borderId="2" xfId="0" applyFont="1" applyBorder="1" applyAlignment="1">
      <alignment vertical="center"/>
    </xf>
    <xf numFmtId="0" fontId="5" fillId="3" borderId="3"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0" borderId="0" xfId="0" applyFont="1" applyAlignment="1">
      <alignment vertical="center"/>
    </xf>
    <xf numFmtId="0" fontId="5" fillId="0" borderId="3" xfId="0" applyFont="1" applyBorder="1" applyAlignment="1">
      <alignment horizontal="center" vertical="center" wrapText="1"/>
    </xf>
    <xf numFmtId="0" fontId="21" fillId="0" borderId="2" xfId="0" applyFont="1" applyBorder="1" applyAlignment="1">
      <alignment horizontal="center" vertical="center" wrapText="1"/>
    </xf>
    <xf numFmtId="9" fontId="21"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21" fillId="3" borderId="2" xfId="0" applyFont="1" applyFill="1" applyBorder="1" applyAlignment="1">
      <alignment vertical="center" wrapText="1"/>
    </xf>
    <xf numFmtId="0" fontId="5" fillId="3" borderId="10" xfId="0" applyFont="1" applyFill="1" applyBorder="1" applyAlignment="1">
      <alignment horizontal="center" vertical="center"/>
    </xf>
    <xf numFmtId="0" fontId="27" fillId="0" borderId="2" xfId="0" applyFont="1" applyBorder="1" applyAlignment="1">
      <alignment vertical="center" wrapText="1"/>
    </xf>
    <xf numFmtId="9" fontId="5" fillId="3" borderId="2" xfId="0" applyNumberFormat="1" applyFont="1" applyFill="1" applyBorder="1" applyAlignment="1">
      <alignment vertical="center"/>
    </xf>
    <xf numFmtId="0" fontId="30" fillId="0" borderId="2" xfId="0" applyFont="1" applyBorder="1" applyAlignment="1">
      <alignment horizontal="center" vertical="center" wrapText="1"/>
    </xf>
    <xf numFmtId="0" fontId="7" fillId="3" borderId="2" xfId="0" applyFont="1" applyFill="1" applyBorder="1" applyAlignment="1">
      <alignment horizontal="center" vertical="center" wrapText="1"/>
    </xf>
    <xf numFmtId="0" fontId="7" fillId="0" borderId="2" xfId="0" applyFont="1" applyBorder="1" applyAlignment="1">
      <alignment horizontal="center" vertical="center"/>
    </xf>
    <xf numFmtId="14" fontId="7" fillId="0" borderId="2" xfId="0" applyNumberFormat="1" applyFont="1" applyBorder="1" applyAlignment="1">
      <alignment horizontal="center" vertical="center"/>
    </xf>
    <xf numFmtId="0" fontId="31" fillId="0" borderId="2" xfId="0" applyFont="1" applyBorder="1" applyAlignment="1">
      <alignment vertical="center" wrapText="1"/>
    </xf>
    <xf numFmtId="0" fontId="30" fillId="0" borderId="2" xfId="0" applyFont="1" applyBorder="1" applyAlignment="1">
      <alignment vertical="center" wrapText="1"/>
    </xf>
    <xf numFmtId="0" fontId="30" fillId="3" borderId="2" xfId="0" applyFont="1" applyFill="1" applyBorder="1" applyAlignment="1">
      <alignment vertical="center" wrapText="1"/>
    </xf>
    <xf numFmtId="15" fontId="7" fillId="3" borderId="2" xfId="0" applyNumberFormat="1" applyFont="1" applyFill="1" applyBorder="1" applyAlignment="1">
      <alignment horizontal="center" vertical="center"/>
    </xf>
    <xf numFmtId="14" fontId="7" fillId="3" borderId="2" xfId="0" applyNumberFormat="1" applyFont="1" applyFill="1" applyBorder="1" applyAlignment="1">
      <alignment horizontal="center" vertical="center"/>
    </xf>
    <xf numFmtId="15" fontId="5" fillId="3" borderId="2" xfId="0" applyNumberFormat="1" applyFont="1" applyFill="1" applyBorder="1" applyAlignment="1">
      <alignment vertical="center"/>
    </xf>
    <xf numFmtId="14" fontId="5" fillId="3" borderId="2" xfId="0" applyNumberFormat="1" applyFont="1" applyFill="1" applyBorder="1" applyAlignment="1">
      <alignment vertical="center"/>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8.png"/><Relationship Id="rId4" Type="http://schemas.openxmlformats.org/officeDocument/2006/relationships/image" Target="../media/image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6.png"/><Relationship Id="rId5" Type="http://schemas.openxmlformats.org/officeDocument/2006/relationships/image" Target="../media/image8.png"/><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12</xdr:col>
      <xdr:colOff>483054</xdr:colOff>
      <xdr:row>17</xdr:row>
      <xdr:rowOff>0</xdr:rowOff>
    </xdr:from>
    <xdr:to>
      <xdr:col>12</xdr:col>
      <xdr:colOff>1452562</xdr:colOff>
      <xdr:row>17</xdr:row>
      <xdr:rowOff>986071</xdr:rowOff>
    </xdr:to>
    <xdr:pic>
      <xdr:nvPicPr>
        <xdr:cNvPr id="9" name="Imagem 8">
          <a:extLst>
            <a:ext uri="{FF2B5EF4-FFF2-40B4-BE49-F238E27FC236}">
              <a16:creationId xmlns:a16="http://schemas.microsoft.com/office/drawing/2014/main" id="{29033845-E0D3-465E-890E-60B720604A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52929" y="6977063"/>
          <a:ext cx="969508" cy="986071"/>
        </a:xfrm>
        <a:prstGeom prst="rect">
          <a:avLst/>
        </a:prstGeom>
      </xdr:spPr>
    </xdr:pic>
    <xdr:clientData/>
  </xdr:twoCellAnchor>
  <xdr:twoCellAnchor editAs="oneCell">
    <xdr:from>
      <xdr:col>12</xdr:col>
      <xdr:colOff>576262</xdr:colOff>
      <xdr:row>20</xdr:row>
      <xdr:rowOff>332314</xdr:rowOff>
    </xdr:from>
    <xdr:to>
      <xdr:col>12</xdr:col>
      <xdr:colOff>1697642</xdr:colOff>
      <xdr:row>20</xdr:row>
      <xdr:rowOff>1475605</xdr:rowOff>
    </xdr:to>
    <xdr:pic>
      <xdr:nvPicPr>
        <xdr:cNvPr id="10" name="Imagem 9">
          <a:extLst>
            <a:ext uri="{FF2B5EF4-FFF2-40B4-BE49-F238E27FC236}">
              <a16:creationId xmlns:a16="http://schemas.microsoft.com/office/drawing/2014/main" id="{102454F1-CE5D-409B-B611-51098C9343AC}"/>
            </a:ext>
            <a:ext uri="{147F2762-F138-4A5C-976F-8EAC2B608ADB}">
              <a16:predDERef xmlns:a16="http://schemas.microsoft.com/office/drawing/2014/main" pred="{29033845-E0D3-465E-890E-60B720604A7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46137" y="13200589"/>
          <a:ext cx="1121380" cy="1143291"/>
        </a:xfrm>
        <a:prstGeom prst="rect">
          <a:avLst/>
        </a:prstGeom>
      </xdr:spPr>
    </xdr:pic>
    <xdr:clientData/>
  </xdr:twoCellAnchor>
  <xdr:twoCellAnchor editAs="oneCell">
    <xdr:from>
      <xdr:col>12</xdr:col>
      <xdr:colOff>535781</xdr:colOff>
      <xdr:row>19</xdr:row>
      <xdr:rowOff>174079</xdr:rowOff>
    </xdr:from>
    <xdr:to>
      <xdr:col>12</xdr:col>
      <xdr:colOff>1518307</xdr:colOff>
      <xdr:row>19</xdr:row>
      <xdr:rowOff>1084947</xdr:rowOff>
    </xdr:to>
    <xdr:pic>
      <xdr:nvPicPr>
        <xdr:cNvPr id="11" name="Imagem 10">
          <a:extLst>
            <a:ext uri="{FF2B5EF4-FFF2-40B4-BE49-F238E27FC236}">
              <a16:creationId xmlns:a16="http://schemas.microsoft.com/office/drawing/2014/main" id="{2FF2E028-0D7A-4783-888B-7DC83366D2E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205656" y="9210923"/>
          <a:ext cx="982526" cy="910868"/>
        </a:xfrm>
        <a:prstGeom prst="rect">
          <a:avLst/>
        </a:prstGeom>
      </xdr:spPr>
    </xdr:pic>
    <xdr:clientData/>
  </xdr:twoCellAnchor>
  <xdr:twoCellAnchor editAs="oneCell">
    <xdr:from>
      <xdr:col>12</xdr:col>
      <xdr:colOff>619125</xdr:colOff>
      <xdr:row>22</xdr:row>
      <xdr:rowOff>46000</xdr:rowOff>
    </xdr:from>
    <xdr:to>
      <xdr:col>12</xdr:col>
      <xdr:colOff>1722363</xdr:colOff>
      <xdr:row>22</xdr:row>
      <xdr:rowOff>1168689</xdr:rowOff>
    </xdr:to>
    <xdr:pic>
      <xdr:nvPicPr>
        <xdr:cNvPr id="6" name="Imagem 5">
          <a:extLst>
            <a:ext uri="{FF2B5EF4-FFF2-40B4-BE49-F238E27FC236}">
              <a16:creationId xmlns:a16="http://schemas.microsoft.com/office/drawing/2014/main" id="{F1C3CA11-AF44-4BFD-BE79-26F9D09A06F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6289000" y="13345281"/>
          <a:ext cx="1103238" cy="1122689"/>
        </a:xfrm>
        <a:prstGeom prst="rect">
          <a:avLst/>
        </a:prstGeom>
      </xdr:spPr>
    </xdr:pic>
    <xdr:clientData/>
  </xdr:twoCellAnchor>
  <xdr:twoCellAnchor editAs="oneCell">
    <xdr:from>
      <xdr:col>12</xdr:col>
      <xdr:colOff>660013</xdr:colOff>
      <xdr:row>17</xdr:row>
      <xdr:rowOff>1059655</xdr:rowOff>
    </xdr:from>
    <xdr:to>
      <xdr:col>12</xdr:col>
      <xdr:colOff>1439258</xdr:colOff>
      <xdr:row>18</xdr:row>
      <xdr:rowOff>454847</xdr:rowOff>
    </xdr:to>
    <xdr:pic>
      <xdr:nvPicPr>
        <xdr:cNvPr id="8" name="Imagem 7">
          <a:extLst>
            <a:ext uri="{FF2B5EF4-FFF2-40B4-BE49-F238E27FC236}">
              <a16:creationId xmlns:a16="http://schemas.microsoft.com/office/drawing/2014/main" id="{D5651AAA-4C6E-425E-8483-E7ADF810399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6329888" y="8036718"/>
          <a:ext cx="779245" cy="792983"/>
        </a:xfrm>
        <a:prstGeom prst="rect">
          <a:avLst/>
        </a:prstGeom>
      </xdr:spPr>
    </xdr:pic>
    <xdr:clientData/>
  </xdr:twoCellAnchor>
  <xdr:twoCellAnchor editAs="oneCell">
    <xdr:from>
      <xdr:col>18</xdr:col>
      <xdr:colOff>598715</xdr:colOff>
      <xdr:row>19</xdr:row>
      <xdr:rowOff>40820</xdr:rowOff>
    </xdr:from>
    <xdr:to>
      <xdr:col>18</xdr:col>
      <xdr:colOff>2042110</xdr:colOff>
      <xdr:row>20</xdr:row>
      <xdr:rowOff>208446</xdr:rowOff>
    </xdr:to>
    <xdr:pic>
      <xdr:nvPicPr>
        <xdr:cNvPr id="13" name="Imagem 12">
          <a:extLst>
            <a:ext uri="{FF2B5EF4-FFF2-40B4-BE49-F238E27FC236}">
              <a16:creationId xmlns:a16="http://schemas.microsoft.com/office/drawing/2014/main" id="{C5DB1597-0989-452A-B57C-35321C638DF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9698840" y="16352383"/>
          <a:ext cx="1443395" cy="1334437"/>
        </a:xfrm>
        <a:prstGeom prst="rect">
          <a:avLst/>
        </a:prstGeom>
      </xdr:spPr>
    </xdr:pic>
    <xdr:clientData/>
  </xdr:twoCellAnchor>
  <xdr:twoCellAnchor editAs="oneCell">
    <xdr:from>
      <xdr:col>18</xdr:col>
      <xdr:colOff>464343</xdr:colOff>
      <xdr:row>23</xdr:row>
      <xdr:rowOff>142874</xdr:rowOff>
    </xdr:from>
    <xdr:to>
      <xdr:col>18</xdr:col>
      <xdr:colOff>2095500</xdr:colOff>
      <xdr:row>24</xdr:row>
      <xdr:rowOff>532313</xdr:rowOff>
    </xdr:to>
    <xdr:pic>
      <xdr:nvPicPr>
        <xdr:cNvPr id="14" name="Imagem 13">
          <a:extLst>
            <a:ext uri="{FF2B5EF4-FFF2-40B4-BE49-F238E27FC236}">
              <a16:creationId xmlns:a16="http://schemas.microsoft.com/office/drawing/2014/main" id="{9B110CA1-5F1F-4DF4-93B4-5134DBAF2A30}"/>
            </a:ext>
          </a:extLst>
        </xdr:cNvPr>
        <xdr:cNvPicPr preferRelativeResize="0">
          <a:picLocks/>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564468" y="23145749"/>
          <a:ext cx="1631157" cy="1603875"/>
        </a:xfrm>
        <a:prstGeom prst="rect">
          <a:avLst/>
        </a:prstGeom>
      </xdr:spPr>
    </xdr:pic>
    <xdr:clientData/>
  </xdr:twoCellAnchor>
  <xdr:twoCellAnchor editAs="oneCell">
    <xdr:from>
      <xdr:col>12</xdr:col>
      <xdr:colOff>517071</xdr:colOff>
      <xdr:row>12</xdr:row>
      <xdr:rowOff>394607</xdr:rowOff>
    </xdr:from>
    <xdr:to>
      <xdr:col>12</xdr:col>
      <xdr:colOff>1714500</xdr:colOff>
      <xdr:row>13</xdr:row>
      <xdr:rowOff>625749</xdr:rowOff>
    </xdr:to>
    <xdr:pic>
      <xdr:nvPicPr>
        <xdr:cNvPr id="15" name="Imagem 14">
          <a:extLst>
            <a:ext uri="{FF2B5EF4-FFF2-40B4-BE49-F238E27FC236}">
              <a16:creationId xmlns:a16="http://schemas.microsoft.com/office/drawing/2014/main" id="{849F04AC-51AC-4263-B74F-B4D011965C5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220964" y="1292678"/>
          <a:ext cx="1197429" cy="1326517"/>
        </a:xfrm>
        <a:prstGeom prst="rect">
          <a:avLst/>
        </a:prstGeom>
      </xdr:spPr>
    </xdr:pic>
    <xdr:clientData/>
  </xdr:twoCellAnchor>
  <xdr:oneCellAnchor>
    <xdr:from>
      <xdr:col>18</xdr:col>
      <xdr:colOff>517071</xdr:colOff>
      <xdr:row>12</xdr:row>
      <xdr:rowOff>394607</xdr:rowOff>
    </xdr:from>
    <xdr:ext cx="1197429" cy="1326517"/>
    <xdr:pic>
      <xdr:nvPicPr>
        <xdr:cNvPr id="16" name="Imagem 15">
          <a:extLst>
            <a:ext uri="{FF2B5EF4-FFF2-40B4-BE49-F238E27FC236}">
              <a16:creationId xmlns:a16="http://schemas.microsoft.com/office/drawing/2014/main" id="{281574BA-1EB1-41B3-9055-83930A91E83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6220964" y="1292678"/>
          <a:ext cx="1197429" cy="1326517"/>
        </a:xfrm>
        <a:prstGeom prst="rect">
          <a:avLst/>
        </a:prstGeom>
      </xdr:spPr>
    </xdr:pic>
    <xdr:clientData/>
  </xdr:oneCellAnchor>
  <xdr:twoCellAnchor editAs="oneCell">
    <xdr:from>
      <xdr:col>18</xdr:col>
      <xdr:colOff>0</xdr:colOff>
      <xdr:row>16</xdr:row>
      <xdr:rowOff>0</xdr:rowOff>
    </xdr:from>
    <xdr:to>
      <xdr:col>18</xdr:col>
      <xdr:colOff>1714117</xdr:colOff>
      <xdr:row>17</xdr:row>
      <xdr:rowOff>313064</xdr:rowOff>
    </xdr:to>
    <xdr:pic>
      <xdr:nvPicPr>
        <xdr:cNvPr id="2" name="Imagem 1">
          <a:extLst>
            <a:ext uri="{FF2B5EF4-FFF2-40B4-BE49-F238E27FC236}">
              <a16:creationId xmlns:a16="http://schemas.microsoft.com/office/drawing/2014/main" id="{BB4E401D-203C-4FC6-B8A8-D2F6867F5649}"/>
            </a:ext>
            <a:ext uri="{147F2762-F138-4A5C-976F-8EAC2B608ADB}">
              <a16:predDERef xmlns:a16="http://schemas.microsoft.com/office/drawing/2014/main" pred="{281574BA-1EB1-41B3-9055-83930A91E83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2176700" y="8524875"/>
          <a:ext cx="1714117" cy="1751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559593</xdr:colOff>
      <xdr:row>16</xdr:row>
      <xdr:rowOff>200029</xdr:rowOff>
    </xdr:from>
    <xdr:to>
      <xdr:col>12</xdr:col>
      <xdr:colOff>1952625</xdr:colOff>
      <xdr:row>17</xdr:row>
      <xdr:rowOff>731205</xdr:rowOff>
    </xdr:to>
    <xdr:pic>
      <xdr:nvPicPr>
        <xdr:cNvPr id="2" name="Imagem 1">
          <a:extLst>
            <a:ext uri="{FF2B5EF4-FFF2-40B4-BE49-F238E27FC236}">
              <a16:creationId xmlns:a16="http://schemas.microsoft.com/office/drawing/2014/main" id="{505B5FE5-493B-4862-880B-51ACA627B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575249" y="6355560"/>
          <a:ext cx="1393032" cy="1543207"/>
        </a:xfrm>
        <a:prstGeom prst="rect">
          <a:avLst/>
        </a:prstGeom>
      </xdr:spPr>
    </xdr:pic>
    <xdr:clientData/>
  </xdr:twoCellAnchor>
  <xdr:twoCellAnchor editAs="oneCell">
    <xdr:from>
      <xdr:col>12</xdr:col>
      <xdr:colOff>693965</xdr:colOff>
      <xdr:row>22</xdr:row>
      <xdr:rowOff>176892</xdr:rowOff>
    </xdr:from>
    <xdr:to>
      <xdr:col>12</xdr:col>
      <xdr:colOff>2086158</xdr:colOff>
      <xdr:row>23</xdr:row>
      <xdr:rowOff>460261</xdr:rowOff>
    </xdr:to>
    <xdr:pic>
      <xdr:nvPicPr>
        <xdr:cNvPr id="5" name="Imagem 4">
          <a:extLst>
            <a:ext uri="{FF2B5EF4-FFF2-40B4-BE49-F238E27FC236}">
              <a16:creationId xmlns:a16="http://schemas.microsoft.com/office/drawing/2014/main" id="{39DA16D7-570F-48D7-B5E6-C326AC431A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71786" y="15702642"/>
          <a:ext cx="1392193" cy="1295400"/>
        </a:xfrm>
        <a:prstGeom prst="rect">
          <a:avLst/>
        </a:prstGeom>
      </xdr:spPr>
    </xdr:pic>
    <xdr:clientData/>
  </xdr:twoCellAnchor>
  <xdr:twoCellAnchor editAs="oneCell">
    <xdr:from>
      <xdr:col>12</xdr:col>
      <xdr:colOff>680357</xdr:colOff>
      <xdr:row>21</xdr:row>
      <xdr:rowOff>503464</xdr:rowOff>
    </xdr:from>
    <xdr:to>
      <xdr:col>12</xdr:col>
      <xdr:colOff>2072550</xdr:colOff>
      <xdr:row>22</xdr:row>
      <xdr:rowOff>786833</xdr:rowOff>
    </xdr:to>
    <xdr:pic>
      <xdr:nvPicPr>
        <xdr:cNvPr id="6" name="Imagem 5">
          <a:extLst>
            <a:ext uri="{FF2B5EF4-FFF2-40B4-BE49-F238E27FC236}">
              <a16:creationId xmlns:a16="http://schemas.microsoft.com/office/drawing/2014/main" id="{A29B8E9D-E1C9-43D9-984D-BF403F5145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058178" y="13797643"/>
          <a:ext cx="1392193" cy="1295400"/>
        </a:xfrm>
        <a:prstGeom prst="rect">
          <a:avLst/>
        </a:prstGeom>
      </xdr:spPr>
    </xdr:pic>
    <xdr:clientData/>
  </xdr:twoCellAnchor>
  <xdr:twoCellAnchor editAs="oneCell">
    <xdr:from>
      <xdr:col>12</xdr:col>
      <xdr:colOff>585107</xdr:colOff>
      <xdr:row>24</xdr:row>
      <xdr:rowOff>68036</xdr:rowOff>
    </xdr:from>
    <xdr:to>
      <xdr:col>12</xdr:col>
      <xdr:colOff>2119289</xdr:colOff>
      <xdr:row>25</xdr:row>
      <xdr:rowOff>478296</xdr:rowOff>
    </xdr:to>
    <xdr:pic>
      <xdr:nvPicPr>
        <xdr:cNvPr id="7" name="Imagem 6">
          <a:extLst>
            <a:ext uri="{FF2B5EF4-FFF2-40B4-BE49-F238E27FC236}">
              <a16:creationId xmlns:a16="http://schemas.microsoft.com/office/drawing/2014/main" id="{8BB6F110-6959-43FF-AF97-C59215F3591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962928" y="18260786"/>
          <a:ext cx="1534182" cy="1422291"/>
        </a:xfrm>
        <a:prstGeom prst="rect">
          <a:avLst/>
        </a:prstGeom>
      </xdr:spPr>
    </xdr:pic>
    <xdr:clientData/>
  </xdr:twoCellAnchor>
  <xdr:twoCellAnchor editAs="oneCell">
    <xdr:from>
      <xdr:col>12</xdr:col>
      <xdr:colOff>585107</xdr:colOff>
      <xdr:row>25</xdr:row>
      <xdr:rowOff>149678</xdr:rowOff>
    </xdr:from>
    <xdr:to>
      <xdr:col>12</xdr:col>
      <xdr:colOff>2119289</xdr:colOff>
      <xdr:row>26</xdr:row>
      <xdr:rowOff>559938</xdr:rowOff>
    </xdr:to>
    <xdr:pic>
      <xdr:nvPicPr>
        <xdr:cNvPr id="8" name="Imagem 7">
          <a:extLst>
            <a:ext uri="{FF2B5EF4-FFF2-40B4-BE49-F238E27FC236}">
              <a16:creationId xmlns:a16="http://schemas.microsoft.com/office/drawing/2014/main" id="{19B4D148-CA41-4771-BBE8-0C13E83829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962928" y="19880035"/>
          <a:ext cx="1534182" cy="1422291"/>
        </a:xfrm>
        <a:prstGeom prst="rect">
          <a:avLst/>
        </a:prstGeom>
      </xdr:spPr>
    </xdr:pic>
    <xdr:clientData/>
  </xdr:twoCellAnchor>
  <xdr:twoCellAnchor editAs="oneCell">
    <xdr:from>
      <xdr:col>12</xdr:col>
      <xdr:colOff>517071</xdr:colOff>
      <xdr:row>26</xdr:row>
      <xdr:rowOff>244929</xdr:rowOff>
    </xdr:from>
    <xdr:to>
      <xdr:col>12</xdr:col>
      <xdr:colOff>2051253</xdr:colOff>
      <xdr:row>27</xdr:row>
      <xdr:rowOff>655189</xdr:rowOff>
    </xdr:to>
    <xdr:pic>
      <xdr:nvPicPr>
        <xdr:cNvPr id="9" name="Imagem 8">
          <a:extLst>
            <a:ext uri="{FF2B5EF4-FFF2-40B4-BE49-F238E27FC236}">
              <a16:creationId xmlns:a16="http://schemas.microsoft.com/office/drawing/2014/main" id="{2D3D3DA0-0644-4E62-BC45-0FE04B247C4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894892" y="21703393"/>
          <a:ext cx="1534182" cy="1422291"/>
        </a:xfrm>
        <a:prstGeom prst="rect">
          <a:avLst/>
        </a:prstGeom>
      </xdr:spPr>
    </xdr:pic>
    <xdr:clientData/>
  </xdr:twoCellAnchor>
  <xdr:twoCellAnchor editAs="oneCell">
    <xdr:from>
      <xdr:col>18</xdr:col>
      <xdr:colOff>299357</xdr:colOff>
      <xdr:row>25</xdr:row>
      <xdr:rowOff>136071</xdr:rowOff>
    </xdr:from>
    <xdr:to>
      <xdr:col>18</xdr:col>
      <xdr:colOff>1833539</xdr:colOff>
      <xdr:row>26</xdr:row>
      <xdr:rowOff>546331</xdr:rowOff>
    </xdr:to>
    <xdr:pic>
      <xdr:nvPicPr>
        <xdr:cNvPr id="10" name="Imagem 9">
          <a:extLst>
            <a:ext uri="{FF2B5EF4-FFF2-40B4-BE49-F238E27FC236}">
              <a16:creationId xmlns:a16="http://schemas.microsoft.com/office/drawing/2014/main" id="{07B65055-1428-488C-B67E-BD1F9AA3F9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5012428" y="19866428"/>
          <a:ext cx="1534182" cy="1422291"/>
        </a:xfrm>
        <a:prstGeom prst="rect">
          <a:avLst/>
        </a:prstGeom>
      </xdr:spPr>
    </xdr:pic>
    <xdr:clientData/>
  </xdr:twoCellAnchor>
  <xdr:twoCellAnchor editAs="oneCell">
    <xdr:from>
      <xdr:col>12</xdr:col>
      <xdr:colOff>693965</xdr:colOff>
      <xdr:row>19</xdr:row>
      <xdr:rowOff>898071</xdr:rowOff>
    </xdr:from>
    <xdr:to>
      <xdr:col>12</xdr:col>
      <xdr:colOff>2080307</xdr:colOff>
      <xdr:row>21</xdr:row>
      <xdr:rowOff>284034</xdr:rowOff>
    </xdr:to>
    <xdr:pic>
      <xdr:nvPicPr>
        <xdr:cNvPr id="4" name="Imagem 3">
          <a:extLst>
            <a:ext uri="{FF2B5EF4-FFF2-40B4-BE49-F238E27FC236}">
              <a16:creationId xmlns:a16="http://schemas.microsoft.com/office/drawing/2014/main" id="{0D1886C8-5979-4E65-9C9A-FBECD60A54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173965" y="11634107"/>
          <a:ext cx="1386342" cy="1410026"/>
        </a:xfrm>
        <a:prstGeom prst="rect">
          <a:avLst/>
        </a:prstGeom>
      </xdr:spPr>
    </xdr:pic>
    <xdr:clientData/>
  </xdr:twoCellAnchor>
  <xdr:twoCellAnchor editAs="oneCell">
    <xdr:from>
      <xdr:col>12</xdr:col>
      <xdr:colOff>653144</xdr:colOff>
      <xdr:row>19</xdr:row>
      <xdr:rowOff>2952749</xdr:rowOff>
    </xdr:from>
    <xdr:to>
      <xdr:col>12</xdr:col>
      <xdr:colOff>2039486</xdr:colOff>
      <xdr:row>21</xdr:row>
      <xdr:rowOff>393911</xdr:rowOff>
    </xdr:to>
    <xdr:pic>
      <xdr:nvPicPr>
        <xdr:cNvPr id="11" name="Imagem 10">
          <a:extLst>
            <a:ext uri="{FF2B5EF4-FFF2-40B4-BE49-F238E27FC236}">
              <a16:creationId xmlns:a16="http://schemas.microsoft.com/office/drawing/2014/main" id="{80468CFE-AED3-47BE-BD94-5ED74196CD9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133144" y="13688785"/>
          <a:ext cx="1386342" cy="1410026"/>
        </a:xfrm>
        <a:prstGeom prst="rect">
          <a:avLst/>
        </a:prstGeom>
      </xdr:spPr>
    </xdr:pic>
    <xdr:clientData/>
  </xdr:twoCellAnchor>
  <xdr:twoCellAnchor editAs="oneCell">
    <xdr:from>
      <xdr:col>18</xdr:col>
      <xdr:colOff>190953</xdr:colOff>
      <xdr:row>21</xdr:row>
      <xdr:rowOff>408214</xdr:rowOff>
    </xdr:from>
    <xdr:to>
      <xdr:col>18</xdr:col>
      <xdr:colOff>2092075</xdr:colOff>
      <xdr:row>23</xdr:row>
      <xdr:rowOff>146621</xdr:rowOff>
    </xdr:to>
    <xdr:pic>
      <xdr:nvPicPr>
        <xdr:cNvPr id="14" name="Imagem 13">
          <a:extLst>
            <a:ext uri="{FF2B5EF4-FFF2-40B4-BE49-F238E27FC236}">
              <a16:creationId xmlns:a16="http://schemas.microsoft.com/office/drawing/2014/main" id="{C20B5E48-AE28-4C43-8C5E-BF01A10985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6006203" y="15539357"/>
          <a:ext cx="1901122" cy="1762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271104</xdr:colOff>
      <xdr:row>4</xdr:row>
      <xdr:rowOff>117667</xdr:rowOff>
    </xdr:from>
    <xdr:to>
      <xdr:col>1</xdr:col>
      <xdr:colOff>1714499</xdr:colOff>
      <xdr:row>4</xdr:row>
      <xdr:rowOff>1452104</xdr:rowOff>
    </xdr:to>
    <xdr:pic>
      <xdr:nvPicPr>
        <xdr:cNvPr id="8" name="Imagem 7">
          <a:extLst>
            <a:ext uri="{FF2B5EF4-FFF2-40B4-BE49-F238E27FC236}">
              <a16:creationId xmlns:a16="http://schemas.microsoft.com/office/drawing/2014/main" id="{A4A5D190-71D1-4514-BA21-558F5B37AF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5247" y="4893774"/>
          <a:ext cx="1443395" cy="1334437"/>
        </a:xfrm>
        <a:prstGeom prst="rect">
          <a:avLst/>
        </a:prstGeom>
      </xdr:spPr>
    </xdr:pic>
    <xdr:clientData/>
  </xdr:twoCellAnchor>
  <xdr:twoCellAnchor editAs="oneCell">
    <xdr:from>
      <xdr:col>1</xdr:col>
      <xdr:colOff>372119</xdr:colOff>
      <xdr:row>5</xdr:row>
      <xdr:rowOff>54429</xdr:rowOff>
    </xdr:from>
    <xdr:to>
      <xdr:col>1</xdr:col>
      <xdr:colOff>1758461</xdr:colOff>
      <xdr:row>5</xdr:row>
      <xdr:rowOff>1464455</xdr:rowOff>
    </xdr:to>
    <xdr:pic>
      <xdr:nvPicPr>
        <xdr:cNvPr id="12" name="Imagem 11">
          <a:extLst>
            <a:ext uri="{FF2B5EF4-FFF2-40B4-BE49-F238E27FC236}">
              <a16:creationId xmlns:a16="http://schemas.microsoft.com/office/drawing/2014/main" id="{0BC3EF1C-AFC1-45B1-8DC5-987C54A307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6262" y="6368143"/>
          <a:ext cx="1386342" cy="1410026"/>
        </a:xfrm>
        <a:prstGeom prst="rect">
          <a:avLst/>
        </a:prstGeom>
      </xdr:spPr>
    </xdr:pic>
    <xdr:clientData/>
  </xdr:twoCellAnchor>
  <xdr:twoCellAnchor editAs="oneCell">
    <xdr:from>
      <xdr:col>1</xdr:col>
      <xdr:colOff>192826</xdr:colOff>
      <xdr:row>3</xdr:row>
      <xdr:rowOff>60888</xdr:rowOff>
    </xdr:from>
    <xdr:to>
      <xdr:col>1</xdr:col>
      <xdr:colOff>1727008</xdr:colOff>
      <xdr:row>3</xdr:row>
      <xdr:rowOff>1483179</xdr:rowOff>
    </xdr:to>
    <xdr:pic>
      <xdr:nvPicPr>
        <xdr:cNvPr id="14" name="Imagem 13">
          <a:extLst>
            <a:ext uri="{FF2B5EF4-FFF2-40B4-BE49-F238E27FC236}">
              <a16:creationId xmlns:a16="http://schemas.microsoft.com/office/drawing/2014/main" id="{9F653B12-4C64-4DDE-AB6B-ED46D13771C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6969" y="3299388"/>
          <a:ext cx="1534182" cy="1422291"/>
        </a:xfrm>
        <a:prstGeom prst="rect">
          <a:avLst/>
        </a:prstGeom>
      </xdr:spPr>
    </xdr:pic>
    <xdr:clientData/>
  </xdr:twoCellAnchor>
  <xdr:twoCellAnchor editAs="oneCell">
    <xdr:from>
      <xdr:col>1</xdr:col>
      <xdr:colOff>380925</xdr:colOff>
      <xdr:row>2</xdr:row>
      <xdr:rowOff>133351</xdr:rowOff>
    </xdr:from>
    <xdr:to>
      <xdr:col>1</xdr:col>
      <xdr:colOff>1773118</xdr:colOff>
      <xdr:row>2</xdr:row>
      <xdr:rowOff>1428751</xdr:rowOff>
    </xdr:to>
    <xdr:pic>
      <xdr:nvPicPr>
        <xdr:cNvPr id="16" name="Imagem 15">
          <a:extLst>
            <a:ext uri="{FF2B5EF4-FFF2-40B4-BE49-F238E27FC236}">
              <a16:creationId xmlns:a16="http://schemas.microsoft.com/office/drawing/2014/main" id="{4E64CDB5-7377-4377-ABB8-3A238B6A1C0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9150" y="1838326"/>
          <a:ext cx="1392193" cy="1295400"/>
        </a:xfrm>
        <a:prstGeom prst="rect">
          <a:avLst/>
        </a:prstGeom>
      </xdr:spPr>
    </xdr:pic>
    <xdr:clientData/>
  </xdr:twoCellAnchor>
  <xdr:twoCellAnchor editAs="oneCell">
    <xdr:from>
      <xdr:col>1</xdr:col>
      <xdr:colOff>476250</xdr:colOff>
      <xdr:row>1</xdr:row>
      <xdr:rowOff>176892</xdr:rowOff>
    </xdr:from>
    <xdr:to>
      <xdr:col>1</xdr:col>
      <xdr:colOff>1673679</xdr:colOff>
      <xdr:row>1</xdr:row>
      <xdr:rowOff>1503409</xdr:rowOff>
    </xdr:to>
    <xdr:pic>
      <xdr:nvPicPr>
        <xdr:cNvPr id="3" name="Imagem 2">
          <a:extLst>
            <a:ext uri="{FF2B5EF4-FFF2-40B4-BE49-F238E27FC236}">
              <a16:creationId xmlns:a16="http://schemas.microsoft.com/office/drawing/2014/main" id="{2B2B74F0-D3DA-47E3-B5C5-A3CFD76AF41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10393" y="340178"/>
          <a:ext cx="1197429" cy="132651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Carlos Abrahao" id="{BEE924D2-B667-4849-B26B-52E5E753F81C}" userId="S::carlos.abrahao@icmbio.gov.br::e0f8b911-a2bb-4c89-8250-753f468731ce" providerId="AD"/>
  <person displayName="Usuário Convidado" id="{AB2A84CD-3B78-490C-802A-2553F1FEA1FA}" userId="S::urn:spo:anon#9b10a2056e006f40fa1d7377e8dad2aa91baac91c100573e319c36fe841e4b8d::" providerId="AD"/>
</personList>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8" dT="2021-10-08T19:34:55.41" personId="{AB2A84CD-3B78-490C-802A-2553F1FEA1FA}" id="{72380ABA-0C17-4D15-BA22-3BE6152B1630}">
    <text>Preocupa-me as ações que apresentam problemas de execução e/ou sendo excluídas para o alcance dessa meta final no OE4.</text>
  </threadedComment>
  <threadedComment ref="F18" dT="2022-02-11T16:32:01.67" personId="{BEE924D2-B667-4849-B26B-52E5E753F81C}" id="{DC47CDEB-255F-4D6F-B721-FC3FFEEF4E94}" parentId="{72380ABA-0C17-4D15-BA22-3BE6152B1630}">
    <text>ok</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K19"/>
  <sheetViews>
    <sheetView zoomScale="80" zoomScaleNormal="80" workbookViewId="0">
      <selection activeCell="B11" sqref="B11:B12"/>
    </sheetView>
  </sheetViews>
  <sheetFormatPr defaultColWidth="9.140625" defaultRowHeight="18.75" x14ac:dyDescent="0.2"/>
  <cols>
    <col min="1" max="1" width="8" style="2" customWidth="1"/>
    <col min="2" max="2" width="29" style="2" customWidth="1"/>
    <col min="3" max="3" width="33" style="2" customWidth="1"/>
    <col min="4" max="4" width="24.85546875" style="2" customWidth="1"/>
    <col min="5" max="5" width="20.85546875" style="2" customWidth="1"/>
    <col min="6" max="6" width="27.7109375" style="2" customWidth="1"/>
    <col min="7" max="7" width="18.140625" style="2" customWidth="1"/>
    <col min="8" max="8" width="32" style="2" customWidth="1"/>
    <col min="9" max="9" width="19" style="2" customWidth="1"/>
    <col min="10" max="10" width="23.7109375" style="2" customWidth="1"/>
    <col min="11" max="11" width="87.85546875" style="2" customWidth="1"/>
    <col min="12" max="16384" width="9.140625" style="2"/>
  </cols>
  <sheetData>
    <row r="1" spans="1:11" s="4" customFormat="1" ht="31.5" x14ac:dyDescent="0.2">
      <c r="A1" s="45" t="s">
        <v>0</v>
      </c>
      <c r="B1" s="45"/>
      <c r="C1" s="45"/>
      <c r="D1" s="45"/>
      <c r="E1" s="45"/>
      <c r="F1" s="45"/>
      <c r="G1" s="45"/>
      <c r="H1" s="45"/>
      <c r="I1" s="45"/>
      <c r="J1" s="45"/>
      <c r="K1" s="45"/>
    </row>
    <row r="2" spans="1:11" s="5" customFormat="1" ht="12.75" x14ac:dyDescent="0.2">
      <c r="A2" s="46"/>
      <c r="B2" s="46"/>
      <c r="C2" s="46"/>
      <c r="D2" s="46"/>
      <c r="E2" s="46"/>
      <c r="F2" s="46"/>
      <c r="G2" s="46"/>
      <c r="H2" s="46"/>
      <c r="I2" s="46"/>
      <c r="J2" s="46"/>
      <c r="K2" s="46"/>
    </row>
    <row r="3" spans="1:11" s="5" customFormat="1" ht="28.5" x14ac:dyDescent="0.2">
      <c r="A3" s="48" t="s">
        <v>1</v>
      </c>
      <c r="B3" s="48"/>
      <c r="C3" s="48"/>
      <c r="D3" s="48"/>
      <c r="E3" s="48"/>
      <c r="F3" s="48"/>
      <c r="G3" s="48"/>
      <c r="H3" s="48"/>
      <c r="I3" s="48"/>
      <c r="J3" s="48"/>
      <c r="K3" s="48"/>
    </row>
    <row r="4" spans="1:11" s="5" customFormat="1" ht="12.75" x14ac:dyDescent="0.2">
      <c r="A4" s="46"/>
      <c r="B4" s="46"/>
      <c r="C4" s="46"/>
      <c r="D4" s="46"/>
      <c r="E4" s="46"/>
      <c r="F4" s="46"/>
      <c r="G4" s="46"/>
      <c r="H4" s="46"/>
      <c r="I4" s="46"/>
      <c r="J4" s="46"/>
      <c r="K4" s="46"/>
    </row>
    <row r="5" spans="1:11" s="1" customFormat="1" ht="41.25" customHeight="1" x14ac:dyDescent="0.2">
      <c r="A5" s="56" t="s">
        <v>2</v>
      </c>
      <c r="B5" s="57"/>
      <c r="C5" s="49" t="s">
        <v>3</v>
      </c>
      <c r="D5" s="50"/>
      <c r="E5" s="50"/>
      <c r="F5" s="50"/>
      <c r="G5" s="50"/>
      <c r="H5" s="50"/>
      <c r="I5" s="50"/>
      <c r="J5" s="50"/>
      <c r="K5" s="51"/>
    </row>
    <row r="6" spans="1:11" s="1" customFormat="1" ht="10.5" customHeight="1" x14ac:dyDescent="0.2">
      <c r="A6" s="47"/>
      <c r="B6" s="47"/>
      <c r="C6" s="47"/>
      <c r="D6" s="47"/>
      <c r="E6" s="47"/>
      <c r="F6" s="47"/>
      <c r="G6" s="47"/>
      <c r="H6" s="47"/>
      <c r="I6" s="47"/>
      <c r="J6" s="47"/>
      <c r="K6" s="47"/>
    </row>
    <row r="7" spans="1:11" s="1" customFormat="1" ht="25.5" x14ac:dyDescent="0.2">
      <c r="A7" s="38" t="s">
        <v>4</v>
      </c>
      <c r="B7" s="39"/>
      <c r="C7" s="22">
        <v>43728</v>
      </c>
      <c r="D7" s="52"/>
      <c r="E7" s="52"/>
      <c r="F7" s="52"/>
      <c r="G7" s="52"/>
      <c r="H7" s="52"/>
      <c r="I7" s="52"/>
      <c r="J7" s="52"/>
      <c r="K7" s="53"/>
    </row>
    <row r="8" spans="1:11" ht="16.5" customHeight="1" x14ac:dyDescent="0.2">
      <c r="A8" s="55"/>
      <c r="B8" s="55"/>
      <c r="C8" s="55"/>
      <c r="D8" s="55"/>
      <c r="E8" s="55"/>
      <c r="F8" s="55"/>
      <c r="G8" s="55"/>
      <c r="H8" s="55"/>
      <c r="I8" s="55"/>
      <c r="J8" s="55"/>
      <c r="K8" s="55"/>
    </row>
    <row r="9" spans="1:11" ht="24.75" customHeight="1" x14ac:dyDescent="0.2">
      <c r="A9" s="54" t="s">
        <v>5</v>
      </c>
      <c r="B9" s="54"/>
      <c r="C9" s="54"/>
      <c r="D9" s="54"/>
      <c r="E9" s="54"/>
      <c r="F9" s="54"/>
      <c r="G9" s="54"/>
      <c r="H9" s="54"/>
      <c r="I9" s="54"/>
      <c r="J9" s="54"/>
      <c r="K9" s="54"/>
    </row>
    <row r="10" spans="1:11" ht="75" x14ac:dyDescent="0.2">
      <c r="A10" s="6" t="s">
        <v>6</v>
      </c>
      <c r="B10" s="6" t="s">
        <v>7</v>
      </c>
      <c r="C10" s="6" t="s">
        <v>8</v>
      </c>
      <c r="D10" s="6" t="s">
        <v>9</v>
      </c>
      <c r="E10" s="6" t="s">
        <v>10</v>
      </c>
      <c r="F10" s="6" t="s">
        <v>11</v>
      </c>
      <c r="G10" s="6" t="s">
        <v>12</v>
      </c>
      <c r="H10" s="6" t="s">
        <v>13</v>
      </c>
      <c r="I10" s="6" t="s">
        <v>14</v>
      </c>
      <c r="J10" s="6" t="s">
        <v>15</v>
      </c>
      <c r="K10" s="6" t="s">
        <v>16</v>
      </c>
    </row>
    <row r="11" spans="1:11" ht="147" customHeight="1" x14ac:dyDescent="0.2">
      <c r="A11" s="40">
        <v>1</v>
      </c>
      <c r="B11" s="41" t="s">
        <v>17</v>
      </c>
      <c r="C11" s="3" t="s">
        <v>18</v>
      </c>
      <c r="D11" s="3" t="s">
        <v>19</v>
      </c>
      <c r="E11" s="20">
        <v>0.05</v>
      </c>
      <c r="F11" s="20">
        <v>0.1</v>
      </c>
      <c r="G11" s="3" t="s">
        <v>20</v>
      </c>
      <c r="H11" s="3" t="s">
        <v>21</v>
      </c>
      <c r="I11" s="3" t="s">
        <v>22</v>
      </c>
      <c r="J11" s="21" t="s">
        <v>23</v>
      </c>
      <c r="K11" s="3" t="s">
        <v>24</v>
      </c>
    </row>
    <row r="12" spans="1:11" ht="141.75" customHeight="1" x14ac:dyDescent="0.2">
      <c r="A12" s="40"/>
      <c r="B12" s="42"/>
      <c r="C12" s="3" t="s">
        <v>25</v>
      </c>
      <c r="D12" s="3" t="s">
        <v>26</v>
      </c>
      <c r="E12" s="3" t="s">
        <v>27</v>
      </c>
      <c r="F12" s="3" t="s">
        <v>28</v>
      </c>
      <c r="G12" s="3" t="s">
        <v>20</v>
      </c>
      <c r="H12" s="3" t="s">
        <v>29</v>
      </c>
      <c r="I12" s="3" t="s">
        <v>30</v>
      </c>
      <c r="J12" s="3" t="s">
        <v>31</v>
      </c>
      <c r="K12" s="3" t="s">
        <v>32</v>
      </c>
    </row>
    <row r="13" spans="1:11" ht="143.25" customHeight="1" x14ac:dyDescent="0.2">
      <c r="A13" s="40">
        <v>2</v>
      </c>
      <c r="B13" s="41" t="s">
        <v>33</v>
      </c>
      <c r="C13" s="3" t="s">
        <v>34</v>
      </c>
      <c r="D13" s="3" t="s">
        <v>35</v>
      </c>
      <c r="E13" s="3" t="s">
        <v>27</v>
      </c>
      <c r="F13" s="3" t="s">
        <v>36</v>
      </c>
      <c r="G13" s="3" t="s">
        <v>37</v>
      </c>
      <c r="H13" s="3" t="s">
        <v>38</v>
      </c>
      <c r="I13" s="3" t="s">
        <v>30</v>
      </c>
      <c r="J13" s="3" t="s">
        <v>39</v>
      </c>
      <c r="K13" s="3" t="s">
        <v>40</v>
      </c>
    </row>
    <row r="14" spans="1:11" ht="120.75" customHeight="1" x14ac:dyDescent="0.2">
      <c r="A14" s="40"/>
      <c r="B14" s="42"/>
      <c r="C14" s="3" t="s">
        <v>41</v>
      </c>
      <c r="D14" s="3" t="s">
        <v>42</v>
      </c>
      <c r="E14" s="18" t="s">
        <v>43</v>
      </c>
      <c r="F14" s="18" t="s">
        <v>44</v>
      </c>
      <c r="G14" s="3" t="s">
        <v>45</v>
      </c>
      <c r="H14" s="3" t="s">
        <v>46</v>
      </c>
      <c r="I14" s="3" t="s">
        <v>47</v>
      </c>
      <c r="J14" s="3" t="s">
        <v>48</v>
      </c>
      <c r="K14" s="3" t="s">
        <v>49</v>
      </c>
    </row>
    <row r="15" spans="1:11" ht="96.75" customHeight="1" x14ac:dyDescent="0.2">
      <c r="A15" s="43">
        <v>3</v>
      </c>
      <c r="B15" s="41" t="s">
        <v>50</v>
      </c>
      <c r="C15" s="3" t="s">
        <v>51</v>
      </c>
      <c r="D15" s="3" t="s">
        <v>52</v>
      </c>
      <c r="E15" s="19">
        <v>24</v>
      </c>
      <c r="F15" s="19">
        <v>48</v>
      </c>
      <c r="G15" s="3" t="s">
        <v>45</v>
      </c>
      <c r="H15" s="3" t="s">
        <v>53</v>
      </c>
      <c r="I15" s="3" t="s">
        <v>47</v>
      </c>
      <c r="J15" s="3" t="s">
        <v>54</v>
      </c>
      <c r="K15" s="3" t="s">
        <v>55</v>
      </c>
    </row>
    <row r="16" spans="1:11" ht="100.5" customHeight="1" x14ac:dyDescent="0.2">
      <c r="A16" s="44"/>
      <c r="B16" s="42"/>
      <c r="C16" s="3" t="s">
        <v>56</v>
      </c>
      <c r="D16" s="3" t="s">
        <v>57</v>
      </c>
      <c r="E16" s="18">
        <v>0.3</v>
      </c>
      <c r="F16" s="18">
        <v>0.5</v>
      </c>
      <c r="G16" s="3" t="s">
        <v>45</v>
      </c>
      <c r="H16" s="3" t="s">
        <v>58</v>
      </c>
      <c r="I16" s="3" t="s">
        <v>47</v>
      </c>
      <c r="J16" s="3" t="s">
        <v>59</v>
      </c>
      <c r="K16" s="3"/>
    </row>
    <row r="17" spans="1:11" ht="78.75" x14ac:dyDescent="0.2">
      <c r="A17" s="44"/>
      <c r="B17" s="42"/>
      <c r="C17" s="3" t="s">
        <v>60</v>
      </c>
      <c r="D17" s="3" t="s">
        <v>57</v>
      </c>
      <c r="E17" s="19">
        <v>0</v>
      </c>
      <c r="F17" s="3" t="s">
        <v>61</v>
      </c>
      <c r="G17" s="3" t="s">
        <v>45</v>
      </c>
      <c r="H17" s="3" t="s">
        <v>62</v>
      </c>
      <c r="I17" s="3" t="s">
        <v>47</v>
      </c>
      <c r="J17" s="3" t="s">
        <v>63</v>
      </c>
      <c r="K17" s="3" t="s">
        <v>64</v>
      </c>
    </row>
    <row r="18" spans="1:11" ht="165.75" customHeight="1" x14ac:dyDescent="0.2">
      <c r="A18" s="19">
        <v>4</v>
      </c>
      <c r="B18" s="16" t="s">
        <v>65</v>
      </c>
      <c r="C18" s="3" t="s">
        <v>66</v>
      </c>
      <c r="D18" s="3" t="s">
        <v>67</v>
      </c>
      <c r="E18" s="3" t="s">
        <v>27</v>
      </c>
      <c r="F18" s="3" t="s">
        <v>68</v>
      </c>
      <c r="G18" s="3" t="s">
        <v>20</v>
      </c>
      <c r="H18" s="3" t="s">
        <v>69</v>
      </c>
      <c r="I18" s="3" t="s">
        <v>70</v>
      </c>
      <c r="J18" s="3" t="s">
        <v>71</v>
      </c>
      <c r="K18" s="3" t="s">
        <v>72</v>
      </c>
    </row>
    <row r="19" spans="1:11" x14ac:dyDescent="0.2">
      <c r="C19" s="17"/>
    </row>
  </sheetData>
  <sheetProtection algorithmName="SHA-512" hashValue="XEiEpGoCZ7/pbDzef9rbVsGcXtQhlxhZwotDDAJ8g73Ct8kMFqFR8XISkwFYl5gMa0wKr7vUsFPbGtYXzeOZjg==" saltValue="scsvOKVkWcIGO0XWByZsXw==" spinCount="100000" sheet="1" objects="1" scenarios="1" formatCells="0" formatColumns="0" formatRows="0"/>
  <mergeCells count="17">
    <mergeCell ref="A1:K1"/>
    <mergeCell ref="A2:K2"/>
    <mergeCell ref="A4:K4"/>
    <mergeCell ref="A6:K6"/>
    <mergeCell ref="A11:A12"/>
    <mergeCell ref="B11:B12"/>
    <mergeCell ref="A3:K3"/>
    <mergeCell ref="C5:K5"/>
    <mergeCell ref="D7:K7"/>
    <mergeCell ref="A9:K9"/>
    <mergeCell ref="A8:K8"/>
    <mergeCell ref="A5:B5"/>
    <mergeCell ref="A7:B7"/>
    <mergeCell ref="A13:A14"/>
    <mergeCell ref="B13:B14"/>
    <mergeCell ref="B15:B17"/>
    <mergeCell ref="A15:A17"/>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U26"/>
  <sheetViews>
    <sheetView zoomScale="80" zoomScaleNormal="80" workbookViewId="0">
      <pane xSplit="3" ySplit="12" topLeftCell="D13" activePane="bottomRight" state="frozen"/>
      <selection pane="topRight" activeCell="D1" sqref="D1"/>
      <selection pane="bottomLeft" activeCell="A13" sqref="A13"/>
      <selection pane="bottomRight" activeCell="C15" sqref="A15:XFD15"/>
    </sheetView>
  </sheetViews>
  <sheetFormatPr defaultColWidth="9.140625" defaultRowHeight="18.75" x14ac:dyDescent="0.2"/>
  <cols>
    <col min="1" max="1" width="5.140625" style="2" customWidth="1"/>
    <col min="2" max="2" width="31.5703125" style="2" customWidth="1"/>
    <col min="3" max="3" width="51.28515625" style="2" customWidth="1"/>
    <col min="4" max="4" width="33.5703125" style="2" customWidth="1"/>
    <col min="5" max="5" width="18.5703125" style="2" customWidth="1"/>
    <col min="6" max="6" width="21.5703125" style="2" customWidth="1"/>
    <col min="7" max="7" width="18" style="2" customWidth="1"/>
    <col min="8" max="8" width="33" style="2" customWidth="1"/>
    <col min="9" max="9" width="15.42578125" style="2" customWidth="1"/>
    <col min="10" max="10" width="21.5703125" style="2" customWidth="1"/>
    <col min="11" max="11" width="106.140625" style="2" customWidth="1"/>
    <col min="12" max="14" width="33.5703125" style="2" customWidth="1"/>
    <col min="15" max="15" width="63.42578125" style="2" customWidth="1"/>
    <col min="16" max="17" width="33.5703125" style="2" customWidth="1"/>
    <col min="18" max="18" width="49.85546875" style="2" customWidth="1"/>
    <col min="19" max="20" width="33.5703125" style="2" customWidth="1"/>
    <col min="21" max="21" width="47.7109375" style="2" customWidth="1"/>
    <col min="22" max="16384" width="9.140625" style="2"/>
  </cols>
  <sheetData>
    <row r="1" spans="1:21" s="4" customFormat="1" ht="31.5" x14ac:dyDescent="0.2">
      <c r="A1" s="89" t="s">
        <v>0</v>
      </c>
      <c r="B1" s="90"/>
      <c r="C1" s="90"/>
      <c r="D1" s="90"/>
      <c r="E1" s="90"/>
      <c r="F1" s="90"/>
      <c r="G1" s="90"/>
      <c r="H1" s="90"/>
      <c r="I1" s="90"/>
      <c r="J1" s="90"/>
      <c r="K1" s="91"/>
    </row>
    <row r="2" spans="1:21" s="5" customFormat="1" ht="8.25" customHeight="1" x14ac:dyDescent="0.2">
      <c r="A2" s="96"/>
      <c r="B2" s="97"/>
      <c r="C2" s="97"/>
      <c r="D2" s="97"/>
      <c r="E2" s="97"/>
      <c r="F2" s="97"/>
      <c r="G2" s="97"/>
      <c r="H2" s="97"/>
      <c r="I2" s="97"/>
      <c r="J2" s="97"/>
      <c r="K2" s="97"/>
      <c r="L2" s="97"/>
      <c r="M2" s="97"/>
      <c r="N2" s="97"/>
      <c r="O2" s="97"/>
      <c r="P2" s="97"/>
      <c r="Q2" s="97"/>
      <c r="R2" s="97"/>
      <c r="S2" s="97"/>
      <c r="T2" s="97"/>
      <c r="U2" s="98"/>
    </row>
    <row r="3" spans="1:21" s="5" customFormat="1" ht="28.5" x14ac:dyDescent="0.2">
      <c r="A3" s="92" t="str">
        <f>'MATRIZ META'!A3:K3</f>
        <v>Plano de Ação Nacional para Conservação da Herpetofauna Ameaçada do Nordeste</v>
      </c>
      <c r="B3" s="93"/>
      <c r="C3" s="93"/>
      <c r="D3" s="93"/>
      <c r="E3" s="93"/>
      <c r="F3" s="93"/>
      <c r="G3" s="93"/>
      <c r="H3" s="93"/>
      <c r="I3" s="93"/>
      <c r="J3" s="93"/>
      <c r="K3" s="93"/>
      <c r="L3" s="93"/>
      <c r="M3" s="93"/>
      <c r="N3" s="93"/>
      <c r="O3" s="93"/>
      <c r="P3" s="93"/>
      <c r="Q3" s="93"/>
      <c r="R3" s="93"/>
      <c r="S3" s="93"/>
      <c r="T3" s="93"/>
      <c r="U3" s="94"/>
    </row>
    <row r="4" spans="1:21" s="5" customFormat="1" ht="12.75" x14ac:dyDescent="0.2">
      <c r="A4" s="96"/>
      <c r="B4" s="97"/>
      <c r="C4" s="97"/>
      <c r="D4" s="97"/>
      <c r="E4" s="97"/>
      <c r="F4" s="97"/>
      <c r="G4" s="97"/>
      <c r="H4" s="97"/>
      <c r="I4" s="97"/>
      <c r="J4" s="97"/>
      <c r="K4" s="97"/>
      <c r="L4" s="97"/>
      <c r="M4" s="97"/>
      <c r="N4" s="97"/>
      <c r="O4" s="97"/>
      <c r="P4" s="97"/>
      <c r="Q4" s="97"/>
      <c r="R4" s="97"/>
      <c r="S4" s="97"/>
      <c r="T4" s="97"/>
      <c r="U4" s="98"/>
    </row>
    <row r="5" spans="1:21" s="1" customFormat="1" ht="29.25" customHeight="1" x14ac:dyDescent="0.2">
      <c r="A5" s="56" t="s">
        <v>2</v>
      </c>
      <c r="B5" s="57"/>
      <c r="C5" s="49" t="str">
        <f>'MATRIZ META'!C5:K5</f>
        <v>Redução das ameaças e ampliação do conhecimento sobre os anfíbios e répteis da região Nordeste contemplados neste PAN, integrando a sociedade no processo de conservação, em cinco anos.</v>
      </c>
      <c r="D5" s="78"/>
      <c r="E5" s="78"/>
      <c r="F5" s="78"/>
      <c r="G5" s="78"/>
      <c r="H5" s="78"/>
      <c r="I5" s="78"/>
      <c r="J5" s="78"/>
      <c r="K5" s="78"/>
      <c r="L5" s="78"/>
      <c r="M5" s="78"/>
      <c r="N5" s="78"/>
      <c r="O5" s="78"/>
      <c r="P5" s="78"/>
      <c r="Q5" s="78"/>
      <c r="R5" s="78"/>
      <c r="S5" s="78"/>
      <c r="T5" s="78"/>
      <c r="U5" s="79"/>
    </row>
    <row r="6" spans="1:21" s="1" customFormat="1" ht="11.25" customHeight="1" x14ac:dyDescent="0.2">
      <c r="A6" s="73"/>
      <c r="B6" s="74"/>
      <c r="C6" s="74"/>
      <c r="D6" s="74"/>
      <c r="E6" s="74"/>
      <c r="F6" s="74"/>
      <c r="G6" s="74"/>
      <c r="H6" s="74"/>
      <c r="I6" s="74"/>
      <c r="J6" s="74"/>
      <c r="K6" s="74"/>
      <c r="L6" s="74"/>
      <c r="M6" s="74"/>
      <c r="N6" s="74"/>
      <c r="O6" s="74"/>
      <c r="P6" s="74"/>
      <c r="Q6" s="74"/>
      <c r="R6" s="74"/>
      <c r="S6" s="74"/>
      <c r="T6" s="74"/>
      <c r="U6" s="75"/>
    </row>
    <row r="7" spans="1:21" s="1" customFormat="1" ht="31.5" customHeight="1" x14ac:dyDescent="0.2">
      <c r="A7" s="38" t="s">
        <v>4</v>
      </c>
      <c r="B7" s="39"/>
      <c r="C7" s="22">
        <f>'MATRIZ META'!C7:K7</f>
        <v>43728</v>
      </c>
      <c r="D7" s="95"/>
      <c r="E7" s="52"/>
      <c r="F7" s="52"/>
      <c r="G7" s="52"/>
      <c r="H7" s="52"/>
      <c r="I7" s="52"/>
      <c r="J7" s="52"/>
      <c r="K7" s="52"/>
      <c r="L7" s="52"/>
      <c r="M7" s="52"/>
      <c r="N7" s="52"/>
      <c r="O7" s="52"/>
      <c r="P7" s="52"/>
      <c r="Q7" s="52"/>
      <c r="R7" s="52"/>
      <c r="S7" s="52"/>
      <c r="T7" s="52"/>
      <c r="U7" s="53"/>
    </row>
    <row r="8" spans="1:21" s="1" customFormat="1" ht="11.25" customHeight="1" x14ac:dyDescent="0.2">
      <c r="A8" s="47"/>
      <c r="B8" s="47"/>
      <c r="C8" s="47"/>
      <c r="D8" s="47"/>
      <c r="E8" s="47"/>
      <c r="F8" s="47"/>
      <c r="G8" s="47"/>
      <c r="H8" s="47"/>
      <c r="I8" s="47"/>
      <c r="J8" s="47"/>
      <c r="K8" s="47"/>
      <c r="L8" s="47"/>
      <c r="M8" s="47"/>
      <c r="N8" s="47"/>
      <c r="O8" s="47"/>
      <c r="P8" s="47"/>
      <c r="Q8" s="47"/>
      <c r="R8" s="47"/>
      <c r="S8" s="47"/>
      <c r="T8" s="47"/>
      <c r="U8" s="47"/>
    </row>
    <row r="9" spans="1:21" s="1" customFormat="1" ht="31.5" customHeight="1" x14ac:dyDescent="0.2">
      <c r="A9" s="67" t="s">
        <v>73</v>
      </c>
      <c r="B9" s="67"/>
      <c r="C9" s="22">
        <v>44718</v>
      </c>
      <c r="D9" s="52"/>
      <c r="E9" s="52"/>
      <c r="F9" s="52"/>
      <c r="G9" s="52"/>
      <c r="H9" s="52"/>
      <c r="I9" s="52"/>
      <c r="J9" s="52"/>
      <c r="K9" s="52"/>
      <c r="L9" s="52"/>
      <c r="M9" s="52"/>
      <c r="N9" s="52"/>
      <c r="O9" s="52"/>
      <c r="P9" s="52"/>
      <c r="Q9" s="52"/>
      <c r="R9" s="52"/>
      <c r="S9" s="52"/>
      <c r="T9" s="52"/>
      <c r="U9" s="53"/>
    </row>
    <row r="10" spans="1:21" ht="16.5" customHeight="1" x14ac:dyDescent="0.2">
      <c r="A10" s="66"/>
      <c r="B10" s="66"/>
      <c r="C10" s="66"/>
      <c r="D10" s="66"/>
      <c r="E10" s="66"/>
      <c r="F10" s="66"/>
      <c r="G10" s="66"/>
      <c r="H10" s="66"/>
      <c r="I10" s="66"/>
      <c r="J10" s="66"/>
      <c r="K10" s="66"/>
      <c r="L10" s="66"/>
      <c r="M10" s="66"/>
      <c r="N10" s="66"/>
      <c r="O10" s="66"/>
      <c r="P10" s="66"/>
      <c r="Q10" s="66"/>
      <c r="R10" s="66"/>
      <c r="S10" s="66"/>
      <c r="T10" s="66"/>
      <c r="U10" s="66"/>
    </row>
    <row r="11" spans="1:21" ht="33" customHeight="1" x14ac:dyDescent="0.2">
      <c r="A11" s="54" t="s">
        <v>5</v>
      </c>
      <c r="B11" s="54"/>
      <c r="C11" s="54"/>
      <c r="D11" s="54"/>
      <c r="E11" s="54"/>
      <c r="F11" s="54"/>
      <c r="G11" s="54"/>
      <c r="H11" s="54"/>
      <c r="I11" s="54"/>
      <c r="J11" s="54"/>
      <c r="K11" s="54"/>
      <c r="L11" s="64" t="s">
        <v>74</v>
      </c>
      <c r="M11" s="65"/>
      <c r="N11" s="65"/>
      <c r="O11" s="65"/>
      <c r="P11" s="65"/>
      <c r="Q11" s="65"/>
      <c r="R11" s="65"/>
      <c r="S11" s="65"/>
      <c r="T11" s="65"/>
      <c r="U11" s="65"/>
    </row>
    <row r="12" spans="1:21" s="99" customFormat="1" ht="93.75" x14ac:dyDescent="0.2">
      <c r="A12" s="6" t="s">
        <v>75</v>
      </c>
      <c r="B12" s="6" t="s">
        <v>7</v>
      </c>
      <c r="C12" s="6" t="s">
        <v>8</v>
      </c>
      <c r="D12" s="6" t="s">
        <v>9</v>
      </c>
      <c r="E12" s="6" t="s">
        <v>10</v>
      </c>
      <c r="F12" s="6" t="s">
        <v>11</v>
      </c>
      <c r="G12" s="6" t="s">
        <v>12</v>
      </c>
      <c r="H12" s="6" t="s">
        <v>13</v>
      </c>
      <c r="I12" s="6" t="s">
        <v>14</v>
      </c>
      <c r="J12" s="6" t="s">
        <v>15</v>
      </c>
      <c r="K12" s="6" t="s">
        <v>16</v>
      </c>
      <c r="L12" s="7" t="s">
        <v>76</v>
      </c>
      <c r="M12" s="7" t="s">
        <v>77</v>
      </c>
      <c r="N12" s="7" t="s">
        <v>78</v>
      </c>
      <c r="O12" s="7" t="s">
        <v>79</v>
      </c>
      <c r="P12" s="7" t="s">
        <v>80</v>
      </c>
      <c r="Q12" s="7" t="s">
        <v>15</v>
      </c>
      <c r="R12" s="7" t="s">
        <v>16</v>
      </c>
      <c r="S12" s="15" t="s">
        <v>81</v>
      </c>
      <c r="T12" s="15" t="s">
        <v>82</v>
      </c>
      <c r="U12" s="15" t="s">
        <v>83</v>
      </c>
    </row>
    <row r="13" spans="1:21" s="106" customFormat="1" ht="86.25" customHeight="1" x14ac:dyDescent="0.2">
      <c r="A13" s="43">
        <v>1</v>
      </c>
      <c r="B13" s="43" t="s">
        <v>17</v>
      </c>
      <c r="C13" s="3" t="s">
        <v>84</v>
      </c>
      <c r="D13" s="19" t="s">
        <v>85</v>
      </c>
      <c r="E13" s="18" t="s">
        <v>86</v>
      </c>
      <c r="F13" s="18" t="s">
        <v>87</v>
      </c>
      <c r="G13" s="19" t="s">
        <v>20</v>
      </c>
      <c r="H13" s="19" t="s">
        <v>88</v>
      </c>
      <c r="I13" s="19" t="s">
        <v>22</v>
      </c>
      <c r="J13" s="115" t="s">
        <v>196</v>
      </c>
      <c r="K13" s="3" t="s">
        <v>89</v>
      </c>
      <c r="L13" s="103" t="s">
        <v>90</v>
      </c>
      <c r="M13" s="102"/>
      <c r="N13" s="102" t="s">
        <v>91</v>
      </c>
      <c r="O13" s="103" t="s">
        <v>92</v>
      </c>
      <c r="P13" s="103" t="s">
        <v>93</v>
      </c>
      <c r="Q13" s="103" t="s">
        <v>94</v>
      </c>
      <c r="R13" s="103" t="s">
        <v>95</v>
      </c>
      <c r="S13" s="104"/>
      <c r="T13" s="104" t="s">
        <v>96</v>
      </c>
      <c r="U13" s="105" t="s">
        <v>97</v>
      </c>
    </row>
    <row r="14" spans="1:21" s="106" customFormat="1" ht="78" customHeight="1" x14ac:dyDescent="0.2">
      <c r="A14" s="44"/>
      <c r="B14" s="44"/>
      <c r="C14" s="3" t="s">
        <v>98</v>
      </c>
      <c r="D14" s="19" t="s">
        <v>99</v>
      </c>
      <c r="E14" s="19" t="s">
        <v>27</v>
      </c>
      <c r="F14" s="19" t="s">
        <v>27</v>
      </c>
      <c r="G14" s="19" t="s">
        <v>37</v>
      </c>
      <c r="H14" s="19" t="s">
        <v>100</v>
      </c>
      <c r="I14" s="19" t="s">
        <v>30</v>
      </c>
      <c r="J14" s="19" t="s">
        <v>31</v>
      </c>
      <c r="K14" s="3" t="s">
        <v>101</v>
      </c>
      <c r="L14" s="103" t="s">
        <v>102</v>
      </c>
      <c r="M14" s="102"/>
      <c r="N14" s="102"/>
      <c r="O14" s="102"/>
      <c r="P14" s="102"/>
      <c r="Q14" s="102"/>
      <c r="R14" s="103" t="s">
        <v>103</v>
      </c>
      <c r="S14" s="107"/>
      <c r="T14" s="107"/>
      <c r="U14" s="108"/>
    </row>
    <row r="15" spans="1:21" s="113" customFormat="1" ht="63.75" customHeight="1" x14ac:dyDescent="0.2">
      <c r="A15" s="44"/>
      <c r="B15" s="44"/>
      <c r="C15" s="3" t="s">
        <v>104</v>
      </c>
      <c r="D15" s="109">
        <v>0.44429999999999997</v>
      </c>
      <c r="E15" s="109">
        <f>D15</f>
        <v>0.44429999999999997</v>
      </c>
      <c r="F15" s="18">
        <v>0.1</v>
      </c>
      <c r="G15" s="19" t="s">
        <v>45</v>
      </c>
      <c r="H15" s="19" t="s">
        <v>105</v>
      </c>
      <c r="I15" s="19" t="s">
        <v>30</v>
      </c>
      <c r="J15" s="19" t="s">
        <v>31</v>
      </c>
      <c r="K15" s="3" t="s">
        <v>106</v>
      </c>
      <c r="L15" s="3" t="s">
        <v>107</v>
      </c>
      <c r="M15" s="110"/>
      <c r="N15" s="110"/>
      <c r="O15" s="110"/>
      <c r="P15" s="110"/>
      <c r="Q15" s="110"/>
      <c r="R15" s="110"/>
      <c r="S15" s="111"/>
      <c r="T15" s="111"/>
      <c r="U15" s="112"/>
    </row>
    <row r="16" spans="1:21" s="106" customFormat="1" ht="82.5" customHeight="1" x14ac:dyDescent="0.2">
      <c r="A16" s="114"/>
      <c r="B16" s="114"/>
      <c r="C16" s="21" t="s">
        <v>108</v>
      </c>
      <c r="D16" s="115" t="s">
        <v>109</v>
      </c>
      <c r="E16" s="115" t="s">
        <v>27</v>
      </c>
      <c r="F16" s="116">
        <v>0.05</v>
      </c>
      <c r="G16" s="115" t="s">
        <v>45</v>
      </c>
      <c r="H16" s="115" t="s">
        <v>110</v>
      </c>
      <c r="I16" s="115" t="s">
        <v>30</v>
      </c>
      <c r="J16" s="115" t="s">
        <v>31</v>
      </c>
      <c r="K16" s="117" t="s">
        <v>111</v>
      </c>
      <c r="L16" s="118" t="s">
        <v>107</v>
      </c>
      <c r="M16" s="102"/>
      <c r="N16" s="102"/>
      <c r="O16" s="102"/>
      <c r="P16" s="102"/>
      <c r="Q16" s="102"/>
      <c r="R16" s="102"/>
      <c r="S16" s="119"/>
      <c r="T16" s="119"/>
      <c r="U16" s="119"/>
    </row>
    <row r="17" spans="1:21" s="106" customFormat="1" ht="113.25" customHeight="1" x14ac:dyDescent="0.2">
      <c r="A17" s="43">
        <v>2</v>
      </c>
      <c r="B17" s="41" t="s">
        <v>33</v>
      </c>
      <c r="C17" s="120" t="s">
        <v>189</v>
      </c>
      <c r="D17" s="19" t="s">
        <v>190</v>
      </c>
      <c r="E17" s="19" t="s">
        <v>27</v>
      </c>
      <c r="F17" s="19" t="s">
        <v>113</v>
      </c>
      <c r="G17" s="19" t="s">
        <v>37</v>
      </c>
      <c r="H17" s="19" t="s">
        <v>114</v>
      </c>
      <c r="I17" s="19" t="s">
        <v>30</v>
      </c>
      <c r="J17" s="19" t="s">
        <v>39</v>
      </c>
      <c r="K17" s="3" t="s">
        <v>197</v>
      </c>
      <c r="L17" s="103" t="s">
        <v>198</v>
      </c>
      <c r="M17" s="102"/>
      <c r="N17" s="102"/>
      <c r="O17" s="102"/>
      <c r="P17" s="102"/>
      <c r="Q17" s="102"/>
      <c r="R17" s="102"/>
      <c r="S17" s="104"/>
      <c r="T17" s="104" t="s">
        <v>96</v>
      </c>
      <c r="U17" s="105" t="s">
        <v>115</v>
      </c>
    </row>
    <row r="18" spans="1:21" s="106" customFormat="1" ht="110.25" customHeight="1" x14ac:dyDescent="0.2">
      <c r="A18" s="114"/>
      <c r="B18" s="42"/>
      <c r="C18" s="3" t="s">
        <v>116</v>
      </c>
      <c r="D18" s="19" t="s">
        <v>42</v>
      </c>
      <c r="E18" s="18" t="s">
        <v>43</v>
      </c>
      <c r="F18" s="18" t="s">
        <v>44</v>
      </c>
      <c r="G18" s="19" t="s">
        <v>45</v>
      </c>
      <c r="H18" s="19" t="s">
        <v>46</v>
      </c>
      <c r="I18" s="19" t="s">
        <v>47</v>
      </c>
      <c r="J18" s="19" t="s">
        <v>48</v>
      </c>
      <c r="K18" s="3" t="s">
        <v>49</v>
      </c>
      <c r="L18" s="103" t="s">
        <v>117</v>
      </c>
      <c r="M18" s="102"/>
      <c r="N18" s="102" t="s">
        <v>118</v>
      </c>
      <c r="O18" s="103" t="s">
        <v>119</v>
      </c>
      <c r="P18" s="131">
        <v>44718</v>
      </c>
      <c r="Q18" s="102" t="s">
        <v>120</v>
      </c>
      <c r="R18" s="103" t="s">
        <v>121</v>
      </c>
      <c r="S18" s="111"/>
      <c r="T18" s="111"/>
      <c r="U18" s="112"/>
    </row>
    <row r="19" spans="1:21" s="106" customFormat="1" ht="77.25" customHeight="1" x14ac:dyDescent="0.2">
      <c r="A19" s="43">
        <v>3</v>
      </c>
      <c r="B19" s="41" t="s">
        <v>50</v>
      </c>
      <c r="C19" s="3" t="s">
        <v>122</v>
      </c>
      <c r="D19" s="19" t="s">
        <v>57</v>
      </c>
      <c r="E19" s="19">
        <v>24</v>
      </c>
      <c r="F19" s="19">
        <v>48</v>
      </c>
      <c r="G19" s="19" t="s">
        <v>45</v>
      </c>
      <c r="H19" s="19" t="s">
        <v>123</v>
      </c>
      <c r="I19" s="19" t="s">
        <v>47</v>
      </c>
      <c r="J19" s="19" t="s">
        <v>54</v>
      </c>
      <c r="K19" s="3" t="s">
        <v>124</v>
      </c>
      <c r="L19" s="102">
        <v>60</v>
      </c>
      <c r="M19" s="102"/>
      <c r="N19" s="102" t="s">
        <v>125</v>
      </c>
      <c r="O19" s="103" t="s">
        <v>126</v>
      </c>
      <c r="P19" s="132">
        <v>44722</v>
      </c>
      <c r="Q19" s="102" t="s">
        <v>120</v>
      </c>
      <c r="R19" s="103" t="s">
        <v>119</v>
      </c>
      <c r="S19" s="104"/>
      <c r="T19" s="104" t="s">
        <v>118</v>
      </c>
      <c r="U19" s="105" t="s">
        <v>127</v>
      </c>
    </row>
    <row r="20" spans="1:21" s="106" customFormat="1" ht="92.25" customHeight="1" x14ac:dyDescent="0.2">
      <c r="A20" s="44"/>
      <c r="B20" s="42"/>
      <c r="C20" s="3" t="s">
        <v>128</v>
      </c>
      <c r="D20" s="19" t="s">
        <v>57</v>
      </c>
      <c r="E20" s="18">
        <v>0.3</v>
      </c>
      <c r="F20" s="18">
        <v>0.5</v>
      </c>
      <c r="G20" s="19" t="s">
        <v>45</v>
      </c>
      <c r="H20" s="19" t="s">
        <v>129</v>
      </c>
      <c r="I20" s="19" t="s">
        <v>47</v>
      </c>
      <c r="J20" s="19" t="s">
        <v>59</v>
      </c>
      <c r="K20" s="3" t="s">
        <v>130</v>
      </c>
      <c r="L20" s="121">
        <v>0.25</v>
      </c>
      <c r="M20" s="102"/>
      <c r="N20" s="102" t="s">
        <v>91</v>
      </c>
      <c r="O20" s="103" t="s">
        <v>131</v>
      </c>
      <c r="P20" s="131">
        <v>44719</v>
      </c>
      <c r="Q20" s="102" t="s">
        <v>120</v>
      </c>
      <c r="R20" s="103" t="s">
        <v>132</v>
      </c>
      <c r="S20" s="107"/>
      <c r="T20" s="107"/>
      <c r="U20" s="108"/>
    </row>
    <row r="21" spans="1:21" s="106" customFormat="1" ht="129.75" customHeight="1" x14ac:dyDescent="0.2">
      <c r="A21" s="114"/>
      <c r="B21" s="42"/>
      <c r="C21" s="3" t="s">
        <v>133</v>
      </c>
      <c r="D21" s="19" t="s">
        <v>57</v>
      </c>
      <c r="E21" s="19">
        <v>0</v>
      </c>
      <c r="F21" s="19" t="s">
        <v>61</v>
      </c>
      <c r="G21" s="19" t="s">
        <v>45</v>
      </c>
      <c r="H21" s="19" t="s">
        <v>134</v>
      </c>
      <c r="I21" s="19" t="s">
        <v>47</v>
      </c>
      <c r="J21" s="19" t="s">
        <v>63</v>
      </c>
      <c r="K21" s="3" t="s">
        <v>64</v>
      </c>
      <c r="L21" s="102">
        <v>1</v>
      </c>
      <c r="M21" s="102"/>
      <c r="N21" s="102" t="s">
        <v>91</v>
      </c>
      <c r="O21" s="103" t="s">
        <v>135</v>
      </c>
      <c r="P21" s="131">
        <v>44719</v>
      </c>
      <c r="Q21" s="102" t="s">
        <v>120</v>
      </c>
      <c r="R21" s="102"/>
      <c r="S21" s="111"/>
      <c r="T21" s="111"/>
      <c r="U21" s="112"/>
    </row>
    <row r="22" spans="1:21" s="106" customFormat="1" ht="114" customHeight="1" x14ac:dyDescent="0.2">
      <c r="A22" s="43">
        <v>4</v>
      </c>
      <c r="B22" s="43" t="s">
        <v>136</v>
      </c>
      <c r="C22" s="21" t="s">
        <v>137</v>
      </c>
      <c r="D22" s="115" t="s">
        <v>67</v>
      </c>
      <c r="E22" s="115" t="s">
        <v>27</v>
      </c>
      <c r="F22" s="115" t="s">
        <v>68</v>
      </c>
      <c r="G22" s="115" t="s">
        <v>20</v>
      </c>
      <c r="H22" s="115" t="s">
        <v>191</v>
      </c>
      <c r="I22" s="115" t="s">
        <v>70</v>
      </c>
      <c r="J22" s="115" t="s">
        <v>139</v>
      </c>
      <c r="K22" s="21" t="s">
        <v>72</v>
      </c>
      <c r="L22" s="102"/>
      <c r="M22" s="102"/>
      <c r="N22" s="102"/>
      <c r="O22" s="102"/>
      <c r="P22" s="102"/>
      <c r="Q22" s="102"/>
      <c r="R22" s="102"/>
      <c r="S22" s="102"/>
      <c r="T22" s="102"/>
      <c r="U22" s="102"/>
    </row>
    <row r="23" spans="1:21" s="106" customFormat="1" ht="105.75" customHeight="1" x14ac:dyDescent="0.2">
      <c r="A23" s="44"/>
      <c r="B23" s="44"/>
      <c r="C23" s="3" t="s">
        <v>140</v>
      </c>
      <c r="D23" s="19">
        <v>8</v>
      </c>
      <c r="E23" s="19">
        <v>8</v>
      </c>
      <c r="F23" s="19">
        <v>12</v>
      </c>
      <c r="G23" s="19" t="s">
        <v>45</v>
      </c>
      <c r="H23" s="19" t="s">
        <v>141</v>
      </c>
      <c r="I23" s="19" t="s">
        <v>142</v>
      </c>
      <c r="J23" s="19" t="s">
        <v>139</v>
      </c>
      <c r="K23" s="3" t="s">
        <v>143</v>
      </c>
      <c r="L23" s="102">
        <v>10</v>
      </c>
      <c r="M23" s="102"/>
      <c r="N23" s="102" t="s">
        <v>91</v>
      </c>
      <c r="O23" s="103" t="s">
        <v>144</v>
      </c>
      <c r="P23" s="132">
        <v>44722</v>
      </c>
      <c r="Q23" s="102" t="s">
        <v>145</v>
      </c>
      <c r="R23" s="102"/>
      <c r="S23" s="104"/>
      <c r="T23" s="104" t="s">
        <v>125</v>
      </c>
      <c r="U23" s="105" t="s">
        <v>146</v>
      </c>
    </row>
    <row r="24" spans="1:21" s="106" customFormat="1" ht="95.25" customHeight="1" x14ac:dyDescent="0.2">
      <c r="A24" s="44"/>
      <c r="B24" s="44"/>
      <c r="C24" s="3" t="s">
        <v>147</v>
      </c>
      <c r="D24" s="19">
        <v>0</v>
      </c>
      <c r="E24" s="19">
        <v>3</v>
      </c>
      <c r="F24" s="19">
        <v>12</v>
      </c>
      <c r="G24" s="19" t="s">
        <v>45</v>
      </c>
      <c r="H24" s="19" t="s">
        <v>148</v>
      </c>
      <c r="I24" s="19" t="s">
        <v>142</v>
      </c>
      <c r="J24" s="19" t="s">
        <v>149</v>
      </c>
      <c r="K24" s="3" t="s">
        <v>150</v>
      </c>
      <c r="L24" s="103" t="s">
        <v>107</v>
      </c>
      <c r="M24" s="102"/>
      <c r="N24" s="102"/>
      <c r="O24" s="102"/>
      <c r="P24" s="102"/>
      <c r="Q24" s="102"/>
      <c r="R24" s="102"/>
      <c r="S24" s="107"/>
      <c r="T24" s="107"/>
      <c r="U24" s="108"/>
    </row>
    <row r="25" spans="1:21" s="106" customFormat="1" ht="96" customHeight="1" x14ac:dyDescent="0.2">
      <c r="A25" s="114"/>
      <c r="B25" s="114"/>
      <c r="C25" s="3" t="s">
        <v>151</v>
      </c>
      <c r="D25" s="19">
        <v>0</v>
      </c>
      <c r="E25" s="19">
        <v>0</v>
      </c>
      <c r="F25" s="19">
        <v>18</v>
      </c>
      <c r="G25" s="19" t="s">
        <v>45</v>
      </c>
      <c r="H25" s="19" t="s">
        <v>152</v>
      </c>
      <c r="I25" s="19" t="s">
        <v>153</v>
      </c>
      <c r="J25" s="19" t="s">
        <v>154</v>
      </c>
      <c r="K25" s="3" t="s">
        <v>155</v>
      </c>
      <c r="L25" s="103" t="s">
        <v>107</v>
      </c>
      <c r="M25" s="102"/>
      <c r="N25" s="102"/>
      <c r="O25" s="102"/>
      <c r="P25" s="102"/>
      <c r="Q25" s="102"/>
      <c r="R25" s="102"/>
      <c r="S25" s="111"/>
      <c r="T25" s="111"/>
      <c r="U25" s="112"/>
    </row>
    <row r="26" spans="1:21" s="106" customFormat="1" ht="114" customHeight="1" x14ac:dyDescent="0.2">
      <c r="A26" s="3"/>
      <c r="B26" s="3"/>
      <c r="C26" s="3"/>
      <c r="D26" s="3"/>
      <c r="E26" s="3"/>
      <c r="F26" s="3"/>
      <c r="G26" s="3"/>
      <c r="H26" s="3"/>
      <c r="I26" s="3"/>
      <c r="J26" s="3"/>
      <c r="K26" s="3"/>
      <c r="L26" s="102"/>
      <c r="M26" s="102"/>
      <c r="N26" s="102"/>
      <c r="O26" s="102"/>
      <c r="P26" s="102"/>
      <c r="Q26" s="102"/>
      <c r="R26" s="102"/>
      <c r="S26" s="102"/>
      <c r="T26" s="102"/>
      <c r="U26" s="102"/>
    </row>
  </sheetData>
  <mergeCells count="35">
    <mergeCell ref="A4:U4"/>
    <mergeCell ref="A2:U2"/>
    <mergeCell ref="A6:U6"/>
    <mergeCell ref="A8:U8"/>
    <mergeCell ref="A7:B7"/>
    <mergeCell ref="D7:U7"/>
    <mergeCell ref="A5:B5"/>
    <mergeCell ref="A3:U3"/>
    <mergeCell ref="C5:U5"/>
    <mergeCell ref="A1:K1"/>
    <mergeCell ref="B13:B16"/>
    <mergeCell ref="A13:A16"/>
    <mergeCell ref="B17:B18"/>
    <mergeCell ref="B19:B21"/>
    <mergeCell ref="A17:A18"/>
    <mergeCell ref="A19:A21"/>
    <mergeCell ref="B22:B25"/>
    <mergeCell ref="A22:A25"/>
    <mergeCell ref="S13:S15"/>
    <mergeCell ref="T13:T15"/>
    <mergeCell ref="U13:U15"/>
    <mergeCell ref="S17:S18"/>
    <mergeCell ref="T17:T18"/>
    <mergeCell ref="U17:U18"/>
    <mergeCell ref="L11:U11"/>
    <mergeCell ref="A10:U10"/>
    <mergeCell ref="A11:K11"/>
    <mergeCell ref="A9:B9"/>
    <mergeCell ref="D9:U9"/>
    <mergeCell ref="S19:S21"/>
    <mergeCell ref="T19:T21"/>
    <mergeCell ref="U19:U21"/>
    <mergeCell ref="S23:S25"/>
    <mergeCell ref="T23:T25"/>
    <mergeCell ref="U23:U25"/>
  </mergeCells>
  <dataValidations count="2">
    <dataValidation type="list" allowBlank="1" showInputMessage="1" showErrorMessage="1" sqref="T19 T22:T23 N13:N1048576 T26:T1048576" xr:uid="{00000000-0002-0000-0100-000000000000}">
      <formula1>"Baixa, Média, Alta"</formula1>
    </dataValidation>
    <dataValidation type="list" allowBlank="1" showInputMessage="1" showErrorMessage="1" sqref="G17:G23 G13:G14" xr:uid="{5A791615-3FC6-437F-894D-E2E8E3CC363B}">
      <formula1>"Aumentar, Manter, Reduzir"</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U54"/>
  <sheetViews>
    <sheetView tabSelected="1" zoomScale="80" zoomScaleNormal="80" workbookViewId="0">
      <pane xSplit="3" ySplit="14" topLeftCell="D15" activePane="bottomRight" state="frozen"/>
      <selection pane="topRight" activeCell="D1" sqref="D1"/>
      <selection pane="bottomLeft" activeCell="A15" sqref="A15"/>
      <selection pane="bottomRight" activeCell="D15" sqref="D15"/>
    </sheetView>
  </sheetViews>
  <sheetFormatPr defaultColWidth="9.140625" defaultRowHeight="18.75" x14ac:dyDescent="0.2"/>
  <cols>
    <col min="1" max="1" width="8" style="14" customWidth="1"/>
    <col min="2" max="2" width="45.7109375" style="14" customWidth="1"/>
    <col min="3" max="3" width="49.7109375" style="14" customWidth="1"/>
    <col min="4" max="4" width="50.140625" style="14" customWidth="1"/>
    <col min="5" max="10" width="33.5703125" style="14" customWidth="1"/>
    <col min="11" max="11" width="62.5703125" style="14" customWidth="1"/>
    <col min="12" max="12" width="56.5703125" style="14" customWidth="1"/>
    <col min="13" max="14" width="33.5703125" style="14" customWidth="1"/>
    <col min="15" max="15" width="58.28515625" style="14" customWidth="1"/>
    <col min="16" max="17" width="33.5703125" style="14" customWidth="1"/>
    <col min="18" max="18" width="37" style="14" customWidth="1"/>
    <col min="19" max="20" width="33.5703125" style="14" customWidth="1"/>
    <col min="21" max="21" width="67.85546875" style="14" customWidth="1"/>
    <col min="22" max="16384" width="9.140625" style="14"/>
  </cols>
  <sheetData>
    <row r="1" spans="1:21" s="11" customFormat="1" ht="39" customHeight="1" x14ac:dyDescent="0.2">
      <c r="A1" s="45" t="s">
        <v>0</v>
      </c>
      <c r="B1" s="45"/>
      <c r="C1" s="45"/>
      <c r="D1" s="45"/>
      <c r="E1" s="45"/>
      <c r="F1" s="45"/>
      <c r="G1" s="45"/>
      <c r="H1" s="45"/>
      <c r="I1" s="45"/>
      <c r="J1" s="45"/>
      <c r="K1" s="45"/>
      <c r="L1" s="45"/>
      <c r="M1" s="45"/>
      <c r="N1" s="45"/>
      <c r="O1" s="45"/>
      <c r="P1" s="45"/>
      <c r="Q1" s="45"/>
      <c r="R1" s="45"/>
      <c r="S1" s="45"/>
      <c r="T1" s="45"/>
      <c r="U1" s="45"/>
    </row>
    <row r="2" spans="1:21" s="12" customFormat="1" ht="8.25" customHeight="1" x14ac:dyDescent="0.2">
      <c r="A2" s="85"/>
      <c r="B2" s="85"/>
      <c r="C2" s="85"/>
      <c r="D2" s="85"/>
      <c r="E2" s="85"/>
      <c r="F2" s="85"/>
      <c r="G2" s="85"/>
      <c r="H2" s="85"/>
      <c r="I2" s="85"/>
      <c r="J2" s="85"/>
      <c r="K2" s="85"/>
      <c r="L2" s="85"/>
      <c r="M2" s="85"/>
      <c r="N2" s="85"/>
      <c r="O2" s="85"/>
      <c r="P2" s="85"/>
      <c r="Q2" s="85"/>
      <c r="R2" s="85"/>
      <c r="S2" s="85"/>
      <c r="T2" s="85"/>
      <c r="U2" s="85"/>
    </row>
    <row r="3" spans="1:21" s="12" customFormat="1" ht="28.5" x14ac:dyDescent="0.2">
      <c r="A3" s="48" t="str">
        <f>'MATRIZ AVALIACAO MEIO TERMO'!A3:U3</f>
        <v>Plano de Ação Nacional para Conservação da Herpetofauna Ameaçada do Nordeste</v>
      </c>
      <c r="B3" s="48"/>
      <c r="C3" s="48"/>
      <c r="D3" s="48"/>
      <c r="E3" s="48"/>
      <c r="F3" s="48"/>
      <c r="G3" s="48"/>
      <c r="H3" s="48"/>
      <c r="I3" s="48"/>
      <c r="J3" s="48"/>
      <c r="K3" s="48"/>
      <c r="L3" s="48"/>
      <c r="M3" s="48"/>
      <c r="N3" s="48"/>
      <c r="O3" s="48"/>
      <c r="P3" s="48"/>
      <c r="Q3" s="48"/>
      <c r="R3" s="48"/>
      <c r="S3" s="48"/>
      <c r="T3" s="48"/>
      <c r="U3" s="48"/>
    </row>
    <row r="4" spans="1:21" s="12" customFormat="1" ht="12.75" x14ac:dyDescent="0.2">
      <c r="A4" s="85"/>
      <c r="B4" s="85"/>
      <c r="C4" s="85"/>
      <c r="D4" s="85"/>
      <c r="E4" s="85"/>
      <c r="F4" s="85"/>
      <c r="G4" s="85"/>
      <c r="H4" s="85"/>
      <c r="I4" s="85"/>
      <c r="J4" s="85"/>
      <c r="K4" s="85"/>
      <c r="L4" s="85"/>
      <c r="M4" s="85"/>
      <c r="N4" s="85"/>
      <c r="O4" s="85"/>
      <c r="P4" s="85"/>
      <c r="Q4" s="85"/>
      <c r="R4" s="85"/>
      <c r="S4" s="85"/>
      <c r="T4" s="85"/>
      <c r="U4" s="85"/>
    </row>
    <row r="5" spans="1:21" s="13" customFormat="1" ht="26.25" customHeight="1" x14ac:dyDescent="0.2">
      <c r="A5" s="77" t="s">
        <v>2</v>
      </c>
      <c r="B5" s="77"/>
      <c r="C5" s="49" t="str">
        <f>'MATRIZ AVALIACAO MEIO TERMO'!C5:U5</f>
        <v>Redução das ameaças e ampliação do conhecimento sobre os anfíbios e répteis da região Nordeste contemplados neste PAN, integrando a sociedade no processo de conservação, em cinco anos.</v>
      </c>
      <c r="D5" s="78"/>
      <c r="E5" s="78"/>
      <c r="F5" s="78"/>
      <c r="G5" s="78"/>
      <c r="H5" s="78"/>
      <c r="I5" s="78"/>
      <c r="J5" s="78"/>
      <c r="K5" s="78"/>
      <c r="L5" s="78"/>
      <c r="M5" s="78"/>
      <c r="N5" s="78"/>
      <c r="O5" s="78"/>
      <c r="P5" s="78"/>
      <c r="Q5" s="78"/>
      <c r="R5" s="78"/>
      <c r="S5" s="78"/>
      <c r="T5" s="78"/>
      <c r="U5" s="79"/>
    </row>
    <row r="6" spans="1:21" s="13" customFormat="1" ht="11.25" customHeight="1" x14ac:dyDescent="0.2">
      <c r="A6" s="86"/>
      <c r="B6" s="87"/>
      <c r="C6" s="87"/>
      <c r="D6" s="87"/>
      <c r="E6" s="87"/>
      <c r="F6" s="87"/>
      <c r="G6" s="87"/>
      <c r="H6" s="87"/>
      <c r="I6" s="87"/>
      <c r="J6" s="87"/>
      <c r="K6" s="87"/>
      <c r="L6" s="87"/>
      <c r="M6" s="87"/>
      <c r="N6" s="87"/>
      <c r="O6" s="87"/>
      <c r="P6" s="87"/>
      <c r="Q6" s="87"/>
      <c r="R6" s="87"/>
      <c r="S6" s="87"/>
      <c r="T6" s="87"/>
      <c r="U6" s="88"/>
    </row>
    <row r="7" spans="1:21" s="13" customFormat="1" ht="31.5" customHeight="1" x14ac:dyDescent="0.2">
      <c r="A7" s="76" t="s">
        <v>4</v>
      </c>
      <c r="B7" s="76"/>
      <c r="C7" s="22">
        <f>'MATRIZ META'!C7</f>
        <v>43728</v>
      </c>
      <c r="D7" s="52"/>
      <c r="E7" s="52"/>
      <c r="F7" s="52"/>
      <c r="G7" s="52"/>
      <c r="H7" s="52"/>
      <c r="I7" s="52"/>
      <c r="J7" s="52"/>
      <c r="K7" s="52"/>
      <c r="L7" s="52"/>
      <c r="M7" s="52"/>
      <c r="N7" s="52"/>
      <c r="O7" s="52"/>
      <c r="P7" s="52"/>
      <c r="Q7" s="52"/>
      <c r="R7" s="52"/>
      <c r="S7" s="52"/>
      <c r="T7" s="52"/>
      <c r="U7" s="53"/>
    </row>
    <row r="8" spans="1:21" s="13" customFormat="1" ht="11.25" customHeight="1" x14ac:dyDescent="0.2">
      <c r="A8" s="47"/>
      <c r="B8" s="47"/>
      <c r="C8" s="47"/>
      <c r="D8" s="47"/>
      <c r="E8" s="47"/>
      <c r="F8" s="47"/>
      <c r="G8" s="47"/>
      <c r="H8" s="47"/>
      <c r="I8" s="47"/>
      <c r="J8" s="47"/>
      <c r="K8" s="47"/>
      <c r="L8" s="47"/>
      <c r="M8" s="47"/>
      <c r="N8" s="47"/>
      <c r="O8" s="47"/>
      <c r="P8" s="47"/>
      <c r="Q8" s="47"/>
      <c r="R8" s="47"/>
      <c r="S8" s="47"/>
      <c r="T8" s="47"/>
      <c r="U8" s="47"/>
    </row>
    <row r="9" spans="1:21" s="13" customFormat="1" ht="31.5" customHeight="1" x14ac:dyDescent="0.2">
      <c r="A9" s="67" t="s">
        <v>73</v>
      </c>
      <c r="B9" s="67"/>
      <c r="C9" s="22" t="s">
        <v>156</v>
      </c>
      <c r="D9" s="52"/>
      <c r="E9" s="52"/>
      <c r="F9" s="52"/>
      <c r="G9" s="52"/>
      <c r="H9" s="52"/>
      <c r="I9" s="52"/>
      <c r="J9" s="52"/>
      <c r="K9" s="52"/>
      <c r="L9" s="52"/>
      <c r="M9" s="52"/>
      <c r="N9" s="52"/>
      <c r="O9" s="52"/>
      <c r="P9" s="52"/>
      <c r="Q9" s="52"/>
      <c r="R9" s="52"/>
      <c r="S9" s="52"/>
      <c r="T9" s="52"/>
      <c r="U9" s="53"/>
    </row>
    <row r="10" spans="1:21" s="13" customFormat="1" ht="11.25" customHeight="1" x14ac:dyDescent="0.2">
      <c r="A10" s="47"/>
      <c r="B10" s="47"/>
      <c r="C10" s="47"/>
      <c r="D10" s="47"/>
      <c r="E10" s="47"/>
      <c r="F10" s="47"/>
      <c r="G10" s="47"/>
      <c r="H10" s="47"/>
      <c r="I10" s="47"/>
      <c r="J10" s="47"/>
      <c r="K10" s="47"/>
      <c r="L10" s="47"/>
      <c r="M10" s="47"/>
      <c r="N10" s="47"/>
      <c r="O10" s="47"/>
      <c r="P10" s="47"/>
      <c r="Q10" s="47"/>
      <c r="R10" s="47"/>
      <c r="S10" s="47"/>
      <c r="T10" s="47"/>
      <c r="U10" s="47"/>
    </row>
    <row r="11" spans="1:21" s="13" customFormat="1" ht="31.5" customHeight="1" x14ac:dyDescent="0.2">
      <c r="A11" s="84" t="s">
        <v>157</v>
      </c>
      <c r="B11" s="84"/>
      <c r="C11" s="22" t="s">
        <v>158</v>
      </c>
      <c r="D11" s="52"/>
      <c r="E11" s="52"/>
      <c r="F11" s="52"/>
      <c r="G11" s="52"/>
      <c r="H11" s="52"/>
      <c r="I11" s="52"/>
      <c r="J11" s="52"/>
      <c r="K11" s="52"/>
      <c r="L11" s="52"/>
      <c r="M11" s="52"/>
      <c r="N11" s="52"/>
      <c r="O11" s="52"/>
      <c r="P11" s="52"/>
      <c r="Q11" s="52"/>
      <c r="R11" s="52"/>
      <c r="S11" s="52"/>
      <c r="T11" s="52"/>
      <c r="U11" s="53"/>
    </row>
    <row r="12" spans="1:21" ht="16.5" customHeight="1" x14ac:dyDescent="0.2">
      <c r="A12" s="55"/>
      <c r="B12" s="55"/>
      <c r="C12" s="55"/>
      <c r="D12" s="55"/>
      <c r="E12" s="55"/>
      <c r="F12" s="55"/>
      <c r="G12" s="55"/>
      <c r="H12" s="55"/>
      <c r="I12" s="55"/>
      <c r="J12" s="55"/>
      <c r="K12" s="55"/>
      <c r="L12" s="55"/>
      <c r="M12" s="55"/>
      <c r="N12" s="55"/>
      <c r="O12" s="55"/>
      <c r="P12" s="55"/>
      <c r="Q12" s="55"/>
      <c r="R12" s="55"/>
      <c r="S12" s="55"/>
      <c r="T12" s="55"/>
      <c r="U12" s="55"/>
    </row>
    <row r="13" spans="1:21" ht="22.5" customHeight="1" x14ac:dyDescent="0.2">
      <c r="A13" s="80" t="s">
        <v>5</v>
      </c>
      <c r="B13" s="81"/>
      <c r="C13" s="81"/>
      <c r="D13" s="81"/>
      <c r="E13" s="81"/>
      <c r="F13" s="81"/>
      <c r="G13" s="81"/>
      <c r="H13" s="81"/>
      <c r="I13" s="81"/>
      <c r="J13" s="81"/>
      <c r="K13" s="82"/>
      <c r="L13" s="83" t="s">
        <v>159</v>
      </c>
      <c r="M13" s="83"/>
      <c r="N13" s="83"/>
      <c r="O13" s="83"/>
      <c r="P13" s="83"/>
      <c r="Q13" s="83"/>
      <c r="R13" s="83"/>
      <c r="S13" s="83"/>
      <c r="T13" s="83"/>
      <c r="U13" s="83"/>
    </row>
    <row r="14" spans="1:21" s="99" customFormat="1" ht="60.75" customHeight="1" x14ac:dyDescent="0.2">
      <c r="A14" s="6" t="s">
        <v>75</v>
      </c>
      <c r="B14" s="6" t="s">
        <v>7</v>
      </c>
      <c r="C14" s="6" t="s">
        <v>8</v>
      </c>
      <c r="D14" s="6" t="s">
        <v>9</v>
      </c>
      <c r="E14" s="6" t="s">
        <v>10</v>
      </c>
      <c r="F14" s="6" t="s">
        <v>11</v>
      </c>
      <c r="G14" s="6" t="s">
        <v>12</v>
      </c>
      <c r="H14" s="6" t="s">
        <v>13</v>
      </c>
      <c r="I14" s="6" t="s">
        <v>14</v>
      </c>
      <c r="J14" s="6" t="s">
        <v>15</v>
      </c>
      <c r="K14" s="6" t="s">
        <v>16</v>
      </c>
      <c r="L14" s="100" t="s">
        <v>76</v>
      </c>
      <c r="M14" s="100" t="s">
        <v>77</v>
      </c>
      <c r="N14" s="100" t="s">
        <v>78</v>
      </c>
      <c r="O14" s="100" t="s">
        <v>79</v>
      </c>
      <c r="P14" s="100" t="s">
        <v>80</v>
      </c>
      <c r="Q14" s="100" t="s">
        <v>15</v>
      </c>
      <c r="R14" s="100" t="s">
        <v>16</v>
      </c>
      <c r="S14" s="101" t="s">
        <v>81</v>
      </c>
      <c r="T14" s="101" t="s">
        <v>82</v>
      </c>
      <c r="U14" s="101" t="s">
        <v>83</v>
      </c>
    </row>
    <row r="15" spans="1:21" s="2" customFormat="1" ht="79.5" customHeight="1" x14ac:dyDescent="0.2">
      <c r="A15" s="68">
        <v>1</v>
      </c>
      <c r="B15" s="68" t="s">
        <v>17</v>
      </c>
      <c r="C15" s="25" t="s">
        <v>84</v>
      </c>
      <c r="D15" s="28" t="s">
        <v>85</v>
      </c>
      <c r="E15" s="27" t="s">
        <v>86</v>
      </c>
      <c r="F15" s="27" t="s">
        <v>87</v>
      </c>
      <c r="G15" s="28" t="s">
        <v>20</v>
      </c>
      <c r="H15" s="28" t="s">
        <v>88</v>
      </c>
      <c r="I15" s="28" t="s">
        <v>22</v>
      </c>
      <c r="J15" s="122" t="s">
        <v>160</v>
      </c>
      <c r="K15" s="25" t="s">
        <v>89</v>
      </c>
      <c r="L15" s="123" t="s">
        <v>161</v>
      </c>
      <c r="M15" s="8"/>
      <c r="N15" s="37"/>
      <c r="O15" s="23"/>
      <c r="P15" s="23"/>
      <c r="Q15" s="23"/>
      <c r="R15" s="23"/>
      <c r="S15" s="58"/>
      <c r="T15" s="58"/>
      <c r="U15" s="61" t="s">
        <v>162</v>
      </c>
    </row>
    <row r="16" spans="1:21" s="2" customFormat="1" ht="79.5" customHeight="1" x14ac:dyDescent="0.2">
      <c r="A16" s="69"/>
      <c r="B16" s="69"/>
      <c r="C16" s="25" t="s">
        <v>98</v>
      </c>
      <c r="D16" s="28" t="s">
        <v>99</v>
      </c>
      <c r="E16" s="28" t="s">
        <v>27</v>
      </c>
      <c r="F16" s="28" t="s">
        <v>27</v>
      </c>
      <c r="G16" s="28" t="s">
        <v>37</v>
      </c>
      <c r="H16" s="28" t="s">
        <v>100</v>
      </c>
      <c r="I16" s="28" t="s">
        <v>30</v>
      </c>
      <c r="J16" s="28" t="s">
        <v>31</v>
      </c>
      <c r="K16" s="25" t="s">
        <v>163</v>
      </c>
      <c r="L16" s="23" t="s">
        <v>161</v>
      </c>
      <c r="M16" s="8"/>
      <c r="N16" s="37"/>
      <c r="O16" s="8"/>
      <c r="P16" s="8"/>
      <c r="Q16" s="8"/>
      <c r="R16" s="23"/>
      <c r="S16" s="59"/>
      <c r="T16" s="59"/>
      <c r="U16" s="62"/>
    </row>
    <row r="17" spans="1:21" s="32" customFormat="1" ht="79.5" customHeight="1" x14ac:dyDescent="0.2">
      <c r="A17" s="69"/>
      <c r="B17" s="69"/>
      <c r="C17" s="25" t="s">
        <v>104</v>
      </c>
      <c r="D17" s="36">
        <v>0.44429999999999997</v>
      </c>
      <c r="E17" s="36">
        <f>D17</f>
        <v>0.44429999999999997</v>
      </c>
      <c r="F17" s="27">
        <v>0.1</v>
      </c>
      <c r="G17" s="28" t="s">
        <v>45</v>
      </c>
      <c r="H17" s="28" t="s">
        <v>105</v>
      </c>
      <c r="I17" s="28" t="s">
        <v>30</v>
      </c>
      <c r="J17" s="28" t="s">
        <v>31</v>
      </c>
      <c r="K17" s="25" t="s">
        <v>164</v>
      </c>
      <c r="L17" s="25" t="s">
        <v>165</v>
      </c>
      <c r="M17" s="31"/>
      <c r="N17" s="124" t="s">
        <v>118</v>
      </c>
      <c r="O17" s="25" t="s">
        <v>166</v>
      </c>
      <c r="P17" s="125">
        <v>45418</v>
      </c>
      <c r="Q17" s="124" t="s">
        <v>167</v>
      </c>
      <c r="R17" s="25" t="s">
        <v>168</v>
      </c>
      <c r="S17" s="60"/>
      <c r="T17" s="60"/>
      <c r="U17" s="63"/>
    </row>
    <row r="18" spans="1:21" s="2" customFormat="1" ht="79.5" customHeight="1" x14ac:dyDescent="0.2">
      <c r="A18" s="70"/>
      <c r="B18" s="70"/>
      <c r="C18" s="26" t="s">
        <v>108</v>
      </c>
      <c r="D18" s="30" t="s">
        <v>109</v>
      </c>
      <c r="E18" s="30" t="s">
        <v>27</v>
      </c>
      <c r="F18" s="34">
        <v>0.05</v>
      </c>
      <c r="G18" s="30" t="s">
        <v>45</v>
      </c>
      <c r="H18" s="30" t="s">
        <v>110</v>
      </c>
      <c r="I18" s="30" t="s">
        <v>30</v>
      </c>
      <c r="J18" s="30" t="s">
        <v>31</v>
      </c>
      <c r="K18" s="35" t="s">
        <v>111</v>
      </c>
      <c r="L18" s="33"/>
      <c r="M18" s="8"/>
      <c r="N18" s="37"/>
      <c r="O18" s="8"/>
      <c r="P18" s="8"/>
      <c r="Q18" s="8"/>
      <c r="R18" s="8"/>
      <c r="S18" s="24"/>
      <c r="T18" s="24"/>
      <c r="U18" s="24"/>
    </row>
    <row r="19" spans="1:21" s="2" customFormat="1" ht="79.5" customHeight="1" x14ac:dyDescent="0.2">
      <c r="A19" s="68">
        <v>2</v>
      </c>
      <c r="B19" s="71" t="s">
        <v>33</v>
      </c>
      <c r="C19" s="126" t="s">
        <v>192</v>
      </c>
      <c r="D19" s="28" t="s">
        <v>112</v>
      </c>
      <c r="E19" s="28" t="s">
        <v>27</v>
      </c>
      <c r="F19" s="28" t="s">
        <v>113</v>
      </c>
      <c r="G19" s="28" t="s">
        <v>37</v>
      </c>
      <c r="H19" s="28" t="s">
        <v>114</v>
      </c>
      <c r="I19" s="28" t="s">
        <v>30</v>
      </c>
      <c r="J19" s="28" t="s">
        <v>39</v>
      </c>
      <c r="K19" s="127" t="s">
        <v>193</v>
      </c>
      <c r="L19" s="23"/>
      <c r="M19" s="8"/>
      <c r="N19" s="37"/>
      <c r="O19" s="128" t="s">
        <v>194</v>
      </c>
      <c r="P19" s="8"/>
      <c r="Q19" s="8"/>
      <c r="R19" s="128" t="s">
        <v>195</v>
      </c>
      <c r="S19" s="58"/>
      <c r="T19" s="58"/>
      <c r="U19" s="61" t="s">
        <v>169</v>
      </c>
    </row>
    <row r="20" spans="1:21" s="2" customFormat="1" ht="79.5" customHeight="1" x14ac:dyDescent="0.2">
      <c r="A20" s="70"/>
      <c r="B20" s="72"/>
      <c r="C20" s="25" t="s">
        <v>116</v>
      </c>
      <c r="D20" s="28" t="s">
        <v>42</v>
      </c>
      <c r="E20" s="27" t="s">
        <v>43</v>
      </c>
      <c r="F20" s="27" t="s">
        <v>44</v>
      </c>
      <c r="G20" s="28" t="s">
        <v>45</v>
      </c>
      <c r="H20" s="28" t="s">
        <v>46</v>
      </c>
      <c r="I20" s="28" t="s">
        <v>47</v>
      </c>
      <c r="J20" s="28" t="s">
        <v>48</v>
      </c>
      <c r="K20" s="25" t="s">
        <v>49</v>
      </c>
      <c r="L20" s="23" t="s">
        <v>170</v>
      </c>
      <c r="M20" s="8"/>
      <c r="N20" s="37" t="s">
        <v>118</v>
      </c>
      <c r="O20" s="23" t="s">
        <v>171</v>
      </c>
      <c r="P20" s="129">
        <v>45428</v>
      </c>
      <c r="Q20" s="37" t="s">
        <v>172</v>
      </c>
      <c r="R20" s="23"/>
      <c r="S20" s="60"/>
      <c r="T20" s="60"/>
      <c r="U20" s="63"/>
    </row>
    <row r="21" spans="1:21" s="2" customFormat="1" ht="79.5" customHeight="1" x14ac:dyDescent="0.2">
      <c r="A21" s="68">
        <v>3</v>
      </c>
      <c r="B21" s="71" t="s">
        <v>50</v>
      </c>
      <c r="C21" s="25" t="s">
        <v>122</v>
      </c>
      <c r="D21" s="28" t="s">
        <v>57</v>
      </c>
      <c r="E21" s="28">
        <v>24</v>
      </c>
      <c r="F21" s="28">
        <v>48</v>
      </c>
      <c r="G21" s="28" t="s">
        <v>45</v>
      </c>
      <c r="H21" s="28" t="s">
        <v>123</v>
      </c>
      <c r="I21" s="28" t="s">
        <v>47</v>
      </c>
      <c r="J21" s="28" t="s">
        <v>54</v>
      </c>
      <c r="K21" s="25" t="s">
        <v>124</v>
      </c>
      <c r="L21" s="8">
        <v>113</v>
      </c>
      <c r="M21" s="8"/>
      <c r="N21" s="37" t="s">
        <v>91</v>
      </c>
      <c r="O21" s="23" t="s">
        <v>173</v>
      </c>
      <c r="P21" s="130">
        <v>45428</v>
      </c>
      <c r="Q21" s="37" t="s">
        <v>174</v>
      </c>
      <c r="R21" s="23"/>
      <c r="S21" s="58"/>
      <c r="T21" s="58" t="s">
        <v>125</v>
      </c>
      <c r="U21" s="61" t="s">
        <v>175</v>
      </c>
    </row>
    <row r="22" spans="1:21" s="2" customFormat="1" ht="79.5" customHeight="1" x14ac:dyDescent="0.2">
      <c r="A22" s="69"/>
      <c r="B22" s="72"/>
      <c r="C22" s="25" t="s">
        <v>128</v>
      </c>
      <c r="D22" s="28" t="s">
        <v>57</v>
      </c>
      <c r="E22" s="27">
        <v>0.3</v>
      </c>
      <c r="F22" s="27">
        <v>0.5</v>
      </c>
      <c r="G22" s="28" t="s">
        <v>45</v>
      </c>
      <c r="H22" s="28" t="s">
        <v>129</v>
      </c>
      <c r="I22" s="28" t="s">
        <v>47</v>
      </c>
      <c r="J22" s="28" t="s">
        <v>59</v>
      </c>
      <c r="K22" s="25" t="s">
        <v>130</v>
      </c>
      <c r="L22" s="29">
        <v>0.2</v>
      </c>
      <c r="M22" s="8"/>
      <c r="N22" s="37" t="s">
        <v>125</v>
      </c>
      <c r="O22" s="23" t="s">
        <v>176</v>
      </c>
      <c r="P22" s="129">
        <v>45425</v>
      </c>
      <c r="Q22" s="37" t="s">
        <v>120</v>
      </c>
      <c r="R22" s="23" t="s">
        <v>177</v>
      </c>
      <c r="S22" s="59"/>
      <c r="T22" s="59"/>
      <c r="U22" s="62"/>
    </row>
    <row r="23" spans="1:21" s="2" customFormat="1" ht="79.5" customHeight="1" x14ac:dyDescent="0.2">
      <c r="A23" s="70"/>
      <c r="B23" s="72"/>
      <c r="C23" s="25" t="s">
        <v>133</v>
      </c>
      <c r="D23" s="28" t="s">
        <v>57</v>
      </c>
      <c r="E23" s="28">
        <v>0</v>
      </c>
      <c r="F23" s="28" t="s">
        <v>61</v>
      </c>
      <c r="G23" s="28" t="s">
        <v>45</v>
      </c>
      <c r="H23" s="28" t="s">
        <v>178</v>
      </c>
      <c r="I23" s="28" t="s">
        <v>47</v>
      </c>
      <c r="J23" s="28" t="s">
        <v>63</v>
      </c>
      <c r="K23" s="25" t="s">
        <v>64</v>
      </c>
      <c r="L23" s="8">
        <v>1</v>
      </c>
      <c r="M23" s="8"/>
      <c r="N23" s="37" t="s">
        <v>91</v>
      </c>
      <c r="O23" s="23" t="s">
        <v>179</v>
      </c>
      <c r="P23" s="129">
        <v>45425</v>
      </c>
      <c r="Q23" s="37" t="s">
        <v>120</v>
      </c>
      <c r="R23" s="8"/>
      <c r="S23" s="60"/>
      <c r="T23" s="60"/>
      <c r="U23" s="63"/>
    </row>
    <row r="24" spans="1:21" s="2" customFormat="1" ht="79.5" customHeight="1" x14ac:dyDescent="0.2">
      <c r="A24" s="68">
        <v>4</v>
      </c>
      <c r="B24" s="68" t="s">
        <v>136</v>
      </c>
      <c r="C24" s="26" t="s">
        <v>137</v>
      </c>
      <c r="D24" s="30" t="s">
        <v>67</v>
      </c>
      <c r="E24" s="30" t="s">
        <v>27</v>
      </c>
      <c r="F24" s="30" t="s">
        <v>68</v>
      </c>
      <c r="G24" s="30" t="s">
        <v>20</v>
      </c>
      <c r="H24" s="30" t="s">
        <v>138</v>
      </c>
      <c r="I24" s="30" t="s">
        <v>70</v>
      </c>
      <c r="J24" s="30" t="s">
        <v>139</v>
      </c>
      <c r="K24" s="26" t="s">
        <v>72</v>
      </c>
      <c r="L24" s="8"/>
      <c r="M24" s="8"/>
      <c r="N24" s="37"/>
      <c r="O24" s="8"/>
      <c r="P24" s="8"/>
      <c r="Q24" s="8"/>
      <c r="R24" s="8"/>
      <c r="S24" s="8"/>
      <c r="T24" s="8"/>
      <c r="U24" s="8"/>
    </row>
    <row r="25" spans="1:21" s="2" customFormat="1" ht="79.5" customHeight="1" x14ac:dyDescent="0.2">
      <c r="A25" s="69"/>
      <c r="B25" s="69"/>
      <c r="C25" s="25" t="s">
        <v>140</v>
      </c>
      <c r="D25" s="28">
        <v>8</v>
      </c>
      <c r="E25" s="28">
        <v>8</v>
      </c>
      <c r="F25" s="28">
        <v>12</v>
      </c>
      <c r="G25" s="28" t="s">
        <v>45</v>
      </c>
      <c r="H25" s="28" t="s">
        <v>141</v>
      </c>
      <c r="I25" s="28" t="s">
        <v>142</v>
      </c>
      <c r="J25" s="28" t="s">
        <v>139</v>
      </c>
      <c r="K25" s="25" t="s">
        <v>143</v>
      </c>
      <c r="L25" s="8">
        <v>10</v>
      </c>
      <c r="M25" s="8"/>
      <c r="N25" s="37" t="s">
        <v>118</v>
      </c>
      <c r="O25" s="23" t="s">
        <v>180</v>
      </c>
      <c r="P25" s="130">
        <v>45426</v>
      </c>
      <c r="Q25" s="37" t="s">
        <v>181</v>
      </c>
      <c r="R25" s="8"/>
      <c r="S25" s="58"/>
      <c r="T25" s="58" t="s">
        <v>118</v>
      </c>
      <c r="U25" s="61" t="s">
        <v>182</v>
      </c>
    </row>
    <row r="26" spans="1:21" s="2" customFormat="1" ht="79.5" customHeight="1" x14ac:dyDescent="0.2">
      <c r="A26" s="69"/>
      <c r="B26" s="69"/>
      <c r="C26" s="25" t="s">
        <v>147</v>
      </c>
      <c r="D26" s="28">
        <v>0</v>
      </c>
      <c r="E26" s="28">
        <v>3</v>
      </c>
      <c r="F26" s="28">
        <v>12</v>
      </c>
      <c r="G26" s="28" t="s">
        <v>45</v>
      </c>
      <c r="H26" s="28" t="s">
        <v>148</v>
      </c>
      <c r="I26" s="28" t="s">
        <v>142</v>
      </c>
      <c r="J26" s="28" t="s">
        <v>149</v>
      </c>
      <c r="K26" s="25" t="s">
        <v>183</v>
      </c>
      <c r="L26" s="23">
        <v>7</v>
      </c>
      <c r="M26" s="8"/>
      <c r="N26" s="37" t="s">
        <v>118</v>
      </c>
      <c r="O26" s="23" t="s">
        <v>184</v>
      </c>
      <c r="P26" s="130">
        <v>45426</v>
      </c>
      <c r="Q26" s="37" t="s">
        <v>120</v>
      </c>
      <c r="R26" s="8"/>
      <c r="S26" s="59"/>
      <c r="T26" s="59"/>
      <c r="U26" s="62"/>
    </row>
    <row r="27" spans="1:21" s="2" customFormat="1" ht="79.5" customHeight="1" x14ac:dyDescent="0.2">
      <c r="A27" s="70"/>
      <c r="B27" s="70"/>
      <c r="C27" s="25" t="s">
        <v>151</v>
      </c>
      <c r="D27" s="28">
        <v>0</v>
      </c>
      <c r="E27" s="28">
        <v>0</v>
      </c>
      <c r="F27" s="28">
        <v>18</v>
      </c>
      <c r="G27" s="28" t="s">
        <v>45</v>
      </c>
      <c r="H27" s="28" t="s">
        <v>152</v>
      </c>
      <c r="I27" s="28" t="s">
        <v>153</v>
      </c>
      <c r="J27" s="28" t="s">
        <v>185</v>
      </c>
      <c r="K27" s="25" t="s">
        <v>155</v>
      </c>
      <c r="L27" s="23">
        <v>11</v>
      </c>
      <c r="M27" s="8"/>
      <c r="N27" s="37" t="s">
        <v>125</v>
      </c>
      <c r="O27" s="23" t="s">
        <v>186</v>
      </c>
      <c r="P27" s="130">
        <v>45426</v>
      </c>
      <c r="Q27" s="37" t="s">
        <v>120</v>
      </c>
      <c r="R27" s="8"/>
      <c r="S27" s="60"/>
      <c r="T27" s="60"/>
      <c r="U27" s="63"/>
    </row>
    <row r="28" spans="1:21" s="2" customFormat="1" ht="79.5" customHeight="1" x14ac:dyDescent="0.2">
      <c r="A28" s="25"/>
      <c r="B28" s="25"/>
      <c r="C28" s="25"/>
      <c r="D28" s="25"/>
      <c r="E28" s="25"/>
      <c r="F28" s="25"/>
      <c r="G28" s="25"/>
      <c r="H28" s="25"/>
      <c r="I28" s="25"/>
      <c r="J28" s="25"/>
      <c r="K28" s="25"/>
      <c r="L28" s="8"/>
      <c r="M28" s="8"/>
      <c r="N28" s="37"/>
      <c r="O28" s="8"/>
      <c r="P28" s="8"/>
      <c r="Q28" s="8"/>
      <c r="R28" s="8"/>
      <c r="S28" s="8"/>
      <c r="T28" s="8"/>
      <c r="U28" s="8"/>
    </row>
    <row r="29" spans="1:21" s="2" customFormat="1" ht="79.5" customHeight="1" x14ac:dyDescent="0.2">
      <c r="A29" s="25">
        <v>4</v>
      </c>
      <c r="B29" s="28"/>
      <c r="C29" s="25"/>
      <c r="D29" s="25"/>
      <c r="E29" s="25"/>
      <c r="F29" s="25"/>
      <c r="G29" s="25"/>
      <c r="H29" s="25"/>
      <c r="I29" s="25"/>
      <c r="J29" s="25"/>
      <c r="K29" s="25"/>
      <c r="L29" s="8"/>
      <c r="M29" s="8"/>
      <c r="N29" s="37"/>
      <c r="O29" s="8"/>
      <c r="P29" s="8"/>
      <c r="Q29" s="8"/>
      <c r="R29" s="8"/>
      <c r="S29" s="8"/>
      <c r="T29" s="8"/>
      <c r="U29" s="8"/>
    </row>
    <row r="30" spans="1:21" s="2" customFormat="1" ht="79.5" customHeight="1" x14ac:dyDescent="0.2">
      <c r="A30" s="25"/>
      <c r="B30" s="28"/>
      <c r="C30" s="25"/>
      <c r="D30" s="25"/>
      <c r="E30" s="25"/>
      <c r="F30" s="25"/>
      <c r="G30" s="25"/>
      <c r="H30" s="25"/>
      <c r="I30" s="25"/>
      <c r="J30" s="25"/>
      <c r="K30" s="25"/>
      <c r="L30" s="8"/>
      <c r="M30" s="8"/>
      <c r="N30" s="37"/>
      <c r="O30" s="8"/>
      <c r="P30" s="8"/>
      <c r="Q30" s="8"/>
      <c r="R30" s="8"/>
      <c r="S30" s="8"/>
      <c r="T30" s="8"/>
      <c r="U30" s="8"/>
    </row>
    <row r="31" spans="1:21" s="2" customFormat="1" ht="79.5" customHeight="1" x14ac:dyDescent="0.2">
      <c r="A31" s="40">
        <v>5</v>
      </c>
      <c r="B31" s="40"/>
      <c r="C31" s="25"/>
      <c r="D31" s="25"/>
      <c r="E31" s="25"/>
      <c r="F31" s="25"/>
      <c r="G31" s="25"/>
      <c r="H31" s="25"/>
      <c r="I31" s="25"/>
      <c r="J31" s="25"/>
      <c r="K31" s="25"/>
      <c r="L31" s="8"/>
      <c r="M31" s="8"/>
      <c r="N31" s="37"/>
      <c r="O31" s="8"/>
      <c r="P31" s="8"/>
      <c r="Q31" s="8"/>
      <c r="R31" s="8"/>
      <c r="S31" s="8"/>
      <c r="T31" s="8"/>
      <c r="U31" s="8"/>
    </row>
    <row r="32" spans="1:21" s="2" customFormat="1" ht="79.5" customHeight="1" x14ac:dyDescent="0.2">
      <c r="A32" s="40"/>
      <c r="B32" s="40"/>
      <c r="C32" s="25"/>
      <c r="D32" s="25"/>
      <c r="E32" s="25"/>
      <c r="F32" s="25"/>
      <c r="G32" s="25"/>
      <c r="H32" s="25"/>
      <c r="I32" s="25"/>
      <c r="J32" s="25"/>
      <c r="K32" s="25"/>
      <c r="L32" s="8"/>
      <c r="M32" s="8"/>
      <c r="N32" s="37"/>
      <c r="O32" s="8"/>
      <c r="P32" s="8"/>
      <c r="Q32" s="8"/>
      <c r="R32" s="8"/>
      <c r="S32" s="8"/>
      <c r="T32" s="8"/>
      <c r="U32" s="8"/>
    </row>
    <row r="33" spans="1:21" ht="159.75" customHeight="1" x14ac:dyDescent="0.2">
      <c r="A33" s="40"/>
      <c r="B33" s="40"/>
      <c r="C33" s="3"/>
      <c r="D33" s="3"/>
      <c r="E33" s="3"/>
      <c r="F33" s="3"/>
      <c r="G33" s="3"/>
      <c r="H33" s="3"/>
      <c r="I33" s="3"/>
      <c r="J33" s="3"/>
      <c r="K33" s="3"/>
      <c r="L33" s="8"/>
      <c r="M33" s="8"/>
      <c r="N33" s="37"/>
      <c r="O33" s="8"/>
      <c r="P33" s="8"/>
      <c r="Q33" s="8"/>
      <c r="R33" s="8"/>
      <c r="S33" s="8"/>
      <c r="T33" s="8"/>
      <c r="U33" s="8"/>
    </row>
    <row r="34" spans="1:21" ht="159.75" customHeight="1" x14ac:dyDescent="0.2">
      <c r="A34" s="40"/>
      <c r="B34" s="40"/>
      <c r="C34" s="3"/>
      <c r="D34" s="3"/>
      <c r="E34" s="3"/>
      <c r="F34" s="3"/>
      <c r="G34" s="3"/>
      <c r="H34" s="3"/>
      <c r="I34" s="3"/>
      <c r="J34" s="3"/>
      <c r="K34" s="3"/>
      <c r="L34" s="8"/>
      <c r="M34" s="8"/>
      <c r="N34" s="37"/>
      <c r="O34" s="8"/>
      <c r="P34" s="8"/>
      <c r="Q34" s="8"/>
      <c r="R34" s="8"/>
      <c r="S34" s="8"/>
      <c r="T34" s="8"/>
      <c r="U34" s="8"/>
    </row>
    <row r="35" spans="1:21" ht="159.75" customHeight="1" x14ac:dyDescent="0.2">
      <c r="A35" s="40">
        <v>6</v>
      </c>
      <c r="B35" s="40"/>
      <c r="C35" s="3"/>
      <c r="D35" s="3"/>
      <c r="E35" s="3"/>
      <c r="F35" s="3"/>
      <c r="G35" s="3"/>
      <c r="H35" s="3"/>
      <c r="I35" s="3"/>
      <c r="J35" s="3"/>
      <c r="K35" s="3"/>
      <c r="L35" s="8"/>
      <c r="M35" s="8"/>
      <c r="N35" s="37"/>
      <c r="O35" s="8"/>
      <c r="P35" s="8"/>
      <c r="Q35" s="8"/>
      <c r="R35" s="8"/>
      <c r="S35" s="8"/>
      <c r="T35" s="8"/>
      <c r="U35" s="8"/>
    </row>
    <row r="36" spans="1:21" ht="159.75" customHeight="1" x14ac:dyDescent="0.2">
      <c r="A36" s="40"/>
      <c r="B36" s="40"/>
      <c r="C36" s="3"/>
      <c r="D36" s="3"/>
      <c r="E36" s="3"/>
      <c r="F36" s="3"/>
      <c r="G36" s="3"/>
      <c r="H36" s="3"/>
      <c r="I36" s="3"/>
      <c r="J36" s="3"/>
      <c r="K36" s="3"/>
      <c r="L36" s="8"/>
      <c r="M36" s="8"/>
      <c r="N36" s="37"/>
      <c r="O36" s="8"/>
      <c r="P36" s="8"/>
      <c r="Q36" s="8"/>
      <c r="R36" s="8"/>
      <c r="S36" s="8"/>
      <c r="T36" s="8"/>
      <c r="U36" s="8"/>
    </row>
    <row r="37" spans="1:21" ht="159.75" customHeight="1" x14ac:dyDescent="0.2">
      <c r="A37" s="40"/>
      <c r="B37" s="40"/>
      <c r="C37" s="3"/>
      <c r="D37" s="3"/>
      <c r="E37" s="3"/>
      <c r="F37" s="3"/>
      <c r="G37" s="3"/>
      <c r="H37" s="3"/>
      <c r="I37" s="3"/>
      <c r="J37" s="3"/>
      <c r="K37" s="3"/>
      <c r="L37" s="8"/>
      <c r="M37" s="8"/>
      <c r="N37" s="37"/>
      <c r="O37" s="8"/>
      <c r="P37" s="8"/>
      <c r="Q37" s="8"/>
      <c r="R37" s="8"/>
      <c r="S37" s="8"/>
      <c r="T37" s="8"/>
      <c r="U37" s="8"/>
    </row>
    <row r="38" spans="1:21" ht="159.75" customHeight="1" x14ac:dyDescent="0.2">
      <c r="A38" s="40"/>
      <c r="B38" s="40"/>
      <c r="C38" s="3"/>
      <c r="D38" s="3"/>
      <c r="E38" s="3"/>
      <c r="F38" s="3"/>
      <c r="G38" s="3"/>
      <c r="H38" s="3"/>
      <c r="I38" s="3"/>
      <c r="J38" s="3"/>
      <c r="K38" s="3"/>
      <c r="L38" s="8"/>
      <c r="M38" s="8"/>
      <c r="N38" s="37"/>
      <c r="O38" s="8"/>
      <c r="P38" s="8"/>
      <c r="Q38" s="8"/>
      <c r="R38" s="8"/>
      <c r="S38" s="8"/>
      <c r="T38" s="8"/>
      <c r="U38" s="8"/>
    </row>
    <row r="39" spans="1:21" ht="159.75" customHeight="1" x14ac:dyDescent="0.2">
      <c r="A39" s="40">
        <v>7</v>
      </c>
      <c r="B39" s="40"/>
      <c r="C39" s="3"/>
      <c r="D39" s="3"/>
      <c r="E39" s="3"/>
      <c r="F39" s="3"/>
      <c r="G39" s="3"/>
      <c r="H39" s="3"/>
      <c r="I39" s="3"/>
      <c r="J39" s="3"/>
      <c r="K39" s="3"/>
      <c r="L39" s="8"/>
      <c r="M39" s="8"/>
      <c r="N39" s="8"/>
      <c r="O39" s="8"/>
      <c r="P39" s="8"/>
      <c r="Q39" s="8"/>
      <c r="R39" s="8"/>
      <c r="S39" s="8"/>
      <c r="T39" s="8"/>
      <c r="U39" s="8"/>
    </row>
    <row r="40" spans="1:21" ht="159.75" customHeight="1" x14ac:dyDescent="0.2">
      <c r="A40" s="40"/>
      <c r="B40" s="40"/>
      <c r="C40" s="3"/>
      <c r="D40" s="3"/>
      <c r="E40" s="3"/>
      <c r="F40" s="3"/>
      <c r="G40" s="3"/>
      <c r="H40" s="3"/>
      <c r="I40" s="3"/>
      <c r="J40" s="3"/>
      <c r="K40" s="3"/>
      <c r="L40" s="8"/>
      <c r="M40" s="8"/>
      <c r="N40" s="8"/>
      <c r="O40" s="8"/>
      <c r="P40" s="8"/>
      <c r="Q40" s="8"/>
      <c r="R40" s="8"/>
      <c r="S40" s="8"/>
      <c r="T40" s="8"/>
      <c r="U40" s="8"/>
    </row>
    <row r="41" spans="1:21" ht="159.75" customHeight="1" x14ac:dyDescent="0.2">
      <c r="A41" s="40"/>
      <c r="B41" s="40"/>
      <c r="C41" s="3"/>
      <c r="D41" s="3"/>
      <c r="E41" s="3"/>
      <c r="F41" s="3"/>
      <c r="G41" s="3"/>
      <c r="H41" s="3"/>
      <c r="I41" s="3"/>
      <c r="J41" s="3"/>
      <c r="K41" s="3"/>
      <c r="L41" s="8"/>
      <c r="M41" s="8"/>
      <c r="N41" s="8"/>
      <c r="O41" s="8"/>
      <c r="P41" s="8"/>
      <c r="Q41" s="8"/>
      <c r="R41" s="8"/>
      <c r="S41" s="8"/>
      <c r="T41" s="8"/>
      <c r="U41" s="8"/>
    </row>
    <row r="42" spans="1:21" ht="159.75" customHeight="1" x14ac:dyDescent="0.2">
      <c r="A42" s="40"/>
      <c r="B42" s="40"/>
      <c r="C42" s="3"/>
      <c r="D42" s="3"/>
      <c r="E42" s="3"/>
      <c r="F42" s="3"/>
      <c r="G42" s="3"/>
      <c r="H42" s="3"/>
      <c r="I42" s="3"/>
      <c r="J42" s="3"/>
      <c r="K42" s="3"/>
      <c r="L42" s="8"/>
      <c r="M42" s="8"/>
      <c r="N42" s="8"/>
      <c r="O42" s="8"/>
      <c r="P42" s="8"/>
      <c r="Q42" s="8"/>
      <c r="R42" s="8"/>
      <c r="S42" s="8"/>
      <c r="T42" s="8"/>
      <c r="U42" s="8"/>
    </row>
    <row r="43" spans="1:21" ht="159.75" customHeight="1" x14ac:dyDescent="0.2">
      <c r="A43" s="40">
        <v>8</v>
      </c>
      <c r="B43" s="40"/>
      <c r="C43" s="3"/>
      <c r="D43" s="3"/>
      <c r="E43" s="3"/>
      <c r="F43" s="3"/>
      <c r="G43" s="3"/>
      <c r="H43" s="3"/>
      <c r="I43" s="3"/>
      <c r="J43" s="3"/>
      <c r="K43" s="3"/>
      <c r="L43" s="8"/>
      <c r="M43" s="8"/>
      <c r="N43" s="8"/>
      <c r="O43" s="8"/>
      <c r="P43" s="8"/>
      <c r="Q43" s="8"/>
      <c r="R43" s="8"/>
      <c r="S43" s="8"/>
      <c r="T43" s="8"/>
      <c r="U43" s="8"/>
    </row>
    <row r="44" spans="1:21" ht="159.75" customHeight="1" x14ac:dyDescent="0.2">
      <c r="A44" s="40"/>
      <c r="B44" s="40"/>
      <c r="C44" s="3"/>
      <c r="D44" s="3"/>
      <c r="E44" s="3"/>
      <c r="F44" s="3"/>
      <c r="G44" s="3"/>
      <c r="H44" s="3"/>
      <c r="I44" s="3"/>
      <c r="J44" s="3"/>
      <c r="K44" s="3"/>
      <c r="L44" s="8"/>
      <c r="M44" s="8"/>
      <c r="N44" s="8"/>
      <c r="O44" s="8"/>
      <c r="P44" s="8"/>
      <c r="Q44" s="8"/>
      <c r="R44" s="8"/>
      <c r="S44" s="8"/>
      <c r="T44" s="8"/>
      <c r="U44" s="8"/>
    </row>
    <row r="45" spans="1:21" ht="159.75" customHeight="1" x14ac:dyDescent="0.2">
      <c r="A45" s="40"/>
      <c r="B45" s="40"/>
      <c r="C45" s="3"/>
      <c r="D45" s="3"/>
      <c r="E45" s="3"/>
      <c r="F45" s="3"/>
      <c r="G45" s="3"/>
      <c r="H45" s="3"/>
      <c r="I45" s="3"/>
      <c r="J45" s="3"/>
      <c r="K45" s="3"/>
      <c r="L45" s="8"/>
      <c r="M45" s="8"/>
      <c r="N45" s="8"/>
      <c r="O45" s="8"/>
      <c r="P45" s="8"/>
      <c r="Q45" s="8"/>
      <c r="R45" s="8"/>
      <c r="S45" s="8"/>
      <c r="T45" s="8"/>
      <c r="U45" s="8"/>
    </row>
    <row r="46" spans="1:21" ht="159.75" customHeight="1" x14ac:dyDescent="0.2">
      <c r="A46" s="40"/>
      <c r="B46" s="40"/>
      <c r="C46" s="3"/>
      <c r="D46" s="3"/>
      <c r="E46" s="3"/>
      <c r="F46" s="3"/>
      <c r="G46" s="3"/>
      <c r="H46" s="3"/>
      <c r="I46" s="3"/>
      <c r="J46" s="3"/>
      <c r="K46" s="3"/>
      <c r="L46" s="8"/>
      <c r="M46" s="8"/>
      <c r="N46" s="8"/>
      <c r="O46" s="8"/>
      <c r="P46" s="8"/>
      <c r="Q46" s="8"/>
      <c r="R46" s="8"/>
      <c r="S46" s="8"/>
      <c r="T46" s="8"/>
      <c r="U46" s="8"/>
    </row>
    <row r="47" spans="1:21" ht="159.75" customHeight="1" x14ac:dyDescent="0.2">
      <c r="A47" s="40">
        <v>9</v>
      </c>
      <c r="B47" s="40"/>
      <c r="C47" s="3"/>
      <c r="D47" s="3"/>
      <c r="E47" s="3"/>
      <c r="F47" s="3"/>
      <c r="G47" s="3"/>
      <c r="H47" s="3"/>
      <c r="I47" s="3"/>
      <c r="J47" s="3"/>
      <c r="K47" s="3"/>
      <c r="L47" s="8"/>
      <c r="M47" s="8"/>
      <c r="N47" s="8"/>
      <c r="O47" s="8"/>
      <c r="P47" s="8"/>
      <c r="Q47" s="8"/>
      <c r="R47" s="8"/>
      <c r="S47" s="8"/>
      <c r="T47" s="8"/>
      <c r="U47" s="8"/>
    </row>
    <row r="48" spans="1:21" ht="159.75" customHeight="1" x14ac:dyDescent="0.2">
      <c r="A48" s="40"/>
      <c r="B48" s="40"/>
      <c r="C48" s="3"/>
      <c r="D48" s="3"/>
      <c r="E48" s="3"/>
      <c r="F48" s="3"/>
      <c r="G48" s="3"/>
      <c r="H48" s="3"/>
      <c r="I48" s="3"/>
      <c r="J48" s="3"/>
      <c r="K48" s="3"/>
      <c r="L48" s="8"/>
      <c r="M48" s="8"/>
      <c r="N48" s="8"/>
      <c r="O48" s="8"/>
      <c r="P48" s="8"/>
      <c r="Q48" s="8"/>
      <c r="R48" s="8"/>
      <c r="S48" s="8"/>
      <c r="T48" s="8"/>
      <c r="U48" s="8"/>
    </row>
    <row r="49" spans="1:21" ht="159.75" customHeight="1" x14ac:dyDescent="0.2">
      <c r="A49" s="40"/>
      <c r="B49" s="40"/>
      <c r="C49" s="3"/>
      <c r="D49" s="3"/>
      <c r="E49" s="3"/>
      <c r="F49" s="3"/>
      <c r="G49" s="3"/>
      <c r="H49" s="3"/>
      <c r="I49" s="3"/>
      <c r="J49" s="3"/>
      <c r="K49" s="3"/>
      <c r="L49" s="8"/>
      <c r="M49" s="8"/>
      <c r="N49" s="8"/>
      <c r="O49" s="8"/>
      <c r="P49" s="8"/>
      <c r="Q49" s="8"/>
      <c r="R49" s="8"/>
      <c r="S49" s="8"/>
      <c r="T49" s="8"/>
      <c r="U49" s="8"/>
    </row>
    <row r="50" spans="1:21" ht="159.75" customHeight="1" x14ac:dyDescent="0.2">
      <c r="A50" s="40"/>
      <c r="B50" s="40"/>
      <c r="C50" s="3"/>
      <c r="D50" s="3"/>
      <c r="E50" s="3"/>
      <c r="F50" s="3"/>
      <c r="G50" s="3"/>
      <c r="H50" s="3"/>
      <c r="I50" s="3"/>
      <c r="J50" s="3"/>
      <c r="K50" s="3"/>
      <c r="L50" s="8"/>
      <c r="M50" s="8"/>
      <c r="N50" s="8"/>
      <c r="O50" s="8"/>
      <c r="P50" s="8"/>
      <c r="Q50" s="8"/>
      <c r="R50" s="8"/>
      <c r="S50" s="8"/>
      <c r="T50" s="8"/>
      <c r="U50" s="8"/>
    </row>
    <row r="51" spans="1:21" ht="159.75" customHeight="1" x14ac:dyDescent="0.2">
      <c r="A51" s="40">
        <v>10</v>
      </c>
      <c r="B51" s="40"/>
      <c r="C51" s="3"/>
      <c r="D51" s="3"/>
      <c r="E51" s="3"/>
      <c r="F51" s="3"/>
      <c r="G51" s="3"/>
      <c r="H51" s="3"/>
      <c r="I51" s="3"/>
      <c r="J51" s="3"/>
      <c r="K51" s="3"/>
      <c r="L51" s="8"/>
      <c r="M51" s="8"/>
      <c r="N51" s="8"/>
      <c r="O51" s="8"/>
      <c r="P51" s="8"/>
      <c r="Q51" s="8"/>
      <c r="R51" s="8"/>
      <c r="S51" s="8"/>
      <c r="T51" s="8"/>
      <c r="U51" s="8"/>
    </row>
    <row r="52" spans="1:21" ht="159.75" customHeight="1" x14ac:dyDescent="0.2">
      <c r="A52" s="40"/>
      <c r="B52" s="40"/>
      <c r="C52" s="3"/>
      <c r="D52" s="3"/>
      <c r="E52" s="3"/>
      <c r="F52" s="3"/>
      <c r="G52" s="3"/>
      <c r="H52" s="3"/>
      <c r="I52" s="3"/>
      <c r="J52" s="3"/>
      <c r="K52" s="3"/>
      <c r="L52" s="8"/>
      <c r="M52" s="8"/>
      <c r="N52" s="8"/>
      <c r="O52" s="8"/>
      <c r="P52" s="8"/>
      <c r="Q52" s="8"/>
      <c r="R52" s="8"/>
      <c r="S52" s="8"/>
      <c r="T52" s="8"/>
      <c r="U52" s="8"/>
    </row>
    <row r="53" spans="1:21" ht="159.75" customHeight="1" x14ac:dyDescent="0.2">
      <c r="A53" s="40"/>
      <c r="B53" s="40"/>
      <c r="C53" s="3"/>
      <c r="D53" s="3"/>
      <c r="E53" s="3"/>
      <c r="F53" s="3"/>
      <c r="G53" s="3"/>
      <c r="H53" s="3"/>
      <c r="I53" s="3"/>
      <c r="J53" s="3"/>
      <c r="K53" s="3"/>
      <c r="L53" s="8"/>
      <c r="M53" s="8"/>
      <c r="N53" s="8"/>
      <c r="O53" s="8"/>
      <c r="P53" s="8"/>
      <c r="Q53" s="8"/>
      <c r="R53" s="8"/>
      <c r="S53" s="8"/>
      <c r="T53" s="8"/>
      <c r="U53" s="8"/>
    </row>
    <row r="54" spans="1:21" ht="159.75" customHeight="1" x14ac:dyDescent="0.2">
      <c r="A54" s="40"/>
      <c r="B54" s="40"/>
      <c r="C54" s="3"/>
      <c r="D54" s="3"/>
      <c r="E54" s="3"/>
      <c r="F54" s="3"/>
      <c r="G54" s="3"/>
      <c r="H54" s="3"/>
      <c r="I54" s="3"/>
      <c r="J54" s="3"/>
      <c r="K54" s="3"/>
      <c r="L54" s="8"/>
      <c r="M54" s="8"/>
      <c r="N54" s="8"/>
      <c r="O54" s="8"/>
      <c r="P54" s="8"/>
      <c r="Q54" s="8"/>
      <c r="R54" s="8"/>
      <c r="S54" s="8"/>
      <c r="T54" s="8"/>
      <c r="U54" s="8"/>
    </row>
  </sheetData>
  <mergeCells count="50">
    <mergeCell ref="A31:A34"/>
    <mergeCell ref="B31:B34"/>
    <mergeCell ref="A24:A27"/>
    <mergeCell ref="B24:B27"/>
    <mergeCell ref="A15:A18"/>
    <mergeCell ref="B15:B18"/>
    <mergeCell ref="A19:A20"/>
    <mergeCell ref="B19:B20"/>
    <mergeCell ref="A21:A23"/>
    <mergeCell ref="B21:B23"/>
    <mergeCell ref="A51:A54"/>
    <mergeCell ref="B51:B54"/>
    <mergeCell ref="A1:U1"/>
    <mergeCell ref="A2:U2"/>
    <mergeCell ref="A3:U3"/>
    <mergeCell ref="A4:U4"/>
    <mergeCell ref="C5:U5"/>
    <mergeCell ref="A6:U6"/>
    <mergeCell ref="A35:A38"/>
    <mergeCell ref="B35:B38"/>
    <mergeCell ref="A39:A42"/>
    <mergeCell ref="B39:B42"/>
    <mergeCell ref="A43:A46"/>
    <mergeCell ref="B43:B46"/>
    <mergeCell ref="A47:A50"/>
    <mergeCell ref="B47:B50"/>
    <mergeCell ref="A5:B5"/>
    <mergeCell ref="A10:U10"/>
    <mergeCell ref="A11:B11"/>
    <mergeCell ref="A7:B7"/>
    <mergeCell ref="A9:B9"/>
    <mergeCell ref="A8:U8"/>
    <mergeCell ref="D7:U7"/>
    <mergeCell ref="D9:U9"/>
    <mergeCell ref="D11:U11"/>
    <mergeCell ref="S25:S27"/>
    <mergeCell ref="T25:T27"/>
    <mergeCell ref="U25:U27"/>
    <mergeCell ref="S21:S23"/>
    <mergeCell ref="A12:U12"/>
    <mergeCell ref="A13:K13"/>
    <mergeCell ref="L13:U13"/>
    <mergeCell ref="T21:T23"/>
    <mergeCell ref="U21:U23"/>
    <mergeCell ref="S15:S17"/>
    <mergeCell ref="T15:T17"/>
    <mergeCell ref="U15:U17"/>
    <mergeCell ref="T19:T20"/>
    <mergeCell ref="U19:U20"/>
    <mergeCell ref="S19:S20"/>
  </mergeCells>
  <dataValidations count="2">
    <dataValidation type="list" allowBlank="1" showInputMessage="1" showErrorMessage="1" sqref="T28:T1048576 T21 T24:T25 N15:N32" xr:uid="{00000000-0002-0000-0200-000000000000}">
      <formula1>"Baixa, Média, Alta"</formula1>
    </dataValidation>
    <dataValidation type="list" allowBlank="1" showInputMessage="1" showErrorMessage="1" sqref="G19:G25 G15:G16" xr:uid="{8AF3429A-444E-414D-B059-7506C087A1AF}">
      <formula1>"Aumentar, Manter, Reduzir"</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6"/>
  <sheetViews>
    <sheetView zoomScale="70" zoomScaleNormal="70" workbookViewId="0">
      <selection activeCell="C2" sqref="C2"/>
    </sheetView>
  </sheetViews>
  <sheetFormatPr defaultColWidth="9.140625" defaultRowHeight="12.75" x14ac:dyDescent="0.2"/>
  <cols>
    <col min="1" max="1" width="15.5703125" style="9" customWidth="1"/>
    <col min="2" max="2" width="32.42578125" style="9" customWidth="1"/>
    <col min="3" max="16384" width="9.140625" style="9"/>
  </cols>
  <sheetData>
    <row r="1" spans="1:2" x14ac:dyDescent="0.2">
      <c r="A1" s="10" t="s">
        <v>187</v>
      </c>
      <c r="B1" s="10" t="s">
        <v>188</v>
      </c>
    </row>
    <row r="2" spans="1:2" ht="121.5" customHeight="1" x14ac:dyDescent="0.2">
      <c r="A2" s="10">
        <v>1</v>
      </c>
      <c r="B2" s="10"/>
    </row>
    <row r="3" spans="1:2" ht="121.5" customHeight="1" x14ac:dyDescent="0.2">
      <c r="A3" s="10">
        <v>2</v>
      </c>
      <c r="B3" s="10"/>
    </row>
    <row r="4" spans="1:2" ht="121.5" customHeight="1" x14ac:dyDescent="0.2">
      <c r="A4" s="10">
        <v>3</v>
      </c>
      <c r="B4" s="10"/>
    </row>
    <row r="5" spans="1:2" ht="121.5" customHeight="1" x14ac:dyDescent="0.2">
      <c r="A5" s="10">
        <v>4</v>
      </c>
      <c r="B5" s="10"/>
    </row>
    <row r="6" spans="1:2" ht="121.5" customHeight="1" x14ac:dyDescent="0.2">
      <c r="A6" s="10">
        <v>5</v>
      </c>
      <c r="B6" s="10"/>
    </row>
  </sheetData>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18ee0c-803d-4b73-8512-9fd7dee91864">
      <Terms xmlns="http://schemas.microsoft.com/office/infopath/2007/PartnerControls"/>
    </lcf76f155ced4ddcb4097134ff3c332f>
    <TaxCatchAll xmlns="844e8575-9e00-4175-9df5-02694039ab9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D0F5F97CF19F141AAF675EC48D2F445" ma:contentTypeVersion="13" ma:contentTypeDescription="Crie um novo documento." ma:contentTypeScope="" ma:versionID="77f77bbccee3362ccdfdbeb93a2b837d">
  <xsd:schema xmlns:xsd="http://www.w3.org/2001/XMLSchema" xmlns:xs="http://www.w3.org/2001/XMLSchema" xmlns:p="http://schemas.microsoft.com/office/2006/metadata/properties" xmlns:ns2="de18ee0c-803d-4b73-8512-9fd7dee91864" xmlns:ns3="844e8575-9e00-4175-9df5-02694039ab99" targetNamespace="http://schemas.microsoft.com/office/2006/metadata/properties" ma:root="true" ma:fieldsID="ae5a022ccec60791e8cc19a26c0dd4b4" ns2:_="" ns3:_="">
    <xsd:import namespace="de18ee0c-803d-4b73-8512-9fd7dee91864"/>
    <xsd:import namespace="844e8575-9e00-4175-9df5-02694039ab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8ee0c-803d-4b73-8512-9fd7dee91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4e8575-9e00-4175-9df5-02694039ab99" elementFormDefault="qualified">
    <xsd:import namespace="http://schemas.microsoft.com/office/2006/documentManagement/types"/>
    <xsd:import namespace="http://schemas.microsoft.com/office/infopath/2007/PartnerControls"/>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42eb43fb-2a66-490d-a7c4-e779734bafd7}" ma:internalName="TaxCatchAll" ma:showField="CatchAllData" ma:web="844e8575-9e00-4175-9df5-02694039ab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0482C-7CEE-4B5D-BBBD-01BDB5A0C7CA}">
  <ds:schemaRefs>
    <ds:schemaRef ds:uri="http://schemas.microsoft.com/sharepoint/v3/contenttype/forms"/>
  </ds:schemaRefs>
</ds:datastoreItem>
</file>

<file path=customXml/itemProps2.xml><?xml version="1.0" encoding="utf-8"?>
<ds:datastoreItem xmlns:ds="http://schemas.openxmlformats.org/officeDocument/2006/customXml" ds:itemID="{3326A1E3-261F-494B-80C5-7E206909387A}">
  <ds:schemaRefs>
    <ds:schemaRef ds:uri="http://schemas.microsoft.com/office/2006/metadata/properties"/>
    <ds:schemaRef ds:uri="http://schemas.microsoft.com/office/infopath/2007/PartnerControls"/>
    <ds:schemaRef ds:uri="de18ee0c-803d-4b73-8512-9fd7dee91864"/>
    <ds:schemaRef ds:uri="844e8575-9e00-4175-9df5-02694039ab99"/>
  </ds:schemaRefs>
</ds:datastoreItem>
</file>

<file path=customXml/itemProps3.xml><?xml version="1.0" encoding="utf-8"?>
<ds:datastoreItem xmlns:ds="http://schemas.openxmlformats.org/officeDocument/2006/customXml" ds:itemID="{DFBBBD87-013C-4600-99B5-E6C661026E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8ee0c-803d-4b73-8512-9fd7dee91864"/>
    <ds:schemaRef ds:uri="844e8575-9e00-4175-9df5-02694039a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MATRIZ META</vt:lpstr>
      <vt:lpstr>MATRIZ AVALIACAO MEIO TERMO</vt:lpstr>
      <vt:lpstr>MATRIZ 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Cintia Lepesqueur Gonçalves</cp:lastModifiedBy>
  <cp:revision/>
  <dcterms:created xsi:type="dcterms:W3CDTF">2010-08-06T11:52:22Z</dcterms:created>
  <dcterms:modified xsi:type="dcterms:W3CDTF">2025-04-11T17:47:11Z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0x0101008D0F5F97CF19F141AAF675EC48D2F445</vt:lpwstr>
  </property>
  <property fmtid="{D5CDD505-2E9C-101B-9397-08002B2CF9AE}" pid="4" name="MSIP_Label_3738d5ca-cd4e-433d-8f2a-eee77df5cad2_Enabled">
    <vt:lpwstr>true</vt:lpwstr>
  </property>
  <property fmtid="{D5CDD505-2E9C-101B-9397-08002B2CF9AE}" pid="5" name="MSIP_Label_3738d5ca-cd4e-433d-8f2a-eee77df5cad2_SetDate">
    <vt:lpwstr>2023-05-19T20:24:09Z</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iteId">
    <vt:lpwstr>c14e2b56-c5bc-43bd-ad9c-408cf6cc3560</vt:lpwstr>
  </property>
  <property fmtid="{D5CDD505-2E9C-101B-9397-08002B2CF9AE}" pid="9" name="MSIP_Label_3738d5ca-cd4e-433d-8f2a-eee77df5cad2_ActionId">
    <vt:lpwstr>da16d410-347f-4a72-83ce-8f3aebcf0d13</vt:lpwstr>
  </property>
  <property fmtid="{D5CDD505-2E9C-101B-9397-08002B2CF9AE}" pid="10" name="MSIP_Label_3738d5ca-cd4e-433d-8f2a-eee77df5cad2_ContentBits">
    <vt:lpwstr>0</vt:lpwstr>
  </property>
  <property fmtid="{D5CDD505-2E9C-101B-9397-08002B2CF9AE}" pid="11" name="MediaServiceImageTags">
    <vt:lpwstr/>
  </property>
</Properties>
</file>