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Elizabeth\Downloads\"/>
    </mc:Choice>
  </mc:AlternateContent>
  <xr:revisionPtr revIDLastSave="0" documentId="13_ncr:1_{04070B6B-5FC6-4597-881D-AF36FEA7105D}" xr6:coauthVersionLast="47" xr6:coauthVersionMax="47" xr10:uidLastSave="{00000000-0000-0000-0000-000000000000}"/>
  <bookViews>
    <workbookView xWindow="-120" yWindow="-120" windowWidth="20730" windowHeight="11160" tabRatio="591" activeTab="2" xr2:uid="{00000000-000D-0000-FFFF-FFFF00000000}"/>
  </bookViews>
  <sheets>
    <sheet name="INDICADORES E METAS" sheetId="22" r:id="rId1"/>
    <sheet name="AVALIACAO MEIO TERMO" sheetId="33" r:id="rId2"/>
    <sheet name="AVALIACAO FINAL" sheetId="34" r:id="rId3"/>
    <sheet name="FIGURAS" sheetId="35" r:id="rId4"/>
  </sheets>
  <definedNames>
    <definedName name="Figuras">FIGURAS!$A$1:$B$6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33" l="1"/>
  <c r="L20" i="33" l="1"/>
  <c r="C9" i="34"/>
  <c r="C7" i="34"/>
  <c r="C7" i="3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<sst xmlns="http://schemas.openxmlformats.org/spreadsheetml/2006/main" count="473" uniqueCount="185">
  <si>
    <t xml:space="preserve"> Plano de Ação Nacional para Conservação de Espécies Ameaçadas de Extinção - PAN</t>
  </si>
  <si>
    <t>Plano de Ação Nacional para a Conservação dos Grandes Felinos - PAN Grandes Felinos</t>
  </si>
  <si>
    <t>OBJETIVO GERAL</t>
  </si>
  <si>
    <t>Reduzir a vulnerabilidade da onça-pintada e da onça-parda, em 5 anos, com vistas a melhorar o estado de conservação de suas populações.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</si>
  <si>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</si>
  <si>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</si>
  <si>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</si>
  <si>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</si>
  <si>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</si>
  <si>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</si>
  <si>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</si>
  <si>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</si>
  <si>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</si>
  <si>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</si>
  <si>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</si>
  <si>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</si>
  <si>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</si>
  <si>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Manutenção de áreas adequadas para a permanência das espécies de grandes felinos, em 5 anos.</t>
  </si>
  <si>
    <t xml:space="preserve">Nº de hectares em UCs na área de distribuição potencial da onça-pintada. </t>
  </si>
  <si>
    <t xml:space="preserve">123.821.165 ha </t>
  </si>
  <si>
    <t>150.000 ha</t>
  </si>
  <si>
    <t>300.000 ha</t>
  </si>
  <si>
    <t>Aumentar</t>
  </si>
  <si>
    <t>Análises a partir do modelo de distribuição potencial.</t>
  </si>
  <si>
    <t>Bianual</t>
  </si>
  <si>
    <t>Katia Ferraz (USP/ESALQ)</t>
  </si>
  <si>
    <t>MEMÓRIA DE CÁLCULO:
1) O raster binário do modelo de distribuição de espécies foi convertido em polígono
2) Do shapefile binário foi selecionada apenas a classe de valor 1 correspondente à área adequada
3) O shapefile de área adequada foi cruzado com o shapefile de UCs para extração das áreas adequadas em UCs totais e apenas de PI
4) O arquivo final foi convertido para a projeção albers para cálculo da área (ha)
(Fonte do shapefile de UCs - MMA, atualizado para 2020: http://mapas.mma.gov.br/i3geo/datadownload.htm#)
VALOR PARA UCs PI: 
- Linha de base: 46281452 (UC 2019)
- Meta de meio termo: 46289689 (UC 2020)</t>
  </si>
  <si>
    <t>Nº de hectares em UCs na área de distribuição potencial da onça-parda.</t>
  </si>
  <si>
    <t>124.603.395 ha</t>
  </si>
  <si>
    <t xml:space="preserve">Entende-se que o ganho em áreas adequadas protegidas para onça-pintada beneficia também a onça-parda, mas que o ganho em áreas adequadas à parda, em áreas não adequadas à pintada, pode ser extremamente relevante à conservação da espécie.
Foi considerado o mapa de adequabilidade de 2011 para o cáculo da linha de base, essa informação está desatualizada, sendo fundamental a atualização do modelo e ajustar o número de linha de base. 
MEMÓRIA DE CÁLCULO:
1) O raster binário do modelo de distribuição de espécies foi convertido em polígono
2) Do shapefile binário foi selecionada apenas a classe de valor 1 correspondente à área adequada
3) O shapefile de área adequada foi cruzado com o shapefile de UCs para extração das áreas adequadas em UCs totais e apenas de PI
4) O arquivo finaL foI convertido para a projeção albers para cálculo da área (ha)
(Fonte do shapefile de UCs - MMA, atualizado para 2020: http://mapas.mma.gov.br/i3geo/datadownload.htm#)
VALOR PARA UCs PI: 
- Linha de base: 44831404 (UC 2019)
- Meta de meio termo: 44876479 (UC 2020)
</t>
  </si>
  <si>
    <t>Taxa de conversão de habitat nas áreas de distribuição potencial de onça-pintada.</t>
  </si>
  <si>
    <t>2,42% de área adequada convertida para outro usos</t>
  </si>
  <si>
    <t>Reduzir</t>
  </si>
  <si>
    <t>Base MapBiomas (atualizado para 2022).</t>
  </si>
  <si>
    <t>Final do PAN (jul./2023)</t>
  </si>
  <si>
    <t>Taxa de conversão= área alterada em relação ao período anterior (ano base 2018), será definido quais classes de uso do solo são consideradas habitat para a espécie. Mapa de uso do solo utilizado para os cálculos: Mapbiomas 2015-2017 (Katia 25/09). 
(O período para taxa de conversão considerado de 2017-2019, meta de meio 2019-2021.</t>
  </si>
  <si>
    <t>Taxa de conversão de habitat nas áreas de distribuição potencial de onça-parda.</t>
  </si>
  <si>
    <t>3,12% de área adequada convertida para outro usos</t>
  </si>
  <si>
    <t xml:space="preserve">Taxa de conversão= área alterada em relação ao período anterior (ano base 2018), será definido quais classes de uso do solo são consideradas habitat para a espécie. Mapa de uso do solo utilizado para os cálculos: Mapbiomas 2015-2017 (Katia 25/09).  </t>
  </si>
  <si>
    <t xml:space="preserve">Aumento da conectividade funcional (habitat e populações) e da qualidade ambiental para grandes felinos, em 5 anos.
</t>
  </si>
  <si>
    <t>N° de processos no SEI de solicitação de formalização de corredores.</t>
  </si>
  <si>
    <t>SEI</t>
  </si>
  <si>
    <t>Ronaldo Morato (ICMBio/CENAP)</t>
  </si>
  <si>
    <t>Criação e ampliação de medidas para reduzir o número de indivíduos abatidos de grandes felinos, em 5 anos.</t>
  </si>
  <si>
    <t>Nº de iniciativas para redução do abate de indivíduos das espécies.</t>
  </si>
  <si>
    <t>Levantamento do n° de iniciativas conforme planilha definida pelo GAT.</t>
  </si>
  <si>
    <t xml:space="preserve">Yara Barros (Instituto Pró-Carnívoros). </t>
  </si>
  <si>
    <t xml:space="preserve">Iniciativas = propriedades atendidas, materiais produzidos, ações de engajamento. Foram consideradas iniciativas do Projeto Onças do Iguaçu, Programa Amigos da Onça, PCMC, Panthera, Projeto Grandes Mamíferos da Serra do Mar, OIAA Onça. Linha de base considera ano de 2018. </t>
  </si>
  <si>
    <t>N° de operações de fiscalização direcionadas ao combate de caça, apanha, cativeiro ilegal ou tráfico das espécies alvo do PAN.</t>
  </si>
  <si>
    <t>Levantamento do n° de operações com os órgãos que fazem fiscalização (SAMGe)</t>
  </si>
  <si>
    <t>Utilizar o relatório da CITES e da WWF que tem informações de operações da polícia ambiental nos resultados.</t>
  </si>
  <si>
    <t>Promoção de medidas de convivência entre grandes felinos e seres humanos de modo a diminuir os impactos negativos, reais ou percebidos, nas atividades antrópicas, em 5 anos.</t>
  </si>
  <si>
    <t>% de propriedades rurais que implantaram medidas de boas práticas de manejo de animais domésticos recomendadas, com base no esforço das iniciativas.</t>
  </si>
  <si>
    <t>Levantamento do n° de iniciativas.</t>
  </si>
  <si>
    <t>Rose Gasparini-Morato (ICMBio/CENAP)</t>
  </si>
  <si>
    <t xml:space="preserve">Iniciativas que envolvem ações (ativas e passivas) de projetos, programas de atendimento a conflitos do CENAP e iniciativas do Projeto Onças do Iguaçu, Panthera, Onçafari, Instituto Homem Pantaneiro e WWF. A linha de base foi composta pelas informações de propriedades que implantaram as medidas em 2018 das seguintes instituições/projetos: CENAP - 30, Panthera - 2, Projeto Onças do Iguaçu - 1. </t>
  </si>
  <si>
    <t>Promoção de boas práticas e medidas para minimizar os impactos negativos de empreendimentos, visando favorecer a manutenção das espécies de grandes felinos em vida livre, em 5 anos.</t>
  </si>
  <si>
    <t>Nº de protocolos de boas práticas e medidas para minimizar os impactos negativos de empreendimentos elaborados.</t>
  </si>
  <si>
    <t>Protocolos elaborados.</t>
  </si>
  <si>
    <t>Cláudia B. Campos (ICMBio/NGI Juazeiro)</t>
  </si>
  <si>
    <t>Protocolos específicos para empreendimentos eólicos, rodoviários, minerários, hidrelétricos, agropecuários.</t>
  </si>
  <si>
    <t>% de empreendimentos licenciados que utilizam os protocolos elaborados a partir dos PANs.</t>
  </si>
  <si>
    <t>Levantamento nos sites dos órgãos licenciadores.</t>
  </si>
  <si>
    <t>Aprimoramento dos procedimentos de resgate, recepção, manutenção, reabilitação e destinação de indivíduos de grandes felinos, em 5 anos.</t>
  </si>
  <si>
    <t>% de onças que foram resgatadas e destinadas de acordo com o protocolo nacional.</t>
  </si>
  <si>
    <t>Reportagens, contato direto com CETAS, autos da polícia ambiental, ABEMA.</t>
  </si>
  <si>
    <t xml:space="preserve">Incluir ação relacionada a estruturar programa de cativeiro. Resgate inclui resgate, apreensão e entrega voluntária.  </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</si>
  <si>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</si>
  <si>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</si>
  <si>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</si>
  <si>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</si>
  <si>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</si>
  <si>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</si>
  <si>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</si>
  <si>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</si>
  <si>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</si>
  <si>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</si>
  <si>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</si>
  <si>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123.821.165 ha</t>
  </si>
  <si>
    <r>
      <rPr>
        <sz val="14"/>
        <color rgb="FF000000"/>
        <rFont val="Calibri"/>
        <family val="2"/>
      </rPr>
      <t>MEMÓRIA DE CÁLCULO</t>
    </r>
    <r>
      <rPr>
        <sz val="12"/>
        <color rgb="FF000000"/>
        <rFont val="Calibri"/>
        <family val="2"/>
      </rPr>
      <t xml:space="preserve">:
1) O raster binário do modelo de distribuição de espécies foi convertido em polígono
2) Do shapefile binário foi selecionada apenas a classe de valor 1 correspondente à área adequada
3) O shapefile de área adequada foi cruzado com o shapefile de UCs para extração das áreas adequadas em UCs totais e apenas de PI
4) O arquivo final foi convertido para a projeção albers para cálculo da área (ha)
(Fonte do shapefile de UCs - MMA, atualizado para 2020: http://mapas.mma.gov.br/i3geo/datadownload.htm#)
VALOR PARA UCs PI: 
- Linha de base: 46281452 (UC 2019)
- Meta de meio termo: 46289689 (UC 2020)
</t>
    </r>
  </si>
  <si>
    <t xml:space="preserve">124.339.980 ha 
</t>
  </si>
  <si>
    <t>Alta</t>
  </si>
  <si>
    <t>É importante salientar que o aumento de áreas adequadas em UCs de proteção integral foi bem baixo (0.02%). Este aumento evidenciado pelo indicador inclui, portanto, quase que exclusivamente, aumento em área de uso sustentável.</t>
  </si>
  <si>
    <t xml:space="preserve">
OBS.: É importante manter a base de dados da onça-pintada atualizada, apesar dos modelos biomáticos serem ainda válidos. Reavaliar a necessidade da atualização dos modelos em relação aos biomas que estão em constante transformação. </t>
  </si>
  <si>
    <t>s dois primeiros indicadores, que medem a porcentagem de hectares em UCs nas áreas de distribuição potencial das espécies, não apresentaram evolução na tendência. O terceiro indicador, que mede a taxa de conversão de habitat, foi adiado para o final do PAN devido à falta de dados atualizados.
Pontos principais:
-Os modelos de adequabilidade de onças-pintadas e -pardas estão desatualizados.
-A atualização dos mapas de adequabilidade é necessária para calcular os indicadores com precisão.
-O shapefile de UCs da Rede Pró-UCs será utilizado para desenvolver os modelos de adequabilidade.
-O terceiro indicador será calculado apenas no final do PAN.</t>
  </si>
  <si>
    <t xml:space="preserve">Entende-se que o ganho em áreas adequadas protegidas para onça-pintada beneficia também a onça-parda, mas que o ganho em áreas adequadas à parda, em áreas não adequadas à pintada, pode ser extremamente relevante à conservação da espécie.
Foi considerado o mapa de adequabilidade de 2011 para o cáculo da linha de base, essa informação está desatualizada, sendo fundamental a atualização do modelo e ajustar o número de linha de base. 
MEMÓRIA DE CÁLCULO:
1) O raster binário do modelo de distribuição de espécies foi convertido em polígono
2) Do shapefile binário foi selecionada apenas a classe de valor 1 correspondente à área adequada
3) O shapefile de área adequada foi cruzado com o shapefile de UCs para extração das áreas adequadas em UCs totais e apenas de PI
4) O arquivo finaL foI convertido para a projeção albers para cálculo da área (ha)
(Fonte do shapefile de UCs - MMA, atualizado para 2020: http://mapas.mma.gov.br/i3geo/datadownload.htm#)
VALOR PARA UCs PI: 
- Linha de base: 44831404 (UC 2019)
- Meta de meio termo: 44876479 (UC 2020)
</t>
  </si>
  <si>
    <t xml:space="preserve">125.818.882 ha </t>
  </si>
  <si>
    <t xml:space="preserve">O aumento em área adequada em UCs foi de 0.98% superando a meta (0.12% para meio termo e 0.24% para  final). Este aumento se deve ao aumento de área protegida em UCs (principalmente APAs) ocorrido entre 2019 e 2020, confirmado pelo arquivo atualizado de UCs (2020) </t>
  </si>
  <si>
    <t>Foi considerado o mapa de adequabilidade de 2011 para o cáculo da linha de base (2019). Esse modelo está desatualizado e não é recomendado o seu uso. Uma opção seria utilizar os dados do datapaper de carnívoros, para compor a base de pontos de presença atualizada da espécie como um ponto de partida. Mas é preciso filtrar esses dados eliminando incertezas. Sugere-se compor duas bases distintas de dados: uma com pontos de presença da espécie em habitat, e outra com pontos de presença da espécie em áreas menos favoráveis, em uma janela de 5 anos. Ressalta-se ainda a importância de complementar essa base com os pontos a ser solicitados aos especialistas. 
A criação UCs de uso sustentável explica o aumento de áreas adequadas da onça-parda, já que o aumento de áreas adequadas em UCs de proteção integral foi de, apenas, 0.10%</t>
  </si>
  <si>
    <t xml:space="preserve">Taxa de conversão de habitat nas áreas de distribuição potencial de onça-pintada.
</t>
  </si>
  <si>
    <t xml:space="preserve">2,42% de área adequada convertida para outro usos </t>
  </si>
  <si>
    <t>Taxa de conversão= área alterada em relação ao período anterior (ano base 2018), será definido quais classes de uso do solo são consideradas habitat para a espécie. Mapa de uso do solo utilizado para os cálculos: Mapbiomas 2015-2017 (Katia 25/09). 
(O período para taxa de conversão considerado de 2017-2019, meta de meio 2019-2021.</t>
  </si>
  <si>
    <t xml:space="preserve">A falta de dados atualizados impede o cálculo preciso do indicador de taxa de conversão de habitat. </t>
  </si>
  <si>
    <t>O MapBiomas-4, utilizado na oficina de Elaboração dos Indicadores e Metas, está desatualizado, pois os dados mais recentes disponíveis são de 2020. O MapBiomas-5, que está em funcionamento, só terá dados atualizados até 2022. Portanto, o indicador será calculado apenas no final do PAN, quando estiverem disponíveis dados atualizados para todo o período.</t>
  </si>
  <si>
    <t xml:space="preserve">Taxa de conversão de habitat nas áreas de distribuição potencial de onça-parda. </t>
  </si>
  <si>
    <t xml:space="preserve">3,12% de área adequada convertida para outro usos </t>
  </si>
  <si>
    <t xml:space="preserve">Taxa de conversão= área alterada em relação ao período anterior (ano base 2018), será definido quais classes de uso do solo são consideradas habitat para a espécie. Mapa de uso do solo utilizado para os cálculos: Mapbiomas 2015-2017 (Katia 25/09). </t>
  </si>
  <si>
    <t>Mesma problemática que o Indicador anterior. O CENAP e o GAT estão trabalhando para coletar dados atualizados de parceiros, como pesquisadores e organizações ambientais. Uma planilha será enviada para os parceiros para facilitar a coleta de dados.</t>
  </si>
  <si>
    <t>Aumento da conectividade funcional (habitat e populações) e da qualidade ambiental para grandes felinos, em 5 anos</t>
  </si>
  <si>
    <t xml:space="preserve">Não foram abertos processos indicando o reconhecimento de corredores, apesar de estudos realizados proporem áreas de corredor. </t>
  </si>
  <si>
    <t>Não há, indicador excluído (Avaliação de Meio Termo - 2021)</t>
  </si>
  <si>
    <t xml:space="preserve">O Objetivo Específico 2 e o indicador foram excluídos. Nas monitorias 1 e 2 (2019, 2020), as ações foram agrupadas, excluídas ou transferida (apenas uma ação) para o Objetivo Específico 1. Dessa forma, não há ações dentro do Objetivo Específico 2. O indicador não é eficaz, pois dentro do SEI não é possível identificar todos os processos de identificação de corredores, além disso, nem todos os corredores são formalizados. Por essa razão, o indicador não foi transferido para o Objetivo Específico 1. </t>
  </si>
  <si>
    <r>
      <rPr>
        <sz val="14"/>
        <color rgb="FF000000"/>
        <rFont val="Calibri"/>
        <family val="2"/>
      </rPr>
      <t>P</t>
    </r>
    <r>
      <rPr>
        <sz val="14"/>
        <color rgb="FFFF0000"/>
        <rFont val="Calibri"/>
        <family val="2"/>
      </rPr>
      <t>ara um próximo deve-se investir em análise  e estímulo a ações de conectivida e fluxo gênico.  Esse indicador não foi inserido no OE 1.depois de muita discussão no grupo</t>
    </r>
    <r>
      <rPr>
        <sz val="14"/>
        <color rgb="FF000000"/>
        <rFont val="Calibri"/>
        <family val="2"/>
      </rPr>
      <t>.</t>
    </r>
  </si>
  <si>
    <t xml:space="preserve">Utilizando como referência as iniciativas propostas em planilha digital, os valores totais de inciativas para 2019, 2020 e 2021, foram respectivamente, 290, 288, 203. Projetos considerados: Projeto Onças do Iguaçu, Coexistence Plan for Human and Carnivores in Paragominas, Pará, Brazil, Projeto Amigos da Onça/Óia a Onça e Programa Amigos da Onça. O PCMC e o Projeto Grandes Mamíferos da Serra do Mar/Instituto Manacá ainda não tem dados. </t>
  </si>
  <si>
    <t xml:space="preserve">Muitas atividades que necessitam contato direto com as comunidades, por exemplo: conversa com moradores, engajamento em escolas, visitas guiadas entre outras, não foram realizadas devido a pandemia.  </t>
  </si>
  <si>
    <t xml:space="preserve">Existem algumas iniciativas relacionadas a coexistência para a redução de abates sendo realizadas pelo Projeto Onças do Iguaçu e Programa Amigos da Onça, mas ainda não há outros projetos que atuem em outras regiões  para ter uma abrangência nacional satisfatória. </t>
  </si>
  <si>
    <t xml:space="preserve">Utilizar o relatório da CITES e da WWF que tem informações de operações da polícia ambiental nos resultados. </t>
  </si>
  <si>
    <t>O número de operações realizadas do SAMGe para 2019  e 2020 foi 172 para cada ano.</t>
  </si>
  <si>
    <t xml:space="preserve">A redução do número de operações do SAMGe reflete a falta de incentivo que está fora da governança do PAN. Estas operações estão apenas na esfera federal. </t>
  </si>
  <si>
    <t xml:space="preserve">Panthera trabalhou em conjunto com 14 propriedades. O CENAP atendeu 48 propriedades que implantaram medidas de boas práticas. O Projeto Onças do Iguaçu: 2019, 2020, 2021, instalaram dispositivos anti-predação, respectivamente, 5, 17 e 9 propriedades. 
</t>
  </si>
  <si>
    <t xml:space="preserve">Rose Gasparini-Morato (ICMBio/CENAP); ; Fernando Tortato Panthera); Yara Barros (Instituto Pró-Carnívoros). </t>
  </si>
  <si>
    <t xml:space="preserve">Panthera as atividades estão em diferentes estágios, algumas com ações já implementadas em algumas propriedades, em outras ainda estão no início. O Projeto Onças do Iguaçu: Atendeu entre 2018 e 2021 140 propriedades. Entre as que sugerimos alterações de manejo: 72 propriedades acataram as alterações; 
10 ainda não acataram; 58 ainda não há informações. </t>
  </si>
  <si>
    <t xml:space="preserve">Houve resultado positivo no aumento de medidas de convivência entre grandes felinos e seres humanos. Isso pode ser evidenciado com o resultado do indicador que apresentou um significativo aumento em relação à linha de base (281%). Esse resultado foi muito além do proposto para a meta de meio termo (20%). Reflexo da intensificação do trabalho relacionado ao PAN e a uma atenção maior no registro e no monitoramento dos casos. </t>
  </si>
  <si>
    <t xml:space="preserve">Protocolos específicos para empreendimentos eólicos, rodoviários, minerários, hidrelétricos, agropecuários. </t>
  </si>
  <si>
    <t xml:space="preserve">O protocolos propostos dentro das ações não foram elaborados. </t>
  </si>
  <si>
    <t xml:space="preserve">Os protocolos podem agregar informações dentro do PRIM, incluindo questões específicas para as espécies de Grandes Felinos. Importante identificar as áreas prioritárias. </t>
  </si>
  <si>
    <t xml:space="preserve">Ainda não houveram avanços significativos na promoção de boas práticas em empreendimentos. Houveram até o momento dificuldades na elaboração dos protocolos, mas o grupo definiu nova estratégia para obtenção de melhores resultados. Esses indicadores estão diretamente relacionado à ação 5.1 que tem como produto os protocolos. </t>
  </si>
  <si>
    <t xml:space="preserve">O protocolos propostos dentro das ações não foram elaborados. BA, TO, PI, SP, AM foram consultados. Há grande dificuldade no levantamento das ações, pois as informações estão restritas. Há um mapeamento geral dos empreendimentos, mas é preciso verificar quais estão adotando as ações do PAN. </t>
  </si>
  <si>
    <t xml:space="preserve">Sugestão utilizar como linha corte o mapa de ocorrência das espécies, e a localização dos empreendimentos. </t>
  </si>
  <si>
    <t>% de onças-pintadas que foram resgatadas e destinadas de acordo com o Programa Nacional de Cativeiro.</t>
  </si>
  <si>
    <t>Reportagens, contato direto com CETAS, autos da polícia ambiental, ABEMA e OEMAs.</t>
  </si>
  <si>
    <t xml:space="preserve">Incluir ação relacionada a estruturar programa de cativeiro. Incluindo resgate, apreensão e entrega voluntária.  </t>
  </si>
  <si>
    <t>Com a implementação do Programa de Cativeiro da onça-pintada, a maioria das unidades do IBAMA e dos órgãos estaduais de meio ambiente estão consultando o programa para definir as destinações. Considerado o período fevereiro/2020 a julho/2021.</t>
  </si>
  <si>
    <t xml:space="preserve">Estes dados tratam apenas de onça-pintada. Há uma dificuldade em relação aos dados para onça-parda, não tem programa de conservação de cativeiro. </t>
  </si>
  <si>
    <t xml:space="preserve">Destaca-se a criação do Programa Nacional de Cativeiro para Onça-pintada ordenando casos envolvendo resgate e destinação.  O aumento de atendimentos realizados com orientação técnicas são resultados das iniciativas envolvendo o PAN , melhorando o registro e a qualidade do atendimento. Houve ampliação na comunicação com as instituições que realizam os resgates. </t>
  </si>
  <si>
    <t>% de onças-pardas que foram resgatadas e destinadas de acordo com recomendações técnicas oficiais.</t>
  </si>
  <si>
    <t>Há orientações pontuais para casos de resgate de onça-parda, mas é fundamental a elaboração de um documento oficial que possa ser utilizado amplamente e ordenar os procedimentos realizados nesses casos. A linha de base foi composta com dados de 2018. Sendo 5 casos de atendimentos do CENAP, 4 atendidos pelos CETAS de Goiânia e Catalão (2 foram soltos e 2 permanecem em cativeiro, e 31 casos obtidos por informações veiculadas na mídia, realizado pelo Observatório de Imprensa Avistamentos e Ataques de Onças (OIAA Onça).</t>
  </si>
  <si>
    <t>Foram registrados cinco casos no CENAP (2019 a 2021). CETAS Catalão: um caso (2020), esse indivíduo ainda não foi destinado. CETAS Goiânia: cinco casos (2019 a 2021), destes indivíduos apenas um foi para soltura os outros não foram destinados ainda. Levantamento de casos provenientes de mídias, realizado pelo OIAA Onça, para 2019 - 30, 2020 - 49 e 2021 -10.</t>
  </si>
  <si>
    <r>
      <rPr>
        <sz val="12"/>
        <color theme="1"/>
        <rFont val="Calibri"/>
        <family val="2"/>
      </rPr>
      <t>Dos indivíduos dos CETAS Goiânia e Catalão todos os casos os procedimentos envolvendo o manejo seguiram orientações técnicas adequadas. Inclusive para um dos casos que envolvia filhote, seguindo as orientações esse animal foi mantido na área na tentativa da mãe vir buscar, infelizmente isso não ocorreu e precisou ser resgatado.</t>
    </r>
    <r>
      <rPr>
        <sz val="12"/>
        <color rgb="FFFF0000"/>
        <rFont val="Calibri"/>
        <family val="2"/>
      </rPr>
      <t xml:space="preserve"> </t>
    </r>
  </si>
  <si>
    <t>DATA DA AVALIAÇÃO FINAL</t>
  </si>
  <si>
    <t>DADOS DA AVALIAÇÃO FINAL</t>
  </si>
  <si>
    <t>124.558.800 (Aumento de 0,60% da meta - 737.635ha)</t>
  </si>
  <si>
    <t> </t>
  </si>
  <si>
    <t>Indicador superou a meta, com um aumento de 0.6% em hectares adequados protegidos em UCs (PI + US). Também superou a meta em 0.66% em hectares protegidos em UCs de PI.
Em 2023 = 124.558.800 ha adequados protegidos em UCs (PI + US)
Em 2023 = 46.587.900 ha adequados protegidos em UC de PI.</t>
  </si>
  <si>
    <t>Planilhas de cálculos foram entregues junto com esta planilha. Avaliar a possibilidade de inserir  áreas de habtat adequadas em Terras indígenas num próximo ciclo. Atualização do modelo para todos os biomas ja que a taxa de conversão de habitat vem aumentando.</t>
  </si>
  <si>
    <t>A análise geral do grupo indica que, embora a taxa observada de conversão de habitat adequado tenha sido maior do que o desejado (0.6%), entende-se que houve progresso na manutenção de áreas adequadas protegidas. Resultados obtidos com êxito, metas superadas (área adequada com mudança de uso e área adequada de habitat florestal convertido para outros usos) calculados. Mensuração feita no dia 08/06/2023, referente ao período entre 2019 e 2021 (mapas disponíveis do Mapbiomas, obtidos do Earth Engine no dia 08/06/2023).</t>
  </si>
  <si>
    <t>126.630.200 ha (diferença de 2.026.805 ha, 1,63%, superando a meta)</t>
  </si>
  <si>
    <t>Indicador superou a meta, com um aumento de 1.63% em hectares adequados protegidos em UCs (PI + US). Também superou a meta em 0.90% em hectares protegidos em UCs de PI.
Em 2023 = 126.630.200 ha adequados protegidos em UCs (PI + US)
Em 2023 = 45.237.100 ha adequados protegidos em UC de PI.</t>
  </si>
  <si>
    <t xml:space="preserve">Planilhas de cálculos foram entregues junto com esta planilha. </t>
  </si>
  <si>
    <t>Base MapBiomas (atualizado para 2021).</t>
  </si>
  <si>
    <t>1,64% (7.21499ha)</t>
  </si>
  <si>
    <t>1,64% da área adequada convertida para outros usos, sendo 1,00 % a conversão de habitat florestal para outros usos</t>
  </si>
  <si>
    <t>Planilhas de cálculos foram entregues junto com esta planilha.</t>
  </si>
  <si>
    <t>Taxa de conversão= área alterada em relação ao período anterior (ano base 2018), será definido quais classes de uso do solo são consideradas habitat para a espécie. Mapa de uso do solo utilizado para os cálculos: Mapbiomas 2015-2017 (Katia 25/09).</t>
  </si>
  <si>
    <t>2,31% (16.385.692ha)</t>
  </si>
  <si>
    <t>2,31% da área adequada convertida para outros usos, sendo 1,20 % a conversão de habitat florestal para outros usos.</t>
  </si>
  <si>
    <t>Aumento da conectividade funcional (habitat e populações) e da qualidade ambiental para grandes felinos, em 5 anos.</t>
  </si>
  <si>
    <t xml:space="preserve">Não há, indicador excluído (Avaliação de Meio Termo - 2021). O indicador não é eficaz, pois dentro do SEI não é possível identificar todos os processos de identificação de corredores, além disso, nem todos os corredores são formalizados. Por essa razão, o indicador não foi transferido para o Objetivo Específico 1. </t>
  </si>
  <si>
    <t>Apesar das diferentes iniciativas de implementação de corredores no Pantanal, Mata Atlântica e Cerrado, a formalização dos mesmos não foi feita.</t>
  </si>
  <si>
    <t>Indicador excluído na monitoria de meio termo.</t>
  </si>
  <si>
    <t>Ações de corredores estão em andamento em iniciativas que ainda não formalizaram a criação de corredores.</t>
  </si>
  <si>
    <t>Média</t>
  </si>
  <si>
    <t>62 pessoas- bate papo; 26 ações de engajamento; 5 exposições; 207 propriedades visitadas; 242 atendimentos presencial de predação; 18 propriedades com pelo menos 1 dispositivo de anti predação; 39 atendimentos por telefone, 9 materiais produzidos, 6 iniciativas de ciência cidadã, 2 iniciativas de geração de renda - TOTAL de 7244 pessoas atingidas.</t>
  </si>
  <si>
    <t xml:space="preserve">Yara Barros (Onças do Iguaçu) </t>
  </si>
  <si>
    <t xml:space="preserve">Iniciativas = propriedades atendidas, materiais produzidos, ações de engajamento. Foram consideradas iniciativas do Projeto Onças do Iguaçu,  PCMC, Projeto Grandes Mamíferos da Serra do Mar, Onças do Contínuo ParanaPiacaba e Onçafari. </t>
  </si>
  <si>
    <t>Os indicadores apontaram uma evolução positiva, excedendo as expectativas, ao que se propôs inicialmente nesse OE. Percebe-se que um maior nº de projetos vem sendo implementados a partir de propostas pautadas nas ações desse PAN.  Além disso, estão sendo realizadas capacitações para os servidores responsáveis pela fiscalização de aeroportos, fronteiras e estados, entre outras áreas.</t>
  </si>
  <si>
    <t xml:space="preserve"> 757 operações</t>
  </si>
  <si>
    <t>SAMGE: 2021 - 378 oper. e 2022 - 379 oper.O número de operações de fiscalização não refletem o esforço para coibir a caça ou tráfico de onça pintada ou de suas partes</t>
  </si>
  <si>
    <t>Qualitativo dessas operações não são específicas para caça e envolve áreas marinhas. Foi quantificado o número total de operações específicas para as UCs no Brasil.</t>
  </si>
  <si>
    <t>Baixa</t>
  </si>
  <si>
    <t>A Panthera- 4; Instituto Homem Pantaneiro- 5; Projeto Onças do Iguaçú - 59; OIA a Onça: 4; TO :2</t>
  </si>
  <si>
    <t>Ao considerar que o CENAP não tem a finalidade de acompanhar as implementações decorrentes dos atendimentos, conclui-se que esse indicador não pode ser incluído na linha de base.  Portanto a acurácia é baixa e o indicador não pode ser aferido. Percebe-se que o número de iniciativas de outras instituições tem aumentado ao longo do tempo deste PAN, o que indica um progresso positivo. No entanto, esse indicador não é facilmente quantificável. O novo planejamento de manejo de conflitos do CENAP, irá fortalecer esse indicador.</t>
  </si>
  <si>
    <t>Em São Paulo, foi elaborado um guia que será publicado em agosto, possuindo o status de Decisão de Diretoria na CETESB, o que lhe confere peso normativo. As autoras deste guia são Larissa Oliveira Gonçaves, Katia M. P. M. B. Ferraz e servidores da CETESB. Além disso, há outra iniciativa em andamento em parceria com a ESALQ e CETESB, visando a criação de diretrizes para a elaboração de relatórios de monitoramento de licenciamento ambiental de empreendimentos lineares e de infraestrutura. Neste caso, os autores serão Roberta Paolino, Katia e servidores da CETESB. O relatório da PRIM Mineração está pronto, aguardando a publicação. Já o guia para PRIM hidrelétricas foi publicado durante o período desta avaliação. No estado de Mato Grosso, existe um guia elaborado por Fernanda Abra com contribuições do CENAP.</t>
  </si>
  <si>
    <t>29/05/2023 e 12/06/2023</t>
  </si>
  <si>
    <t>Cláudia B. Campos (ICMBio/NGI Juazeiro) e Kátia (ESALQ)</t>
  </si>
  <si>
    <t>Apesar de ter sido estabelecido os 5 protocolos na meta final, não temos um protocolo específico para todos os tipos de empreendimentos listados inicialmente neste PAN. As iniciativas da CETESB abordam atropelamentos no primeiro caso e a elaboração de relatórios de monitoramento do licenciamento ambiental de empreendimentos lineares e de infraestrutura no segundo caso. A parceria com o órgão licenciador da BA foi iniciada para a elaboração do protocolo, mas é necessário ampliar essa parceria para os demais estados onde ocorrem as espécies na Caatinga.</t>
  </si>
  <si>
    <t>Apesar dos PRIMs considerados nesses indicadores e das poucas iniciativas estaduais discutidas nesta oficina, não foram empreendidos esforços suficientes para envolver as OEMAS e o IBAMA a fim de identificar a existência de protocolos específicos ou sua elaboração para atender a esse objetivo. Cada tipo de empreendimento requer especificidades diferentes, considerando estados, biomas e até mesmo normativas locais em vigor. A combinação desses fatores tornou inviável o alcance desse objetivo específico.</t>
  </si>
  <si>
    <t>Não foi solicitado informações de todos os Estados Federativos para se ter certeza desse resultado</t>
  </si>
  <si>
    <t>Esse indicador é complexo de ser mensurado na atual situação das OEMAs. Além disso, o contato direto com os empreendedores é de difícil realização.</t>
  </si>
  <si>
    <t xml:space="preserve">Dentro do programa de cativeiro: 16, Outras 3 (TO e GO) </t>
  </si>
  <si>
    <t>Com a implementação do Programa de Conservação ex situ (ICMBio e AZAB) os procedimentos foram muito aprimorados e a destinação dos animais já está sendo feita quase toda com orientação do Programa, a exceção são os estados de Goiás e Tocantins. Atualmente são 82 animais no stoodbok de 29 insituições.</t>
  </si>
  <si>
    <t xml:space="preserve"> </t>
  </si>
  <si>
    <t xml:space="preserve">
No caso da onça-pintada, a implementação do Programa de Conservação ex situ (ICMBio e AZAB) resultou em melhorias significativas nos procedimentos, e a maioria das destinações dos animais está sendo realizada com base nas orientações do Programa, exceto nos estados de Goiás e Tocantins. No entanto, no que diz respeito às onças-pardas, ainda não é possível centralizar as informações sobre resgates, destinações, entre outros aspectos.</t>
  </si>
  <si>
    <t>40 pardas vivas foram resgatadas em 2021, não se sabe se foi com recomendação tecnica correta.</t>
  </si>
  <si>
    <t>PCMC: 3, CENAP: 8. OIAA:  238(2018-2021):GERAL - 51 mortos - 232 vivos. Pintadas vivas: 29, Pardas vivas: 161 (ultimos 5 anos). 
2023 - 18
Onça-Pintada (Vivas: 3, Mortas: 0)
Onça-parda (Vivas: 15,Mortas: 0)
2022 - 30
Onça-Pintada (Vivas: 4, Mortas: 3)
Onça-parda (Vivas: 23, Mortas: 0)</t>
  </si>
  <si>
    <t>Rose Gasparini-Morato (ICMBio/CENAP) e Rogério Fonseca (OIAA)</t>
  </si>
  <si>
    <t>Não temos informações confirmadas se dessas 40 onças-pardas vivas, elas foram resgatadas e/ou destinadas conforme recomendações técnicas. É necessário incluir informações detalhadas sobre o processo de resgate. Além disso, o CENAP não tem a capacidade de centralizar informações sobre resgates, destinações e outros dados relacionados às onças-pardas.</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</si>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</sst>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x14ac:knownFonts="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b/>
      <sz val="18"/>
      <name val="Arial"/>
      <family val="2"/>
    </font>
    <font>
      <sz val="12"/>
      <color theme="1"/>
      <name val="Calibri"/>
      <family val="2"/>
    </font>
    <font>
      <sz val="12"/>
      <color rgb="FF000000"/>
      <name val="Calibri"/>
      <family val="2"/>
    </font>
    <font>
      <sz val="12"/>
      <color rgb="FFFF0000"/>
      <name val="Calibri"/>
      <family val="2"/>
    </font>
    <font>
      <sz val="12"/>
      <color rgb="FFFF0000"/>
      <name val="Calibri"/>
      <family val="2"/>
      <scheme val="minor"/>
    </font>
    <font>
      <i/>
      <sz val="12"/>
      <color theme="4"/>
      <name val="Calibri"/>
      <family val="2"/>
    </font>
    <font>
      <sz val="12"/>
      <color rgb="FF000000"/>
      <name val="Calibri"/>
      <family val="2"/>
      <scheme val="minor"/>
    </font>
    <font>
      <sz val="14"/>
      <color rgb="FF000000"/>
      <name val="Calibri"/>
      <family val="2"/>
    </font>
    <font>
      <sz val="14"/>
      <name val="Calibri"/>
      <family val="2"/>
    </font>
    <font>
      <sz val="14"/>
      <color rgb="FFFF0000"/>
      <name val="Calibri"/>
      <family val="2"/>
      <scheme val="minor"/>
    </font>
    <font>
      <sz val="11"/>
      <color rgb="FF444444"/>
      <name val="Calibri"/>
      <family val="2"/>
      <charset val="1"/>
    </font>
    <font>
      <sz val="14"/>
      <color rgb="FFFF0000"/>
      <name val="Calibri"/>
      <family val="2"/>
    </font>
    <font>
      <b/>
      <sz val="11"/>
      <color theme="0"/>
      <name val="Calibri"/>
      <family val="2"/>
      <scheme val="minor"/>
    </font>
    <font>
      <sz val="11"/>
      <name val="Arial"/>
      <family val="2"/>
    </font>
    <font>
      <sz val="11"/>
      <name val="Calibri"/>
      <family val="2"/>
      <scheme val="minor"/>
    </font>
    <font>
      <b/>
      <sz val="11"/>
      <name val="Calibri"/>
      <family val="2"/>
      <scheme val="minor"/>
    </font>
    <font>
      <sz val="11"/>
      <color rgb="FF000000"/>
      <name val="Calibri"/>
      <family val="2"/>
    </font>
    <font>
      <sz val="11"/>
      <name val="Calibri"/>
      <family val="2"/>
    </font>
    <font>
      <sz val="11"/>
      <color theme="1"/>
      <name val="Calibri"/>
      <family val="2"/>
    </font>
    <font>
      <sz val="11"/>
      <color rgb="FF000000"/>
      <name val="Calibri"/>
      <family val="2"/>
      <scheme val="minor"/>
    </font>
    <font>
      <b/>
      <sz val="11"/>
      <color rgb="FF000000"/>
      <name val="Calibri"/>
      <family val="2"/>
      <scheme val="minor"/>
    </font>
    <font>
      <b/>
      <sz val="14"/>
      <color theme="0"/>
      <name val="Calibri"/>
      <family val="2"/>
      <scheme val="minor"/>
    </font>
    <font>
      <sz val="14"/>
      <name val="Arial"/>
      <family val="2"/>
    </font>
    <font>
      <b/>
      <sz val="14"/>
      <color rgb="FFFF0000"/>
      <name val="Calibri"/>
      <family val="2"/>
      <scheme val="minor"/>
    </font>
  </fonts>
  <fills count="20">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rgb="FFFFFFFF"/>
        <bgColor rgb="FFFFFFFF"/>
      </patternFill>
    </fill>
    <fill>
      <patternFill patternType="solid">
        <fgColor theme="0" tint="-4.9989318521683403E-2"/>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s>
  <borders count="27">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198">
    <xf numFmtId="0" fontId="0" fillId="0" borderId="0" xfId="0"/>
    <xf numFmtId="0" fontId="2" fillId="3" borderId="0" xfId="0" applyFont="1" applyFill="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5" fillId="0" borderId="2" xfId="0" applyFont="1" applyBorder="1" applyAlignment="1">
      <alignment vertical="center"/>
    </xf>
    <xf numFmtId="0" fontId="3" fillId="3" borderId="0" xfId="0" applyFont="1" applyFill="1" applyAlignment="1">
      <alignment vertical="center"/>
    </xf>
    <xf numFmtId="0" fontId="0" fillId="3" borderId="0" xfId="0" applyFill="1" applyAlignment="1">
      <alignment vertical="center"/>
    </xf>
    <xf numFmtId="0" fontId="12" fillId="0" borderId="2" xfId="0" applyFont="1" applyBorder="1" applyAlignment="1">
      <alignment vertical="center" wrapText="1"/>
    </xf>
    <xf numFmtId="0" fontId="15"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0" fillId="3" borderId="0" xfId="0" applyFill="1"/>
    <xf numFmtId="0" fontId="0" fillId="0" borderId="2" xfId="0" applyBorder="1" applyAlignment="1">
      <alignment horizontal="center" vertical="center"/>
    </xf>
    <xf numFmtId="0" fontId="7" fillId="4"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0" fillId="3" borderId="0" xfId="0" applyFill="1" applyAlignment="1">
      <alignment wrapText="1"/>
    </xf>
    <xf numFmtId="0" fontId="2" fillId="3" borderId="2" xfId="0" applyFont="1" applyFill="1" applyBorder="1" applyAlignment="1">
      <alignment horizontal="left" vertical="center" wrapText="1"/>
    </xf>
    <xf numFmtId="0" fontId="17" fillId="0" borderId="2" xfId="0" applyFont="1" applyBorder="1" applyAlignment="1">
      <alignment horizontal="center" vertical="center"/>
    </xf>
    <xf numFmtId="0" fontId="17" fillId="3" borderId="0" xfId="0" applyFont="1" applyFill="1" applyAlignment="1">
      <alignment horizontal="center" vertical="center"/>
    </xf>
    <xf numFmtId="0" fontId="17" fillId="3" borderId="2" xfId="0" applyFont="1" applyFill="1" applyBorder="1" applyAlignment="1">
      <alignment horizontal="center" vertical="center" wrapText="1"/>
    </xf>
    <xf numFmtId="0" fontId="18" fillId="0" borderId="11" xfId="0" applyFont="1" applyBorder="1" applyAlignment="1">
      <alignment vertical="center" wrapText="1"/>
    </xf>
    <xf numFmtId="0" fontId="18" fillId="0" borderId="11" xfId="0" applyFont="1" applyBorder="1" applyAlignment="1">
      <alignment horizontal="left" vertical="center" wrapText="1"/>
    </xf>
    <xf numFmtId="9" fontId="18" fillId="0" borderId="11" xfId="0" applyNumberFormat="1" applyFont="1" applyBorder="1" applyAlignment="1">
      <alignment horizontal="left" vertical="center" wrapText="1"/>
    </xf>
    <xf numFmtId="9" fontId="12" fillId="15" borderId="11" xfId="0" applyNumberFormat="1" applyFont="1" applyFill="1" applyBorder="1" applyAlignment="1">
      <alignment horizontal="left" vertical="center" wrapText="1"/>
    </xf>
    <xf numFmtId="0" fontId="7" fillId="16" borderId="0" xfId="0" applyFont="1" applyFill="1" applyAlignment="1">
      <alignment vertical="center"/>
    </xf>
    <xf numFmtId="0" fontId="18" fillId="0" borderId="11" xfId="0" applyFont="1" applyBorder="1" applyAlignment="1">
      <alignment horizontal="center" vertical="center" wrapText="1"/>
    </xf>
    <xf numFmtId="0" fontId="12" fillId="0" borderId="11" xfId="0" applyFont="1" applyBorder="1" applyAlignment="1">
      <alignment horizontal="center" vertical="center" wrapText="1"/>
    </xf>
    <xf numFmtId="9" fontId="12" fillId="0" borderId="11" xfId="0" applyNumberFormat="1" applyFont="1" applyBorder="1" applyAlignment="1">
      <alignment horizontal="center" vertical="center" wrapText="1"/>
    </xf>
    <xf numFmtId="0" fontId="18" fillId="0" borderId="12" xfId="0" applyFont="1" applyBorder="1" applyAlignment="1">
      <alignment horizontal="center" vertical="center" wrapText="1"/>
    </xf>
    <xf numFmtId="9" fontId="18" fillId="0" borderId="11"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8" fillId="0" borderId="17"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horizontal="center" vertical="center" wrapText="1"/>
    </xf>
    <xf numFmtId="0" fontId="12" fillId="0" borderId="11" xfId="0" applyFont="1" applyBorder="1" applyAlignment="1">
      <alignment vertical="center" wrapText="1"/>
    </xf>
    <xf numFmtId="9" fontId="12" fillId="0" borderId="18"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vertical="center" wrapText="1"/>
    </xf>
    <xf numFmtId="0" fontId="12" fillId="0" borderId="18" xfId="0" applyFont="1" applyBorder="1" applyAlignment="1">
      <alignment vertical="center" wrapText="1"/>
    </xf>
    <xf numFmtId="14" fontId="18" fillId="0" borderId="17"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12" fillId="0" borderId="11" xfId="0" applyFont="1" applyBorder="1" applyAlignment="1">
      <alignment horizontal="center" vertical="center"/>
    </xf>
    <xf numFmtId="0" fontId="5" fillId="0" borderId="2" xfId="0" applyFont="1" applyBorder="1" applyAlignment="1">
      <alignment horizontal="center" vertical="center"/>
    </xf>
    <xf numFmtId="9" fontId="12" fillId="0" borderId="9" xfId="0" applyNumberFormat="1" applyFont="1" applyBorder="1" applyAlignment="1">
      <alignment horizontal="center" vertical="center"/>
    </xf>
    <xf numFmtId="0" fontId="18" fillId="0" borderId="21" xfId="0" applyFont="1" applyBorder="1" applyAlignment="1">
      <alignment horizontal="center" vertical="center" wrapText="1"/>
    </xf>
    <xf numFmtId="0" fontId="23" fillId="0" borderId="2" xfId="0" applyFont="1" applyBorder="1" applyAlignment="1">
      <alignment vertical="center" wrapText="1"/>
    </xf>
    <xf numFmtId="14" fontId="5"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20" fillId="0" borderId="2" xfId="0" applyFont="1" applyBorder="1" applyAlignment="1">
      <alignment vertical="center" wrapText="1"/>
    </xf>
    <xf numFmtId="0" fontId="12" fillId="0" borderId="12" xfId="0" applyFont="1" applyBorder="1" applyAlignment="1">
      <alignment horizontal="center" vertical="center" wrapText="1"/>
    </xf>
    <xf numFmtId="9" fontId="1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14" fontId="13" fillId="0" borderId="2" xfId="0" applyNumberFormat="1" applyFont="1" applyBorder="1" applyAlignment="1">
      <alignment horizontal="center" vertical="center"/>
    </xf>
    <xf numFmtId="14" fontId="18" fillId="0" borderId="11" xfId="0" applyNumberFormat="1" applyFont="1" applyBorder="1" applyAlignment="1">
      <alignment horizontal="center" vertical="center" wrapText="1"/>
    </xf>
    <xf numFmtId="0" fontId="19" fillId="0" borderId="11" xfId="0" applyFont="1" applyBorder="1" applyAlignment="1">
      <alignment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26" fillId="3" borderId="0" xfId="0" applyFont="1" applyFill="1" applyAlignment="1">
      <alignment vertical="center"/>
    </xf>
    <xf numFmtId="10" fontId="27" fillId="3" borderId="11" xfId="0" applyNumberFormat="1" applyFont="1" applyFill="1" applyBorder="1" applyAlignment="1">
      <alignment horizontal="center" vertical="center"/>
    </xf>
    <xf numFmtId="0" fontId="19" fillId="0" borderId="11" xfId="0" applyFont="1" applyBorder="1" applyAlignment="1">
      <alignment vertical="top" wrapText="1"/>
    </xf>
    <xf numFmtId="0" fontId="19" fillId="0" borderId="11" xfId="0" applyFont="1" applyBorder="1" applyAlignment="1">
      <alignment horizontal="center" vertical="center"/>
    </xf>
    <xf numFmtId="14" fontId="19" fillId="0" borderId="11" xfId="0" applyNumberFormat="1" applyFont="1" applyBorder="1" applyAlignment="1">
      <alignment horizontal="center" vertical="center" wrapText="1"/>
    </xf>
    <xf numFmtId="10" fontId="19" fillId="0" borderId="11" xfId="0" applyNumberFormat="1" applyFont="1" applyBorder="1" applyAlignment="1">
      <alignment horizontal="center" vertical="center" wrapText="1"/>
    </xf>
    <xf numFmtId="9" fontId="19" fillId="0" borderId="11" xfId="0" applyNumberFormat="1" applyFont="1" applyBorder="1" applyAlignment="1">
      <alignment horizontal="center" vertical="center" wrapText="1"/>
    </xf>
    <xf numFmtId="0" fontId="19" fillId="0" borderId="11" xfId="0" applyFont="1" applyBorder="1" applyAlignment="1">
      <alignment horizontal="left" vertical="center" wrapText="1"/>
    </xf>
    <xf numFmtId="9" fontId="19" fillId="0" borderId="11" xfId="0" applyNumberFormat="1" applyFont="1" applyBorder="1" applyAlignment="1">
      <alignment horizontal="left" vertical="center" wrapText="1"/>
    </xf>
    <xf numFmtId="0" fontId="25" fillId="16" borderId="0" xfId="0" applyFont="1" applyFill="1" applyAlignment="1">
      <alignment vertical="center"/>
    </xf>
    <xf numFmtId="0" fontId="22" fillId="0" borderId="11" xfId="0" applyFont="1" applyBorder="1" applyAlignment="1">
      <alignment horizontal="center" vertical="top" wrapText="1"/>
    </xf>
    <xf numFmtId="0" fontId="10" fillId="7" borderId="2" xfId="0" applyFont="1" applyFill="1" applyBorder="1" applyAlignment="1">
      <alignment horizontal="left" vertical="center"/>
    </xf>
    <xf numFmtId="0" fontId="0" fillId="0" borderId="2" xfId="0" applyBorder="1" applyAlignment="1">
      <alignment horizontal="center" vertical="center"/>
    </xf>
    <xf numFmtId="0" fontId="13"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2" xfId="0" applyFont="1" applyBorder="1" applyAlignment="1">
      <alignment horizontal="left" vertical="center"/>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14" fontId="13" fillId="0" borderId="6" xfId="0" applyNumberFormat="1" applyFont="1" applyBorder="1" applyAlignment="1">
      <alignment horizontal="center" vertical="center"/>
    </xf>
    <xf numFmtId="14" fontId="13" fillId="0" borderId="5" xfId="0" applyNumberFormat="1" applyFont="1" applyBorder="1" applyAlignment="1">
      <alignment horizontal="center" vertical="center"/>
    </xf>
    <xf numFmtId="0" fontId="16" fillId="8" borderId="3" xfId="0" applyFont="1" applyFill="1" applyBorder="1" applyAlignment="1">
      <alignment horizontal="center" vertical="center"/>
    </xf>
    <xf numFmtId="0" fontId="9" fillId="0" borderId="2" xfId="0" applyFont="1" applyBorder="1" applyAlignment="1">
      <alignment horizontal="left" vertical="center"/>
    </xf>
    <xf numFmtId="0" fontId="14" fillId="8" borderId="4" xfId="0" applyFont="1" applyFill="1" applyBorder="1" applyAlignment="1">
      <alignment horizontal="right" vertical="center"/>
    </xf>
    <xf numFmtId="0" fontId="14" fillId="8" borderId="5" xfId="0" applyFont="1" applyFill="1" applyBorder="1" applyAlignment="1">
      <alignment horizontal="right" vertical="center"/>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21"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right" vertical="center"/>
    </xf>
    <xf numFmtId="0" fontId="19" fillId="0" borderId="9" xfId="0"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3" xfId="0" applyFont="1" applyBorder="1" applyAlignment="1">
      <alignment horizontal="center" vertical="center"/>
    </xf>
    <xf numFmtId="0" fontId="23" fillId="0" borderId="22" xfId="0" applyFont="1" applyBorder="1" applyAlignment="1">
      <alignment horizontal="center" vertical="center"/>
    </xf>
    <xf numFmtId="0" fontId="23" fillId="0" borderId="24" xfId="0" applyFont="1" applyBorder="1" applyAlignment="1">
      <alignment horizontal="center" vertical="center"/>
    </xf>
    <xf numFmtId="0" fontId="23" fillId="0" borderId="23" xfId="0" applyFont="1" applyBorder="1" applyAlignment="1">
      <alignment horizontal="center" vertical="center"/>
    </xf>
    <xf numFmtId="0" fontId="6" fillId="9" borderId="2" xfId="0" applyFont="1" applyFill="1" applyBorder="1" applyAlignment="1">
      <alignment horizontal="right" vertical="center"/>
    </xf>
    <xf numFmtId="14" fontId="13" fillId="0" borderId="2"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4" fillId="8" borderId="2" xfId="0" applyFont="1" applyFill="1" applyBorder="1" applyAlignment="1">
      <alignment horizontal="right" vertical="center"/>
    </xf>
    <xf numFmtId="0" fontId="8" fillId="0" borderId="2" xfId="0" applyFont="1" applyBorder="1" applyAlignment="1">
      <alignment horizontal="left"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0" fillId="3" borderId="11" xfId="0" applyFont="1" applyFill="1" applyBorder="1" applyAlignment="1">
      <alignment vertical="center"/>
    </xf>
    <xf numFmtId="0" fontId="32" fillId="0" borderId="11" xfId="0" applyFont="1" applyBorder="1" applyAlignment="1">
      <alignment horizontal="left" vertical="center"/>
    </xf>
    <xf numFmtId="0" fontId="31" fillId="3" borderId="11" xfId="0" applyFont="1" applyFill="1" applyBorder="1" applyAlignment="1">
      <alignment vertical="center"/>
    </xf>
    <xf numFmtId="0" fontId="29" fillId="8" borderId="11" xfId="0" applyFont="1" applyFill="1" applyBorder="1" applyAlignment="1">
      <alignment horizontal="center" vertical="center"/>
    </xf>
    <xf numFmtId="0" fontId="29" fillId="11" borderId="1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32" fillId="3" borderId="11" xfId="0" applyFont="1" applyFill="1" applyBorder="1" applyAlignment="1">
      <alignment vertical="center"/>
    </xf>
    <xf numFmtId="0" fontId="32"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33"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34" fillId="18" borderId="11" xfId="0" applyFont="1" applyFill="1" applyBorder="1" applyAlignment="1">
      <alignment horizontal="center" vertical="center" wrapText="1"/>
    </xf>
    <xf numFmtId="0" fontId="34" fillId="18" borderId="11" xfId="0" applyFont="1" applyFill="1" applyBorder="1" applyAlignment="1">
      <alignment horizontal="center" vertical="center"/>
    </xf>
    <xf numFmtId="14" fontId="34" fillId="18" borderId="11" xfId="0" applyNumberFormat="1" applyFont="1" applyFill="1" applyBorder="1" applyAlignment="1">
      <alignment horizontal="center" vertical="center" wrapText="1"/>
    </xf>
    <xf numFmtId="0" fontId="33" fillId="18" borderId="11" xfId="0" applyFont="1" applyFill="1" applyBorder="1" applyAlignment="1">
      <alignment horizontal="center" vertical="center" wrapText="1"/>
    </xf>
    <xf numFmtId="0" fontId="31" fillId="3" borderId="11" xfId="0" applyFont="1" applyFill="1" applyBorder="1" applyAlignment="1">
      <alignment horizontal="center" vertical="center"/>
    </xf>
    <xf numFmtId="0" fontId="34" fillId="0" borderId="17" xfId="0" applyFont="1" applyBorder="1" applyAlignment="1">
      <alignment horizontal="center" vertical="center"/>
    </xf>
    <xf numFmtId="0" fontId="36" fillId="0" borderId="17" xfId="0" applyFont="1" applyBorder="1" applyAlignment="1">
      <alignment horizontal="center" vertical="center" wrapText="1"/>
    </xf>
    <xf numFmtId="0" fontId="31" fillId="3" borderId="11" xfId="0" applyFont="1" applyFill="1" applyBorder="1" applyAlignment="1">
      <alignment horizontal="center" vertical="center"/>
    </xf>
    <xf numFmtId="0" fontId="34" fillId="0" borderId="25" xfId="0" applyFont="1" applyBorder="1" applyAlignment="1">
      <alignment horizontal="center" vertical="center"/>
    </xf>
    <xf numFmtId="0" fontId="36" fillId="0" borderId="25" xfId="0" applyFont="1" applyBorder="1" applyAlignment="1">
      <alignment horizontal="center" vertical="center" wrapText="1"/>
    </xf>
    <xf numFmtId="0" fontId="35" fillId="3" borderId="11" xfId="0" applyFont="1" applyFill="1" applyBorder="1" applyAlignment="1">
      <alignment horizontal="center" vertical="center" wrapText="1"/>
    </xf>
    <xf numFmtId="10" fontId="33" fillId="3" borderId="11" xfId="0" applyNumberFormat="1" applyFont="1" applyFill="1" applyBorder="1" applyAlignment="1">
      <alignment horizontal="center" vertical="center" wrapText="1"/>
    </xf>
    <xf numFmtId="9" fontId="35" fillId="3" borderId="11" xfId="0" applyNumberFormat="1" applyFont="1" applyFill="1" applyBorder="1" applyAlignment="1">
      <alignment horizontal="center" vertical="center" wrapText="1"/>
    </xf>
    <xf numFmtId="0" fontId="34" fillId="19" borderId="11" xfId="0" applyFont="1" applyFill="1" applyBorder="1" applyAlignment="1">
      <alignment horizontal="center" vertical="center"/>
    </xf>
    <xf numFmtId="0" fontId="34" fillId="19" borderId="11" xfId="0" applyFont="1" applyFill="1" applyBorder="1" applyAlignment="1">
      <alignment horizontal="center" vertical="center" wrapText="1"/>
    </xf>
    <xf numFmtId="14" fontId="34" fillId="19" borderId="11" xfId="0" applyNumberFormat="1" applyFont="1" applyFill="1" applyBorder="1" applyAlignment="1">
      <alignment horizontal="center" vertical="center" wrapText="1"/>
    </xf>
    <xf numFmtId="0" fontId="33" fillId="3" borderId="11" xfId="0" applyFont="1" applyFill="1" applyBorder="1" applyAlignment="1">
      <alignment horizontal="center" vertical="center"/>
    </xf>
    <xf numFmtId="0" fontId="34" fillId="0" borderId="26" xfId="0" applyFont="1" applyBorder="1" applyAlignment="1">
      <alignment horizontal="center" vertical="center"/>
    </xf>
    <xf numFmtId="0" fontId="36" fillId="0" borderId="26" xfId="0" applyFont="1" applyBorder="1" applyAlignment="1">
      <alignment horizontal="center" vertical="center" wrapText="1"/>
    </xf>
    <xf numFmtId="0" fontId="37" fillId="17" borderId="11" xfId="0" applyFont="1" applyFill="1" applyBorder="1" applyAlignment="1">
      <alignment horizontal="center" vertical="center" wrapText="1"/>
    </xf>
    <xf numFmtId="0" fontId="36" fillId="17" borderId="11" xfId="0" applyFont="1" applyFill="1" applyBorder="1" applyAlignment="1">
      <alignment horizontal="center" vertical="center" wrapText="1"/>
    </xf>
    <xf numFmtId="0" fontId="33" fillId="17" borderId="11" xfId="0" applyFont="1" applyFill="1" applyBorder="1" applyAlignment="1">
      <alignment horizontal="center" vertical="center" wrapText="1"/>
    </xf>
    <xf numFmtId="0" fontId="31" fillId="0" borderId="2" xfId="0" applyFont="1" applyBorder="1" applyAlignment="1">
      <alignment vertical="center" wrapText="1"/>
    </xf>
    <xf numFmtId="14" fontId="33" fillId="17" borderId="11" xfId="0" applyNumberFormat="1" applyFont="1" applyFill="1" applyBorder="1" applyAlignment="1">
      <alignment horizontal="center" vertical="center" wrapText="1"/>
    </xf>
    <xf numFmtId="0" fontId="36" fillId="17" borderId="11" xfId="0" applyFont="1" applyFill="1" applyBorder="1" applyAlignment="1">
      <alignment vertical="center"/>
    </xf>
    <xf numFmtId="9" fontId="34" fillId="0" borderId="11" xfId="0" applyNumberFormat="1" applyFont="1" applyBorder="1" applyAlignment="1">
      <alignment horizontal="center" vertical="center" wrapText="1"/>
    </xf>
    <xf numFmtId="0" fontId="34" fillId="17" borderId="11"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1" fillId="3" borderId="11" xfId="0" applyFont="1" applyFill="1" applyBorder="1" applyAlignment="1">
      <alignment horizontal="center" vertical="center" wrapText="1"/>
    </xf>
    <xf numFmtId="14" fontId="31" fillId="3" borderId="11" xfId="0" applyNumberFormat="1" applyFont="1" applyFill="1" applyBorder="1" applyAlignment="1">
      <alignment horizontal="center" vertical="center"/>
    </xf>
    <xf numFmtId="0" fontId="34" fillId="0" borderId="11" xfId="0" applyFont="1" applyBorder="1" applyAlignment="1">
      <alignment vertical="center"/>
    </xf>
    <xf numFmtId="0" fontId="34" fillId="0" borderId="11" xfId="0" applyFont="1" applyBorder="1" applyAlignment="1">
      <alignment horizontal="center" vertical="center"/>
    </xf>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14" fontId="34" fillId="18" borderId="11" xfId="0" applyNumberFormat="1" applyFont="1" applyFill="1" applyBorder="1" applyAlignment="1">
      <alignment horizontal="center" vertical="center"/>
    </xf>
    <xf numFmtId="0" fontId="32" fillId="0" borderId="11" xfId="0" applyFont="1" applyBorder="1" applyAlignment="1">
      <alignment horizontal="center" vertical="center" wrapText="1"/>
    </xf>
    <xf numFmtId="0" fontId="31" fillId="0" borderId="11" xfId="0" applyFont="1" applyBorder="1" applyAlignment="1">
      <alignment horizontal="center" vertical="center" wrapText="1"/>
    </xf>
    <xf numFmtId="14" fontId="34" fillId="0" borderId="11" xfId="0" applyNumberFormat="1" applyFont="1" applyBorder="1" applyAlignment="1">
      <alignment horizontal="center" vertical="center" wrapText="1"/>
    </xf>
    <xf numFmtId="0" fontId="35" fillId="17" borderId="11" xfId="0" applyFont="1" applyFill="1" applyBorder="1" applyAlignment="1">
      <alignment horizontal="center" vertical="center" wrapText="1"/>
    </xf>
    <xf numFmtId="0" fontId="31" fillId="17" borderId="11" xfId="0" applyFont="1" applyFill="1" applyBorder="1" applyAlignment="1">
      <alignment horizontal="center" vertical="center"/>
    </xf>
    <xf numFmtId="0" fontId="34" fillId="17" borderId="11" xfId="0" applyFont="1" applyFill="1" applyBorder="1" applyAlignment="1">
      <alignment horizontal="center" vertical="center"/>
    </xf>
    <xf numFmtId="0" fontId="33" fillId="0" borderId="11" xfId="0" applyFont="1" applyBorder="1" applyAlignment="1">
      <alignment horizontal="center" vertical="center" wrapText="1" indent="1"/>
    </xf>
    <xf numFmtId="14" fontId="34" fillId="17" borderId="11" xfId="0" applyNumberFormat="1" applyFont="1" applyFill="1" applyBorder="1" applyAlignment="1">
      <alignment horizontal="center" vertical="center"/>
    </xf>
    <xf numFmtId="0" fontId="34" fillId="17" borderId="11" xfId="0" applyFont="1" applyFill="1" applyBorder="1" applyAlignment="1">
      <alignment horizontal="center" vertical="center"/>
    </xf>
    <xf numFmtId="0" fontId="34" fillId="17" borderId="11" xfId="0" applyFont="1" applyFill="1" applyBorder="1" applyAlignment="1">
      <alignment horizontal="center" vertical="center" wrapText="1"/>
    </xf>
    <xf numFmtId="0" fontId="31" fillId="17" borderId="11" xfId="0" applyFont="1" applyFill="1" applyBorder="1" applyAlignment="1">
      <alignment vertical="center"/>
    </xf>
    <xf numFmtId="9" fontId="35" fillId="0" borderId="11" xfId="0" applyNumberFormat="1" applyFont="1" applyBorder="1" applyAlignment="1">
      <alignment horizontal="center" vertical="center" wrapText="1"/>
    </xf>
    <xf numFmtId="14" fontId="34" fillId="0" borderId="11" xfId="0" applyNumberFormat="1" applyFont="1" applyBorder="1" applyAlignment="1">
      <alignment horizontal="center" vertical="center"/>
    </xf>
    <xf numFmtId="0" fontId="33" fillId="0" borderId="11" xfId="0" applyFont="1" applyBorder="1" applyAlignment="1">
      <alignment horizontal="center" vertical="center" wrapText="1"/>
    </xf>
    <xf numFmtId="0" fontId="33" fillId="3" borderId="11" xfId="0" applyFont="1" applyFill="1" applyBorder="1" applyAlignment="1">
      <alignment horizontal="center" vertical="center" wrapText="1"/>
    </xf>
    <xf numFmtId="0" fontId="7" fillId="0" borderId="11" xfId="0" applyFont="1" applyBorder="1" applyAlignment="1">
      <alignment horizontal="left" vertical="center" wrapText="1"/>
    </xf>
    <xf numFmtId="0" fontId="38" fillId="7" borderId="11" xfId="0" applyFont="1" applyFill="1" applyBorder="1" applyAlignment="1">
      <alignment horizontal="left" vertical="center"/>
    </xf>
    <xf numFmtId="0" fontId="39" fillId="0" borderId="11" xfId="0" applyFont="1" applyBorder="1" applyAlignment="1">
      <alignment horizontal="center" vertical="center"/>
    </xf>
    <xf numFmtId="0" fontId="40" fillId="0" borderId="11" xfId="0" applyFont="1" applyBorder="1" applyAlignment="1">
      <alignment horizontal="left" vertical="center"/>
    </xf>
    <xf numFmtId="0" fontId="38" fillId="8" borderId="11" xfId="0" applyFont="1" applyFill="1" applyBorder="1" applyAlignment="1">
      <alignment horizontal="right" vertical="center"/>
    </xf>
    <xf numFmtId="0" fontId="15" fillId="9" borderId="11" xfId="0" applyFont="1" applyFill="1" applyBorder="1" applyAlignment="1">
      <alignment horizontal="right" vertical="center"/>
    </xf>
    <xf numFmtId="14" fontId="39" fillId="0" borderId="11" xfId="0" applyNumberFormat="1" applyFont="1" applyBorder="1" applyAlignment="1">
      <alignment horizontal="center" vertical="center"/>
    </xf>
    <xf numFmtId="14" fontId="39" fillId="0" borderId="11" xfId="0" applyNumberFormat="1" applyFont="1" applyBorder="1" applyAlignment="1">
      <alignment horizontal="center" vertical="center"/>
    </xf>
    <xf numFmtId="0" fontId="15" fillId="10" borderId="11" xfId="0" applyFont="1" applyFill="1" applyBorder="1" applyAlignment="1">
      <alignment horizontal="right" vertical="center"/>
    </xf>
    <xf numFmtId="0" fontId="15" fillId="12" borderId="11" xfId="0" applyFont="1" applyFill="1" applyBorder="1" applyAlignment="1">
      <alignment horizontal="right"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1.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1.png"/><Relationship Id="rId5" Type="http://schemas.openxmlformats.org/officeDocument/2006/relationships/image" Target="../media/image4.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18</xdr:col>
      <xdr:colOff>554355</xdr:colOff>
      <xdr:row>23</xdr:row>
      <xdr:rowOff>307763</xdr:rowOff>
    </xdr:from>
    <xdr:to>
      <xdr:col>18</xdr:col>
      <xdr:colOff>1927362</xdr:colOff>
      <xdr:row>26</xdr:row>
      <xdr:rowOff>214371</xdr:rowOff>
    </xdr:to>
    <xdr:pic>
      <xdr:nvPicPr>
        <xdr:cNvPr id="15" name="Imagem 14">
          <a:extLst>
            <a:ext uri="{FF2B5EF4-FFF2-40B4-BE49-F238E27FC236}">
              <a16:creationId xmlns:a16="http://schemas.microsoft.com/office/drawing/2014/main" id="{F0237CA5-1351-4293-A70E-2CE8D2A3E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66199" y="32049826"/>
          <a:ext cx="1380627" cy="1380394"/>
        </a:xfrm>
        <a:prstGeom prst="rect">
          <a:avLst/>
        </a:prstGeom>
      </xdr:spPr>
    </xdr:pic>
    <xdr:clientData/>
  </xdr:twoCellAnchor>
  <xdr:twoCellAnchor editAs="oneCell">
    <xdr:from>
      <xdr:col>18</xdr:col>
      <xdr:colOff>567690</xdr:colOff>
      <xdr:row>20</xdr:row>
      <xdr:rowOff>1192530</xdr:rowOff>
    </xdr:from>
    <xdr:to>
      <xdr:col>18</xdr:col>
      <xdr:colOff>1946548</xdr:colOff>
      <xdr:row>22</xdr:row>
      <xdr:rowOff>455324</xdr:rowOff>
    </xdr:to>
    <xdr:pic>
      <xdr:nvPicPr>
        <xdr:cNvPr id="4" name="Imagem 18">
          <a:extLst>
            <a:ext uri="{FF2B5EF4-FFF2-40B4-BE49-F238E27FC236}">
              <a16:creationId xmlns:a16="http://schemas.microsoft.com/office/drawing/2014/main" id="{3E036DD1-112F-4270-93A4-367AAA1DC8F3}"/>
            </a:ext>
            <a:ext uri="{147F2762-F138-4A5C-976F-8EAC2B608ADB}">
              <a16:predDERef xmlns:a16="http://schemas.microsoft.com/office/drawing/2014/main" pred="{6CA229AE-7581-46F2-9D11-D694E48581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72390" y="32148780"/>
          <a:ext cx="1378858" cy="1270636"/>
        </a:xfrm>
        <a:prstGeom prst="rect">
          <a:avLst/>
        </a:prstGeom>
      </xdr:spPr>
    </xdr:pic>
    <xdr:clientData/>
  </xdr:twoCellAnchor>
  <xdr:twoCellAnchor editAs="oneCell">
    <xdr:from>
      <xdr:col>19</xdr:col>
      <xdr:colOff>790787</xdr:colOff>
      <xdr:row>0</xdr:row>
      <xdr:rowOff>-3291417</xdr:rowOff>
    </xdr:from>
    <xdr:to>
      <xdr:col>19</xdr:col>
      <xdr:colOff>2181075</xdr:colOff>
      <xdr:row>0</xdr:row>
      <xdr:rowOff>-1970980</xdr:rowOff>
    </xdr:to>
    <xdr:pic>
      <xdr:nvPicPr>
        <xdr:cNvPr id="14" name="Imagem 13">
          <a:extLst>
            <a:ext uri="{FF2B5EF4-FFF2-40B4-BE49-F238E27FC236}">
              <a16:creationId xmlns:a16="http://schemas.microsoft.com/office/drawing/2014/main" id="{315FBD06-612E-4D10-A83C-B3E718FF108F}"/>
            </a:ext>
            <a:ext uri="{147F2762-F138-4A5C-976F-8EAC2B608ADB}">
              <a16:predDERef xmlns:a16="http://schemas.microsoft.com/office/drawing/2014/main" pred="{3E036DD1-112F-4270-93A4-367AAA1DC8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424187" y="-3291417"/>
          <a:ext cx="1390288" cy="1320437"/>
        </a:xfrm>
        <a:prstGeom prst="rect">
          <a:avLst/>
        </a:prstGeom>
      </xdr:spPr>
    </xdr:pic>
    <xdr:clientData/>
  </xdr:twoCellAnchor>
  <xdr:twoCellAnchor editAs="oneCell">
    <xdr:from>
      <xdr:col>18</xdr:col>
      <xdr:colOff>550333</xdr:colOff>
      <xdr:row>17</xdr:row>
      <xdr:rowOff>1291166</xdr:rowOff>
    </xdr:from>
    <xdr:to>
      <xdr:col>18</xdr:col>
      <xdr:colOff>2092135</xdr:colOff>
      <xdr:row>19</xdr:row>
      <xdr:rowOff>420863</xdr:rowOff>
    </xdr:to>
    <xdr:pic>
      <xdr:nvPicPr>
        <xdr:cNvPr id="28" name="Imagem 27">
          <a:extLst>
            <a:ext uri="{FF2B5EF4-FFF2-40B4-BE49-F238E27FC236}">
              <a16:creationId xmlns:a16="http://schemas.microsoft.com/office/drawing/2014/main" id="{5E32DDFB-C26C-4CCB-90B7-F11B9AA5D5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52916" y="11461749"/>
          <a:ext cx="1541802" cy="1426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21</xdr:row>
      <xdr:rowOff>0</xdr:rowOff>
    </xdr:from>
    <xdr:to>
      <xdr:col>18</xdr:col>
      <xdr:colOff>1343025</xdr:colOff>
      <xdr:row>21</xdr:row>
      <xdr:rowOff>1247775</xdr:rowOff>
    </xdr:to>
    <xdr:pic>
      <xdr:nvPicPr>
        <xdr:cNvPr id="3" name="Picture 2">
          <a:extLst>
            <a:ext uri="{FF2B5EF4-FFF2-40B4-BE49-F238E27FC236}">
              <a16:creationId xmlns:a16="http://schemas.microsoft.com/office/drawing/2014/main" id="{B44E18E2-B2B6-47E8-B39E-9880B8634F53}"/>
            </a:ext>
            <a:ext uri="{147F2762-F138-4A5C-976F-8EAC2B608ADB}">
              <a16:predDERef xmlns:a16="http://schemas.microsoft.com/office/drawing/2014/main" pred="{2750C006-2D49-A93D-BBA8-9558113C9A48}"/>
            </a:ext>
          </a:extLst>
        </xdr:cNvPr>
        <xdr:cNvPicPr>
          <a:picLocks noChangeAspect="1"/>
        </xdr:cNvPicPr>
      </xdr:nvPicPr>
      <xdr:blipFill>
        <a:blip xmlns:r="http://schemas.openxmlformats.org/officeDocument/2006/relationships" r:embed="rId1"/>
        <a:stretch>
          <a:fillRect/>
        </a:stretch>
      </xdr:blipFill>
      <xdr:spPr>
        <a:xfrm>
          <a:off x="37033200" y="23421975"/>
          <a:ext cx="1343025" cy="1247775"/>
        </a:xfrm>
        <a:prstGeom prst="rect">
          <a:avLst/>
        </a:prstGeom>
      </xdr:spPr>
    </xdr:pic>
    <xdr:clientData/>
  </xdr:twoCellAnchor>
  <xdr:twoCellAnchor editAs="oneCell">
    <xdr:from>
      <xdr:col>12</xdr:col>
      <xdr:colOff>206375</xdr:colOff>
      <xdr:row>22</xdr:row>
      <xdr:rowOff>460375</xdr:rowOff>
    </xdr:from>
    <xdr:to>
      <xdr:col>12</xdr:col>
      <xdr:colOff>1720850</xdr:colOff>
      <xdr:row>22</xdr:row>
      <xdr:rowOff>1879600</xdr:rowOff>
    </xdr:to>
    <xdr:pic>
      <xdr:nvPicPr>
        <xdr:cNvPr id="10" name="Imagem 9">
          <a:extLst>
            <a:ext uri="{FF2B5EF4-FFF2-40B4-BE49-F238E27FC236}">
              <a16:creationId xmlns:a16="http://schemas.microsoft.com/office/drawing/2014/main" id="{6EA2BF05-409D-F176-42CE-EAACB11B40CA}"/>
            </a:ext>
            <a:ext uri="{147F2762-F138-4A5C-976F-8EAC2B608ADB}">
              <a16:predDERef xmlns:a16="http://schemas.microsoft.com/office/drawing/2014/main" pred="{A59228F3-4327-8B51-4678-3E0E8CA57BBF}"/>
            </a:ext>
          </a:extLst>
        </xdr:cNvPr>
        <xdr:cNvPicPr>
          <a:picLocks noChangeAspect="1"/>
        </xdr:cNvPicPr>
      </xdr:nvPicPr>
      <xdr:blipFill>
        <a:blip xmlns:r="http://schemas.openxmlformats.org/officeDocument/2006/relationships" r:embed="rId2"/>
        <a:stretch>
          <a:fillRect/>
        </a:stretch>
      </xdr:blipFill>
      <xdr:spPr>
        <a:xfrm>
          <a:off x="22860000" y="23542625"/>
          <a:ext cx="1514475" cy="1419225"/>
        </a:xfrm>
        <a:prstGeom prst="rect">
          <a:avLst/>
        </a:prstGeom>
      </xdr:spPr>
    </xdr:pic>
    <xdr:clientData/>
  </xdr:twoCellAnchor>
  <xdr:twoCellAnchor editAs="oneCell">
    <xdr:from>
      <xdr:col>12</xdr:col>
      <xdr:colOff>127000</xdr:colOff>
      <xdr:row>23</xdr:row>
      <xdr:rowOff>79375</xdr:rowOff>
    </xdr:from>
    <xdr:to>
      <xdr:col>12</xdr:col>
      <xdr:colOff>1762125</xdr:colOff>
      <xdr:row>23</xdr:row>
      <xdr:rowOff>1593850</xdr:rowOff>
    </xdr:to>
    <xdr:pic>
      <xdr:nvPicPr>
        <xdr:cNvPr id="11" name="Imagem 10">
          <a:extLst>
            <a:ext uri="{FF2B5EF4-FFF2-40B4-BE49-F238E27FC236}">
              <a16:creationId xmlns:a16="http://schemas.microsoft.com/office/drawing/2014/main" id="{AF810846-0F35-E36A-FDBB-48D9548FBD7D}"/>
            </a:ext>
            <a:ext uri="{147F2762-F138-4A5C-976F-8EAC2B608ADB}">
              <a16:predDERef xmlns:a16="http://schemas.microsoft.com/office/drawing/2014/main" pred="{6EA2BF05-409D-F176-42CE-EAACB11B40CA}"/>
            </a:ext>
          </a:extLst>
        </xdr:cNvPr>
        <xdr:cNvPicPr>
          <a:picLocks noChangeAspect="1"/>
        </xdr:cNvPicPr>
      </xdr:nvPicPr>
      <xdr:blipFill>
        <a:blip xmlns:r="http://schemas.openxmlformats.org/officeDocument/2006/relationships" r:embed="rId3"/>
        <a:stretch>
          <a:fillRect/>
        </a:stretch>
      </xdr:blipFill>
      <xdr:spPr>
        <a:xfrm>
          <a:off x="22780625" y="25431750"/>
          <a:ext cx="1635125" cy="1514475"/>
        </a:xfrm>
        <a:prstGeom prst="rect">
          <a:avLst/>
        </a:prstGeom>
      </xdr:spPr>
    </xdr:pic>
    <xdr:clientData/>
  </xdr:twoCellAnchor>
  <xdr:twoCellAnchor editAs="oneCell">
    <xdr:from>
      <xdr:col>12</xdr:col>
      <xdr:colOff>301625</xdr:colOff>
      <xdr:row>14</xdr:row>
      <xdr:rowOff>547687</xdr:rowOff>
    </xdr:from>
    <xdr:to>
      <xdr:col>12</xdr:col>
      <xdr:colOff>1687967</xdr:colOff>
      <xdr:row>14</xdr:row>
      <xdr:rowOff>1950909</xdr:rowOff>
    </xdr:to>
    <xdr:pic>
      <xdr:nvPicPr>
        <xdr:cNvPr id="5" name="Imagem 13">
          <a:extLst>
            <a:ext uri="{FF2B5EF4-FFF2-40B4-BE49-F238E27FC236}">
              <a16:creationId xmlns:a16="http://schemas.microsoft.com/office/drawing/2014/main" id="{1B8B8537-1B5A-41A4-BD39-780939F00E96}"/>
            </a:ext>
            <a:ext uri="{147F2762-F138-4A5C-976F-8EAC2B608ADB}">
              <a16:predDERef xmlns:a16="http://schemas.microsoft.com/office/drawing/2014/main" pred="{AF810846-0F35-E36A-FDBB-48D9548FBD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55250" y="6215062"/>
          <a:ext cx="1386342" cy="1403222"/>
        </a:xfrm>
        <a:prstGeom prst="rect">
          <a:avLst/>
        </a:prstGeom>
      </xdr:spPr>
    </xdr:pic>
    <xdr:clientData/>
  </xdr:twoCellAnchor>
  <xdr:twoCellAnchor editAs="oneCell">
    <xdr:from>
      <xdr:col>12</xdr:col>
      <xdr:colOff>293688</xdr:colOff>
      <xdr:row>15</xdr:row>
      <xdr:rowOff>1555750</xdr:rowOff>
    </xdr:from>
    <xdr:to>
      <xdr:col>12</xdr:col>
      <xdr:colOff>1680030</xdr:colOff>
      <xdr:row>15</xdr:row>
      <xdr:rowOff>2958972</xdr:rowOff>
    </xdr:to>
    <xdr:pic>
      <xdr:nvPicPr>
        <xdr:cNvPr id="16" name="Imagem 15">
          <a:extLst>
            <a:ext uri="{FF2B5EF4-FFF2-40B4-BE49-F238E27FC236}">
              <a16:creationId xmlns:a16="http://schemas.microsoft.com/office/drawing/2014/main" id="{84C7F456-8EC3-4117-8FC4-6403F936A10C}"/>
            </a:ext>
            <a:ext uri="{147F2762-F138-4A5C-976F-8EAC2B608ADB}">
              <a16:predDERef xmlns:a16="http://schemas.microsoft.com/office/drawing/2014/main" pred="{1B8B8537-1B5A-41A4-BD39-780939F00E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47313" y="10128250"/>
          <a:ext cx="1386342" cy="1403222"/>
        </a:xfrm>
        <a:prstGeom prst="rect">
          <a:avLst/>
        </a:prstGeom>
      </xdr:spPr>
    </xdr:pic>
    <xdr:clientData/>
  </xdr:twoCellAnchor>
  <xdr:twoCellAnchor editAs="oneCell">
    <xdr:from>
      <xdr:col>12</xdr:col>
      <xdr:colOff>377031</xdr:colOff>
      <xdr:row>16</xdr:row>
      <xdr:rowOff>222250</xdr:rowOff>
    </xdr:from>
    <xdr:to>
      <xdr:col>12</xdr:col>
      <xdr:colOff>1656102</xdr:colOff>
      <xdr:row>16</xdr:row>
      <xdr:rowOff>1639210</xdr:rowOff>
    </xdr:to>
    <xdr:pic>
      <xdr:nvPicPr>
        <xdr:cNvPr id="20" name="Imagem 19">
          <a:extLst>
            <a:ext uri="{FF2B5EF4-FFF2-40B4-BE49-F238E27FC236}">
              <a16:creationId xmlns:a16="http://schemas.microsoft.com/office/drawing/2014/main" id="{AAD24E6D-FEC6-43D6-9A80-643B4DC27315}"/>
            </a:ext>
            <a:ext uri="{147F2762-F138-4A5C-976F-8EAC2B608ADB}">
              <a16:predDERef xmlns:a16="http://schemas.microsoft.com/office/drawing/2014/main" pred="{A3EC6481-79B5-418A-968A-2C7F77305E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030656" y="13239750"/>
          <a:ext cx="1279071" cy="1416960"/>
        </a:xfrm>
        <a:prstGeom prst="rect">
          <a:avLst/>
        </a:prstGeom>
      </xdr:spPr>
    </xdr:pic>
    <xdr:clientData/>
  </xdr:twoCellAnchor>
  <xdr:twoCellAnchor editAs="oneCell">
    <xdr:from>
      <xdr:col>12</xdr:col>
      <xdr:colOff>333375</xdr:colOff>
      <xdr:row>17</xdr:row>
      <xdr:rowOff>47625</xdr:rowOff>
    </xdr:from>
    <xdr:to>
      <xdr:col>12</xdr:col>
      <xdr:colOff>1612446</xdr:colOff>
      <xdr:row>17</xdr:row>
      <xdr:rowOff>1464585</xdr:rowOff>
    </xdr:to>
    <xdr:pic>
      <xdr:nvPicPr>
        <xdr:cNvPr id="22" name="Imagem 21">
          <a:extLst>
            <a:ext uri="{FF2B5EF4-FFF2-40B4-BE49-F238E27FC236}">
              <a16:creationId xmlns:a16="http://schemas.microsoft.com/office/drawing/2014/main" id="{9228292A-5D6B-441D-B1DD-AC37258B46E1}"/>
            </a:ext>
            <a:ext uri="{147F2762-F138-4A5C-976F-8EAC2B608ADB}">
              <a16:predDERef xmlns:a16="http://schemas.microsoft.com/office/drawing/2014/main" pred="{AAD24E6D-FEC6-43D6-9A80-643B4DC273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987000" y="14954250"/>
          <a:ext cx="1279071" cy="1416960"/>
        </a:xfrm>
        <a:prstGeom prst="rect">
          <a:avLst/>
        </a:prstGeom>
      </xdr:spPr>
    </xdr:pic>
    <xdr:clientData/>
  </xdr:twoCellAnchor>
  <xdr:twoCellAnchor editAs="oneCell">
    <xdr:from>
      <xdr:col>18</xdr:col>
      <xdr:colOff>73025</xdr:colOff>
      <xdr:row>15</xdr:row>
      <xdr:rowOff>1511300</xdr:rowOff>
    </xdr:from>
    <xdr:to>
      <xdr:col>18</xdr:col>
      <xdr:colOff>1600858</xdr:colOff>
      <xdr:row>15</xdr:row>
      <xdr:rowOff>2939941</xdr:rowOff>
    </xdr:to>
    <xdr:pic>
      <xdr:nvPicPr>
        <xdr:cNvPr id="24" name="Imagem 23">
          <a:extLst>
            <a:ext uri="{FF2B5EF4-FFF2-40B4-BE49-F238E27FC236}">
              <a16:creationId xmlns:a16="http://schemas.microsoft.com/office/drawing/2014/main" id="{23CA39D9-C04B-4224-8ED5-E4D960482100}"/>
            </a:ext>
            <a:ext uri="{147F2762-F138-4A5C-976F-8EAC2B608ADB}">
              <a16:predDERef xmlns:a16="http://schemas.microsoft.com/office/drawing/2014/main" pred="{9228292A-5D6B-441D-B1DD-AC37258B46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855525" y="10083800"/>
          <a:ext cx="1527833" cy="1428641"/>
        </a:xfrm>
        <a:prstGeom prst="rect">
          <a:avLst/>
        </a:prstGeom>
      </xdr:spPr>
    </xdr:pic>
    <xdr:clientData/>
  </xdr:twoCellAnchor>
  <xdr:twoCellAnchor editAs="oneCell">
    <xdr:from>
      <xdr:col>18</xdr:col>
      <xdr:colOff>0</xdr:colOff>
      <xdr:row>22</xdr:row>
      <xdr:rowOff>0</xdr:rowOff>
    </xdr:from>
    <xdr:to>
      <xdr:col>19</xdr:col>
      <xdr:colOff>19050</xdr:colOff>
      <xdr:row>22</xdr:row>
      <xdr:rowOff>1514475</xdr:rowOff>
    </xdr:to>
    <xdr:pic>
      <xdr:nvPicPr>
        <xdr:cNvPr id="15" name="Imagem 14">
          <a:extLst>
            <a:ext uri="{FF2B5EF4-FFF2-40B4-BE49-F238E27FC236}">
              <a16:creationId xmlns:a16="http://schemas.microsoft.com/office/drawing/2014/main" id="{A6C4F36A-EB3A-44DE-997C-80CCAEB3C041}"/>
            </a:ext>
            <a:ext uri="{147F2762-F138-4A5C-976F-8EAC2B608ADB}">
              <a16:predDERef xmlns:a16="http://schemas.microsoft.com/office/drawing/2014/main" pred="{6EA2BF05-409D-F176-42CE-EAACB11B40CA}"/>
            </a:ext>
          </a:extLst>
        </xdr:cNvPr>
        <xdr:cNvPicPr>
          <a:picLocks noChangeAspect="1"/>
        </xdr:cNvPicPr>
      </xdr:nvPicPr>
      <xdr:blipFill>
        <a:blip xmlns:r="http://schemas.openxmlformats.org/officeDocument/2006/relationships" r:embed="rId3"/>
        <a:stretch>
          <a:fillRect/>
        </a:stretch>
      </xdr:blipFill>
      <xdr:spPr>
        <a:xfrm>
          <a:off x="37052250" y="26833286"/>
          <a:ext cx="1638300" cy="1514475"/>
        </a:xfrm>
        <a:prstGeom prst="rect">
          <a:avLst/>
        </a:prstGeom>
      </xdr:spPr>
    </xdr:pic>
    <xdr:clientData/>
  </xdr:twoCellAnchor>
  <xdr:twoCellAnchor editAs="oneCell">
    <xdr:from>
      <xdr:col>12</xdr:col>
      <xdr:colOff>333375</xdr:colOff>
      <xdr:row>21</xdr:row>
      <xdr:rowOff>269875</xdr:rowOff>
    </xdr:from>
    <xdr:to>
      <xdr:col>12</xdr:col>
      <xdr:colOff>1719717</xdr:colOff>
      <xdr:row>21</xdr:row>
      <xdr:rowOff>1673097</xdr:rowOff>
    </xdr:to>
    <xdr:pic>
      <xdr:nvPicPr>
        <xdr:cNvPr id="27" name="Imagem 6">
          <a:extLst>
            <a:ext uri="{FF2B5EF4-FFF2-40B4-BE49-F238E27FC236}">
              <a16:creationId xmlns:a16="http://schemas.microsoft.com/office/drawing/2014/main" id="{D654A380-699A-4AA8-AD56-1838E34B639A}"/>
            </a:ext>
            <a:ext uri="{147F2762-F138-4A5C-976F-8EAC2B608ADB}">
              <a16:predDERef xmlns:a16="http://schemas.microsoft.com/office/drawing/2014/main" pred="{CC5D0E43-BEF1-4C79-B89E-43E06EFF69C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87000" y="21399500"/>
          <a:ext cx="1386342" cy="1403222"/>
        </a:xfrm>
        <a:prstGeom prst="rect">
          <a:avLst/>
        </a:prstGeom>
      </xdr:spPr>
    </xdr:pic>
    <xdr:clientData/>
  </xdr:twoCellAnchor>
  <xdr:twoCellAnchor editAs="oneCell">
    <xdr:from>
      <xdr:col>12</xdr:col>
      <xdr:colOff>317500</xdr:colOff>
      <xdr:row>19</xdr:row>
      <xdr:rowOff>15875</xdr:rowOff>
    </xdr:from>
    <xdr:to>
      <xdr:col>12</xdr:col>
      <xdr:colOff>1703842</xdr:colOff>
      <xdr:row>19</xdr:row>
      <xdr:rowOff>1425901</xdr:rowOff>
    </xdr:to>
    <xdr:pic>
      <xdr:nvPicPr>
        <xdr:cNvPr id="2" name="Imagem 1">
          <a:extLst>
            <a:ext uri="{FF2B5EF4-FFF2-40B4-BE49-F238E27FC236}">
              <a16:creationId xmlns:a16="http://schemas.microsoft.com/office/drawing/2014/main" id="{63815450-C39F-4FE6-9AC1-CD8B201D78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71125" y="18161000"/>
          <a:ext cx="1386342" cy="1410026"/>
        </a:xfrm>
        <a:prstGeom prst="rect">
          <a:avLst/>
        </a:prstGeom>
      </xdr:spPr>
    </xdr:pic>
    <xdr:clientData/>
  </xdr:twoCellAnchor>
  <xdr:twoCellAnchor editAs="oneCell">
    <xdr:from>
      <xdr:col>12</xdr:col>
      <xdr:colOff>349250</xdr:colOff>
      <xdr:row>19</xdr:row>
      <xdr:rowOff>1476375</xdr:rowOff>
    </xdr:from>
    <xdr:to>
      <xdr:col>12</xdr:col>
      <xdr:colOff>1735592</xdr:colOff>
      <xdr:row>20</xdr:row>
      <xdr:rowOff>1378276</xdr:rowOff>
    </xdr:to>
    <xdr:pic>
      <xdr:nvPicPr>
        <xdr:cNvPr id="17" name="Imagem 16">
          <a:extLst>
            <a:ext uri="{FF2B5EF4-FFF2-40B4-BE49-F238E27FC236}">
              <a16:creationId xmlns:a16="http://schemas.microsoft.com/office/drawing/2014/main" id="{114C0B38-10BA-4368-B0AB-0388097345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002875" y="19621500"/>
          <a:ext cx="1386342" cy="1410026"/>
        </a:xfrm>
        <a:prstGeom prst="rect">
          <a:avLst/>
        </a:prstGeom>
      </xdr:spPr>
    </xdr:pic>
    <xdr:clientData/>
  </xdr:twoCellAnchor>
  <xdr:twoCellAnchor editAs="oneCell">
    <xdr:from>
      <xdr:col>18</xdr:col>
      <xdr:colOff>0</xdr:colOff>
      <xdr:row>19</xdr:row>
      <xdr:rowOff>0</xdr:rowOff>
    </xdr:from>
    <xdr:to>
      <xdr:col>18</xdr:col>
      <xdr:colOff>1386342</xdr:colOff>
      <xdr:row>19</xdr:row>
      <xdr:rowOff>1410026</xdr:rowOff>
    </xdr:to>
    <xdr:pic>
      <xdr:nvPicPr>
        <xdr:cNvPr id="18" name="Imagem 17">
          <a:extLst>
            <a:ext uri="{FF2B5EF4-FFF2-40B4-BE49-F238E27FC236}">
              <a16:creationId xmlns:a16="http://schemas.microsoft.com/office/drawing/2014/main" id="{19D985A9-4208-4DA7-A900-705650FC68E6}"/>
            </a:ext>
            <a:ext uri="{147F2762-F138-4A5C-976F-8EAC2B608ADB}">
              <a16:predDERef xmlns:a16="http://schemas.microsoft.com/office/drawing/2014/main" pred="{114C0B38-10BA-4368-B0AB-0388097345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033200" y="18821400"/>
          <a:ext cx="1386342" cy="1410026"/>
        </a:xfrm>
        <a:prstGeom prst="rect">
          <a:avLst/>
        </a:prstGeom>
      </xdr:spPr>
    </xdr:pic>
    <xdr:clientData/>
  </xdr:twoCellAnchor>
  <xdr:twoCellAnchor editAs="oneCell">
    <xdr:from>
      <xdr:col>12</xdr:col>
      <xdr:colOff>317500</xdr:colOff>
      <xdr:row>24</xdr:row>
      <xdr:rowOff>63500</xdr:rowOff>
    </xdr:from>
    <xdr:to>
      <xdr:col>12</xdr:col>
      <xdr:colOff>1703842</xdr:colOff>
      <xdr:row>24</xdr:row>
      <xdr:rowOff>1473526</xdr:rowOff>
    </xdr:to>
    <xdr:pic>
      <xdr:nvPicPr>
        <xdr:cNvPr id="19" name="Imagem 18">
          <a:extLst>
            <a:ext uri="{FF2B5EF4-FFF2-40B4-BE49-F238E27FC236}">
              <a16:creationId xmlns:a16="http://schemas.microsoft.com/office/drawing/2014/main" id="{D88B4A48-29C1-4253-8E1A-5F43ED624E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71125" y="27162125"/>
          <a:ext cx="1386342" cy="1410026"/>
        </a:xfrm>
        <a:prstGeom prst="rect">
          <a:avLst/>
        </a:prstGeom>
      </xdr:spPr>
    </xdr:pic>
    <xdr:clientData/>
  </xdr:twoCellAnchor>
  <xdr:twoCellAnchor editAs="oneCell">
    <xdr:from>
      <xdr:col>12</xdr:col>
      <xdr:colOff>269875</xdr:colOff>
      <xdr:row>25</xdr:row>
      <xdr:rowOff>460375</xdr:rowOff>
    </xdr:from>
    <xdr:to>
      <xdr:col>12</xdr:col>
      <xdr:colOff>1713270</xdr:colOff>
      <xdr:row>25</xdr:row>
      <xdr:rowOff>1794812</xdr:rowOff>
    </xdr:to>
    <xdr:pic>
      <xdr:nvPicPr>
        <xdr:cNvPr id="21" name="Imagem 20">
          <a:extLst>
            <a:ext uri="{FF2B5EF4-FFF2-40B4-BE49-F238E27FC236}">
              <a16:creationId xmlns:a16="http://schemas.microsoft.com/office/drawing/2014/main" id="{DBD5156D-7C56-4DA9-A3F4-6DD16EF37B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923500" y="29146500"/>
          <a:ext cx="1443395" cy="1334437"/>
        </a:xfrm>
        <a:prstGeom prst="rect">
          <a:avLst/>
        </a:prstGeom>
      </xdr:spPr>
    </xdr:pic>
    <xdr:clientData/>
  </xdr:twoCellAnchor>
  <xdr:twoCellAnchor editAs="oneCell">
    <xdr:from>
      <xdr:col>18</xdr:col>
      <xdr:colOff>0</xdr:colOff>
      <xdr:row>24</xdr:row>
      <xdr:rowOff>0</xdr:rowOff>
    </xdr:from>
    <xdr:to>
      <xdr:col>18</xdr:col>
      <xdr:colOff>1443395</xdr:colOff>
      <xdr:row>24</xdr:row>
      <xdr:rowOff>1334437</xdr:rowOff>
    </xdr:to>
    <xdr:pic>
      <xdr:nvPicPr>
        <xdr:cNvPr id="6" name="Imagem 5">
          <a:extLst>
            <a:ext uri="{FF2B5EF4-FFF2-40B4-BE49-F238E27FC236}">
              <a16:creationId xmlns:a16="http://schemas.microsoft.com/office/drawing/2014/main" id="{18825270-BF79-41EF-B6CC-8C1557A63BA7}"/>
            </a:ext>
            <a:ext uri="{147F2762-F138-4A5C-976F-8EAC2B608ADB}">
              <a16:predDERef xmlns:a16="http://schemas.microsoft.com/office/drawing/2014/main" pred="{DBD5156D-7C56-4DA9-A3F4-6DD16EF37B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135725" y="26022300"/>
          <a:ext cx="1443395" cy="1334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352747</xdr:colOff>
      <xdr:row>2</xdr:row>
      <xdr:rowOff>76846</xdr:rowOff>
    </xdr:from>
    <xdr:to>
      <xdr:col>1</xdr:col>
      <xdr:colOff>1796142</xdr:colOff>
      <xdr:row>2</xdr:row>
      <xdr:rowOff>1411283</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890" y="1777739"/>
          <a:ext cx="1443395" cy="1334437"/>
        </a:xfrm>
        <a:prstGeom prst="rect">
          <a:avLst/>
        </a:prstGeom>
      </xdr:spPr>
    </xdr:pic>
    <xdr:clientData/>
  </xdr:twoCellAnchor>
  <xdr:twoCellAnchor editAs="oneCell">
    <xdr:from>
      <xdr:col>1</xdr:col>
      <xdr:colOff>233648</xdr:colOff>
      <xdr:row>3</xdr:row>
      <xdr:rowOff>33673</xdr:rowOff>
    </xdr:from>
    <xdr:to>
      <xdr:col>1</xdr:col>
      <xdr:colOff>1767830</xdr:colOff>
      <xdr:row>3</xdr:row>
      <xdr:rowOff>1455964</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7791" y="3272173"/>
          <a:ext cx="1534182" cy="1422291"/>
        </a:xfrm>
        <a:prstGeom prst="rect">
          <a:avLst/>
        </a:prstGeom>
      </xdr:spPr>
    </xdr:pic>
    <xdr:clientData/>
  </xdr:twoCellAnchor>
  <xdr:twoCellAnchor editAs="oneCell">
    <xdr:from>
      <xdr:col>1</xdr:col>
      <xdr:colOff>353710</xdr:colOff>
      <xdr:row>4</xdr:row>
      <xdr:rowOff>92529</xdr:rowOff>
    </xdr:from>
    <xdr:to>
      <xdr:col>1</xdr:col>
      <xdr:colOff>1745903</xdr:colOff>
      <xdr:row>4</xdr:row>
      <xdr:rowOff>1387929</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853" y="4868636"/>
          <a:ext cx="1392193" cy="1295400"/>
        </a:xfrm>
        <a:prstGeom prst="rect">
          <a:avLst/>
        </a:prstGeom>
      </xdr:spPr>
    </xdr:pic>
    <xdr:clientData/>
  </xdr:twoCellAnchor>
  <xdr:twoCellAnchor editAs="oneCell">
    <xdr:from>
      <xdr:col>1</xdr:col>
      <xdr:colOff>435429</xdr:colOff>
      <xdr:row>5</xdr:row>
      <xdr:rowOff>54427</xdr:rowOff>
    </xdr:from>
    <xdr:to>
      <xdr:col>1</xdr:col>
      <xdr:colOff>1714500</xdr:colOff>
      <xdr:row>5</xdr:row>
      <xdr:rowOff>1471387</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5643" y="6830784"/>
          <a:ext cx="1279071" cy="1416960"/>
        </a:xfrm>
        <a:prstGeom prst="rect">
          <a:avLst/>
        </a:prstGeom>
      </xdr:spPr>
    </xdr:pic>
    <xdr:clientData/>
  </xdr:twoCellAnchor>
  <xdr:twoCellAnchor editAs="oneCell">
    <xdr:from>
      <xdr:col>1</xdr:col>
      <xdr:colOff>503464</xdr:colOff>
      <xdr:row>0</xdr:row>
      <xdr:rowOff>544287</xdr:rowOff>
    </xdr:from>
    <xdr:to>
      <xdr:col>1</xdr:col>
      <xdr:colOff>1889806</xdr:colOff>
      <xdr:row>1</xdr:row>
      <xdr:rowOff>1328384</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3678" y="544287"/>
          <a:ext cx="1386342" cy="1410026"/>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21"/>
  <sheetViews>
    <sheetView topLeftCell="A15" zoomScale="80" zoomScaleNormal="80" workbookViewId="0">
      <selection activeCell="E11" sqref="E11"/>
    </sheetView>
  </sheetViews>
  <sheetFormatPr defaultColWidth="9.140625" defaultRowHeight="18.75" x14ac:dyDescent="0.2"/>
  <cols>
    <col min="1" max="1" width="8" style="2" customWidth="1"/>
    <col min="2" max="2" width="45.42578125" style="2" customWidth="1"/>
    <col min="3" max="3" width="46.85546875" style="2" customWidth="1"/>
    <col min="4" max="4" width="32.140625" style="2" customWidth="1"/>
    <col min="5" max="7" width="40.85546875" style="2" customWidth="1"/>
    <col min="8" max="8" width="27.7109375" style="2" customWidth="1"/>
    <col min="9" max="10" width="34.42578125" style="2" customWidth="1"/>
    <col min="11" max="11" width="33.28515625" style="2" customWidth="1"/>
    <col min="12" max="16384" width="9.140625" style="2"/>
  </cols>
  <sheetData>
    <row r="1" spans="1:11" s="5" customFormat="1" ht="39" customHeight="1" x14ac:dyDescent="0.2">
      <c r="A1" s="71" t="s">
        <v>0</v>
      </c>
      <c r="B1" s="71"/>
      <c r="C1" s="71"/>
      <c r="D1" s="71"/>
      <c r="E1" s="71"/>
      <c r="F1" s="71"/>
      <c r="G1" s="71"/>
      <c r="H1" s="71"/>
      <c r="I1" s="71"/>
      <c r="J1" s="71"/>
      <c r="K1" s="71"/>
    </row>
    <row r="2" spans="1:11" s="6" customFormat="1" ht="8.25" customHeight="1" x14ac:dyDescent="0.2">
      <c r="A2" s="72"/>
      <c r="B2" s="72"/>
      <c r="C2" s="72"/>
      <c r="D2" s="72"/>
      <c r="E2" s="72"/>
      <c r="F2" s="72"/>
      <c r="G2" s="72"/>
      <c r="H2" s="72"/>
      <c r="I2" s="72"/>
      <c r="J2" s="72"/>
      <c r="K2" s="72"/>
    </row>
    <row r="3" spans="1:11" s="6" customFormat="1" ht="28.5" x14ac:dyDescent="0.2">
      <c r="A3" s="78" t="s">
        <v>1</v>
      </c>
      <c r="B3" s="78"/>
      <c r="C3" s="78"/>
      <c r="D3" s="78"/>
      <c r="E3" s="78"/>
      <c r="F3" s="78"/>
      <c r="G3" s="78"/>
      <c r="H3" s="78"/>
      <c r="I3" s="78"/>
      <c r="J3" s="78"/>
      <c r="K3" s="78"/>
    </row>
    <row r="4" spans="1:11" s="6" customFormat="1" ht="12.75" x14ac:dyDescent="0.2">
      <c r="A4" s="72"/>
      <c r="B4" s="72"/>
      <c r="C4" s="72"/>
      <c r="D4" s="72"/>
      <c r="E4" s="72"/>
      <c r="F4" s="72"/>
      <c r="G4" s="72"/>
      <c r="H4" s="72"/>
      <c r="I4" s="72"/>
      <c r="J4" s="72"/>
      <c r="K4" s="72"/>
    </row>
    <row r="5" spans="1:11" s="1" customFormat="1" ht="26.25" customHeight="1" x14ac:dyDescent="0.2">
      <c r="A5" s="86" t="s">
        <v>2</v>
      </c>
      <c r="B5" s="87"/>
      <c r="C5" s="79" t="s">
        <v>3</v>
      </c>
      <c r="D5" s="80"/>
      <c r="E5" s="80"/>
      <c r="F5" s="80"/>
      <c r="G5" s="80"/>
      <c r="H5" s="80"/>
      <c r="I5" s="80"/>
      <c r="J5" s="80"/>
      <c r="K5" s="81"/>
    </row>
    <row r="6" spans="1:11" s="1" customFormat="1" ht="11.25" customHeight="1" x14ac:dyDescent="0.2">
      <c r="A6" s="73"/>
      <c r="B6" s="73"/>
      <c r="C6" s="73"/>
      <c r="D6" s="73"/>
      <c r="E6" s="73"/>
      <c r="F6" s="73"/>
      <c r="G6" s="73"/>
      <c r="H6" s="73"/>
      <c r="I6" s="73"/>
      <c r="J6" s="73"/>
      <c r="K6" s="73"/>
    </row>
    <row r="7" spans="1:11" s="1" customFormat="1" ht="31.5" customHeight="1" x14ac:dyDescent="0.2">
      <c r="A7" s="88" t="s">
        <v>4</v>
      </c>
      <c r="B7" s="89"/>
      <c r="C7" s="54">
        <v>43703</v>
      </c>
      <c r="D7" s="82"/>
      <c r="E7" s="82"/>
      <c r="F7" s="82"/>
      <c r="G7" s="82"/>
      <c r="H7" s="82"/>
      <c r="I7" s="82"/>
      <c r="J7" s="82"/>
      <c r="K7" s="83"/>
    </row>
    <row r="8" spans="1:11" ht="16.5" customHeight="1" x14ac:dyDescent="0.2">
      <c r="A8" s="85"/>
      <c r="B8" s="85"/>
      <c r="C8" s="85"/>
      <c r="D8" s="85"/>
      <c r="E8" s="85"/>
      <c r="F8" s="85"/>
      <c r="G8" s="85"/>
      <c r="H8" s="85"/>
      <c r="I8" s="85"/>
      <c r="J8" s="85"/>
      <c r="K8" s="85"/>
    </row>
    <row r="9" spans="1:11" ht="21.75" customHeight="1" x14ac:dyDescent="0.2">
      <c r="A9" s="84" t="s">
        <v>5</v>
      </c>
      <c r="B9" s="84"/>
      <c r="C9" s="84"/>
      <c r="D9" s="84"/>
      <c r="E9" s="84"/>
      <c r="F9" s="84"/>
      <c r="G9" s="84"/>
      <c r="H9" s="84"/>
      <c r="I9" s="84"/>
      <c r="J9" s="84"/>
      <c r="K9" s="84"/>
    </row>
    <row r="10" spans="1:11" ht="56.25" x14ac:dyDescent="0.2">
      <c r="A10" s="8" t="s">
        <v>6</v>
      </c>
      <c r="B10" s="8" t="s">
        <v>7</v>
      </c>
      <c r="C10" s="8" t="s">
        <v>8</v>
      </c>
      <c r="D10" s="8" t="s">
        <v>9</v>
      </c>
      <c r="E10" s="8" t="s">
        <v>10</v>
      </c>
      <c r="F10" s="8" t="s">
        <v>11</v>
      </c>
      <c r="G10" s="8" t="s">
        <v>12</v>
      </c>
      <c r="H10" s="8" t="s">
        <v>13</v>
      </c>
      <c r="I10" s="8" t="s">
        <v>14</v>
      </c>
      <c r="J10" s="8" t="s">
        <v>15</v>
      </c>
      <c r="K10" s="8" t="s">
        <v>16</v>
      </c>
    </row>
    <row r="11" spans="1:11" ht="80.25" customHeight="1" x14ac:dyDescent="0.2">
      <c r="A11" s="74">
        <v>1</v>
      </c>
      <c r="B11" s="77" t="s">
        <v>17</v>
      </c>
      <c r="C11" s="56" t="s">
        <v>18</v>
      </c>
      <c r="D11" s="25" t="s">
        <v>19</v>
      </c>
      <c r="E11" s="57" t="s">
        <v>20</v>
      </c>
      <c r="F11" s="58" t="s">
        <v>21</v>
      </c>
      <c r="G11" s="58" t="s">
        <v>22</v>
      </c>
      <c r="H11" s="56" t="s">
        <v>23</v>
      </c>
      <c r="I11" s="58" t="s">
        <v>24</v>
      </c>
      <c r="J11" s="56" t="s">
        <v>25</v>
      </c>
      <c r="K11" s="19" t="s">
        <v>26</v>
      </c>
    </row>
    <row r="12" spans="1:11" ht="80.25" customHeight="1" x14ac:dyDescent="0.2">
      <c r="A12" s="75"/>
      <c r="B12" s="77"/>
      <c r="C12" s="56" t="s">
        <v>27</v>
      </c>
      <c r="D12" s="25" t="s">
        <v>28</v>
      </c>
      <c r="E12" s="57" t="s">
        <v>20</v>
      </c>
      <c r="F12" s="58" t="s">
        <v>21</v>
      </c>
      <c r="G12" s="58" t="s">
        <v>22</v>
      </c>
      <c r="H12" s="56" t="s">
        <v>23</v>
      </c>
      <c r="I12" s="58" t="s">
        <v>24</v>
      </c>
      <c r="J12" s="56" t="s">
        <v>25</v>
      </c>
      <c r="K12" s="19" t="s">
        <v>29</v>
      </c>
    </row>
    <row r="13" spans="1:11" ht="80.25" customHeight="1" x14ac:dyDescent="0.2">
      <c r="A13" s="75"/>
      <c r="B13" s="77"/>
      <c r="C13" s="19" t="s">
        <v>30</v>
      </c>
      <c r="D13" s="58" t="s">
        <v>31</v>
      </c>
      <c r="E13" s="65">
        <v>1.21E-2</v>
      </c>
      <c r="F13" s="66">
        <v>0</v>
      </c>
      <c r="G13" s="58" t="s">
        <v>32</v>
      </c>
      <c r="H13" s="56" t="s">
        <v>33</v>
      </c>
      <c r="I13" s="56" t="s">
        <v>34</v>
      </c>
      <c r="J13" s="56" t="s">
        <v>25</v>
      </c>
      <c r="K13" s="67" t="s">
        <v>35</v>
      </c>
    </row>
    <row r="14" spans="1:11" ht="80.25" customHeight="1" x14ac:dyDescent="0.2">
      <c r="A14" s="76"/>
      <c r="B14" s="77"/>
      <c r="C14" s="19" t="s">
        <v>36</v>
      </c>
      <c r="D14" s="58" t="s">
        <v>37</v>
      </c>
      <c r="E14" s="65">
        <v>1.5599999999999999E-2</v>
      </c>
      <c r="F14" s="66">
        <v>0</v>
      </c>
      <c r="G14" s="58" t="s">
        <v>32</v>
      </c>
      <c r="H14" s="56" t="s">
        <v>33</v>
      </c>
      <c r="I14" s="56" t="s">
        <v>34</v>
      </c>
      <c r="J14" s="56" t="s">
        <v>25</v>
      </c>
      <c r="K14" s="67" t="s">
        <v>38</v>
      </c>
    </row>
    <row r="15" spans="1:11" ht="80.25" customHeight="1" x14ac:dyDescent="0.2">
      <c r="A15" s="51">
        <v>2</v>
      </c>
      <c r="B15" s="51" t="s">
        <v>39</v>
      </c>
      <c r="C15" s="19" t="s">
        <v>40</v>
      </c>
      <c r="D15" s="20">
        <v>0</v>
      </c>
      <c r="E15" s="20">
        <v>5</v>
      </c>
      <c r="F15" s="20">
        <v>10</v>
      </c>
      <c r="G15" s="20" t="s">
        <v>22</v>
      </c>
      <c r="H15" s="19" t="s">
        <v>41</v>
      </c>
      <c r="I15" s="19" t="s">
        <v>24</v>
      </c>
      <c r="J15" s="19" t="s">
        <v>42</v>
      </c>
      <c r="K15" s="19"/>
    </row>
    <row r="16" spans="1:11" s="60" customFormat="1" ht="80.25" customHeight="1" x14ac:dyDescent="0.2">
      <c r="A16" s="90">
        <v>3</v>
      </c>
      <c r="B16" s="91" t="s">
        <v>43</v>
      </c>
      <c r="C16" s="56" t="s">
        <v>44</v>
      </c>
      <c r="D16" s="67">
        <v>134</v>
      </c>
      <c r="E16" s="68">
        <v>0.2</v>
      </c>
      <c r="F16" s="68">
        <v>0.5</v>
      </c>
      <c r="G16" s="67" t="s">
        <v>22</v>
      </c>
      <c r="H16" s="56" t="s">
        <v>45</v>
      </c>
      <c r="I16" s="56" t="s">
        <v>24</v>
      </c>
      <c r="J16" s="56" t="s">
        <v>46</v>
      </c>
      <c r="K16" s="56" t="s">
        <v>47</v>
      </c>
    </row>
    <row r="17" spans="1:11" s="60" customFormat="1" ht="80.25" customHeight="1" x14ac:dyDescent="0.2">
      <c r="A17" s="90"/>
      <c r="B17" s="91"/>
      <c r="C17" s="56" t="s">
        <v>48</v>
      </c>
      <c r="D17" s="67">
        <v>324</v>
      </c>
      <c r="E17" s="68">
        <v>0.1</v>
      </c>
      <c r="F17" s="68">
        <v>0.2</v>
      </c>
      <c r="G17" s="67" t="s">
        <v>22</v>
      </c>
      <c r="H17" s="56" t="s">
        <v>49</v>
      </c>
      <c r="I17" s="56" t="s">
        <v>24</v>
      </c>
      <c r="J17" s="56" t="s">
        <v>42</v>
      </c>
      <c r="K17" s="56" t="s">
        <v>50</v>
      </c>
    </row>
    <row r="18" spans="1:11" ht="80.25" customHeight="1" x14ac:dyDescent="0.2">
      <c r="A18" s="51">
        <v>4</v>
      </c>
      <c r="B18" s="51" t="s">
        <v>51</v>
      </c>
      <c r="C18" s="19" t="s">
        <v>52</v>
      </c>
      <c r="D18" s="59">
        <v>33</v>
      </c>
      <c r="E18" s="22">
        <v>0.2</v>
      </c>
      <c r="F18" s="22">
        <v>0.4</v>
      </c>
      <c r="G18" s="20" t="s">
        <v>22</v>
      </c>
      <c r="H18" s="19" t="s">
        <v>53</v>
      </c>
      <c r="I18" s="19" t="s">
        <v>24</v>
      </c>
      <c r="J18" s="19" t="s">
        <v>54</v>
      </c>
      <c r="K18" s="19" t="s">
        <v>55</v>
      </c>
    </row>
    <row r="19" spans="1:11" ht="80.25" customHeight="1" x14ac:dyDescent="0.2">
      <c r="A19" s="77">
        <v>5</v>
      </c>
      <c r="B19" s="77" t="s">
        <v>56</v>
      </c>
      <c r="C19" s="19" t="s">
        <v>57</v>
      </c>
      <c r="D19" s="20">
        <v>0</v>
      </c>
      <c r="E19" s="20">
        <v>3</v>
      </c>
      <c r="F19" s="20">
        <v>5</v>
      </c>
      <c r="G19" s="20" t="s">
        <v>22</v>
      </c>
      <c r="H19" s="19" t="s">
        <v>58</v>
      </c>
      <c r="I19" s="19" t="s">
        <v>24</v>
      </c>
      <c r="J19" s="19" t="s">
        <v>59</v>
      </c>
      <c r="K19" s="19" t="s">
        <v>60</v>
      </c>
    </row>
    <row r="20" spans="1:11" ht="80.25" customHeight="1" x14ac:dyDescent="0.2">
      <c r="A20" s="77"/>
      <c r="B20" s="77"/>
      <c r="C20" s="19" t="s">
        <v>61</v>
      </c>
      <c r="D20" s="20">
        <v>0</v>
      </c>
      <c r="E20" s="21">
        <v>0.1</v>
      </c>
      <c r="F20" s="21">
        <v>0.3</v>
      </c>
      <c r="G20" s="20" t="s">
        <v>22</v>
      </c>
      <c r="H20" s="19" t="s">
        <v>62</v>
      </c>
      <c r="I20" s="19" t="s">
        <v>24</v>
      </c>
      <c r="J20" s="19" t="s">
        <v>59</v>
      </c>
      <c r="K20" s="19"/>
    </row>
    <row r="21" spans="1:11" ht="80.25" customHeight="1" x14ac:dyDescent="0.2">
      <c r="A21" s="51">
        <v>6</v>
      </c>
      <c r="B21" s="51" t="s">
        <v>63</v>
      </c>
      <c r="C21" s="19" t="s">
        <v>64</v>
      </c>
      <c r="D21" s="20">
        <v>0</v>
      </c>
      <c r="E21" s="21">
        <v>0.2</v>
      </c>
      <c r="F21" s="21">
        <v>0.8</v>
      </c>
      <c r="G21" s="19" t="s">
        <v>22</v>
      </c>
      <c r="H21" s="19" t="s">
        <v>65</v>
      </c>
      <c r="I21" s="19" t="s">
        <v>24</v>
      </c>
      <c r="J21" s="19" t="s">
        <v>54</v>
      </c>
      <c r="K21" s="19" t="s">
        <v>66</v>
      </c>
    </row>
  </sheetData>
  <sheetProtection algorithmName="SHA-512" hashValue="MuCzmNia3H9C1+9yZ3mV2S8syrAhPtc4d0e0vrGNtVX+VFly7YJ5ItOMYkFE0n3bX/2pZHIrCaqwr51pdLzljQ==" saltValue="WZ4pVfI3wh+ZRtS1R7FaFQ==" spinCount="100000" sheet="1" objects="1" scenarios="1"/>
  <mergeCells count="17">
    <mergeCell ref="A19:A20"/>
    <mergeCell ref="B19:B20"/>
    <mergeCell ref="A8:K8"/>
    <mergeCell ref="A5:B5"/>
    <mergeCell ref="A7:B7"/>
    <mergeCell ref="A16:A17"/>
    <mergeCell ref="B16:B17"/>
    <mergeCell ref="A1:K1"/>
    <mergeCell ref="A2:K2"/>
    <mergeCell ref="A4:K4"/>
    <mergeCell ref="A6:K6"/>
    <mergeCell ref="A11:A14"/>
    <mergeCell ref="B11:B14"/>
    <mergeCell ref="A3:K3"/>
    <mergeCell ref="C5:K5"/>
    <mergeCell ref="D7:K7"/>
    <mergeCell ref="A9:K9"/>
  </mergeCells>
  <dataValidations count="2">
    <dataValidation type="list" allowBlank="1" showErrorMessage="1" sqref="G21 G16:G17 G18 G19:G20 G15" xr:uid="{DEF61E37-45E5-4027-B1CE-E72BB4F1495E}">
      <formula1>"Aumentar,Manter,Reduzir"</formula1>
    </dataValidation>
    <dataValidation type="list" allowBlank="1" showInputMessage="1" showErrorMessage="1" sqref="G22: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24"/>
  <sheetViews>
    <sheetView topLeftCell="H21" zoomScale="70" zoomScaleNormal="70" workbookViewId="0">
      <selection activeCell="C13" sqref="C13"/>
    </sheetView>
  </sheetViews>
  <sheetFormatPr defaultColWidth="9.140625" defaultRowHeight="18.75" x14ac:dyDescent="0.2"/>
  <cols>
    <col min="1" max="1" width="8" style="2" customWidth="1"/>
    <col min="2" max="2" width="46.42578125" style="2" customWidth="1"/>
    <col min="3" max="3" width="46.85546875" style="2" customWidth="1"/>
    <col min="4" max="4" width="18.28515625" style="2" customWidth="1"/>
    <col min="5" max="5" width="25.140625" style="2" customWidth="1"/>
    <col min="6" max="6" width="20.7109375" style="2" customWidth="1"/>
    <col min="7" max="7" width="33.28515625" style="2" customWidth="1"/>
    <col min="8" max="8" width="33.42578125" style="2" customWidth="1"/>
    <col min="9" max="9" width="22.42578125" style="2" customWidth="1"/>
    <col min="10" max="10" width="24" style="2" customWidth="1"/>
    <col min="11" max="21" width="33.42578125" style="2" customWidth="1"/>
    <col min="22" max="16384" width="9.140625" style="2"/>
  </cols>
  <sheetData>
    <row r="1" spans="1:21" s="5" customFormat="1" ht="39" customHeight="1" x14ac:dyDescent="0.2">
      <c r="A1" s="71" t="s">
        <v>0</v>
      </c>
      <c r="B1" s="71"/>
      <c r="C1" s="71"/>
      <c r="D1" s="71"/>
      <c r="E1" s="71"/>
      <c r="F1" s="71"/>
      <c r="G1" s="71"/>
      <c r="H1" s="71"/>
      <c r="I1" s="71"/>
      <c r="J1" s="71"/>
      <c r="K1" s="71"/>
      <c r="L1" s="71"/>
      <c r="M1" s="71"/>
      <c r="N1" s="71"/>
      <c r="O1" s="71"/>
      <c r="P1" s="71"/>
      <c r="Q1" s="71"/>
      <c r="R1" s="71"/>
      <c r="S1" s="71"/>
      <c r="T1" s="71"/>
      <c r="U1" s="71"/>
    </row>
    <row r="2" spans="1:21" s="6" customFormat="1" ht="8.25" customHeight="1" x14ac:dyDescent="0.2">
      <c r="A2" s="72"/>
      <c r="B2" s="72"/>
      <c r="C2" s="72"/>
      <c r="D2" s="72"/>
      <c r="E2" s="72"/>
      <c r="F2" s="72"/>
      <c r="G2" s="72"/>
      <c r="H2" s="72"/>
      <c r="I2" s="72"/>
      <c r="J2" s="72"/>
      <c r="K2" s="72"/>
      <c r="L2" s="72"/>
      <c r="M2" s="72"/>
      <c r="N2" s="72"/>
      <c r="O2" s="72"/>
      <c r="P2" s="72"/>
      <c r="Q2" s="72"/>
      <c r="R2" s="72"/>
      <c r="S2" s="72"/>
      <c r="T2" s="72"/>
      <c r="U2" s="72"/>
    </row>
    <row r="3" spans="1:21" s="6" customFormat="1" ht="28.5" x14ac:dyDescent="0.2">
      <c r="A3" s="78" t="s">
        <v>1</v>
      </c>
      <c r="B3" s="78"/>
      <c r="C3" s="78"/>
      <c r="D3" s="78"/>
      <c r="E3" s="78"/>
      <c r="F3" s="78"/>
      <c r="G3" s="78"/>
      <c r="H3" s="78"/>
      <c r="I3" s="78"/>
      <c r="J3" s="78"/>
      <c r="K3" s="78"/>
      <c r="L3" s="78"/>
      <c r="M3" s="78"/>
      <c r="N3" s="78"/>
      <c r="O3" s="78"/>
      <c r="P3" s="78"/>
      <c r="Q3" s="78"/>
      <c r="R3" s="78"/>
      <c r="S3" s="78"/>
      <c r="T3" s="78"/>
      <c r="U3" s="78"/>
    </row>
    <row r="4" spans="1:21" s="6" customFormat="1" ht="12.75" x14ac:dyDescent="0.2">
      <c r="A4" s="72"/>
      <c r="B4" s="72"/>
      <c r="C4" s="72"/>
      <c r="D4" s="72"/>
      <c r="E4" s="72"/>
      <c r="F4" s="72"/>
      <c r="G4" s="72"/>
      <c r="H4" s="72"/>
      <c r="I4" s="72"/>
      <c r="J4" s="72"/>
      <c r="K4" s="72"/>
      <c r="L4" s="72"/>
      <c r="M4" s="72"/>
      <c r="N4" s="72"/>
      <c r="O4" s="72"/>
      <c r="P4" s="72"/>
      <c r="Q4" s="72"/>
      <c r="R4" s="72"/>
      <c r="S4" s="72"/>
      <c r="T4" s="72"/>
      <c r="U4" s="72"/>
    </row>
    <row r="5" spans="1:21" s="1" customFormat="1" ht="29.25" customHeight="1" x14ac:dyDescent="0.2">
      <c r="A5" s="108" t="s">
        <v>2</v>
      </c>
      <c r="B5" s="108"/>
      <c r="C5" s="109" t="s">
        <v>3</v>
      </c>
      <c r="D5" s="109"/>
      <c r="E5" s="109"/>
      <c r="F5" s="109"/>
      <c r="G5" s="109"/>
      <c r="H5" s="109"/>
      <c r="I5" s="109"/>
      <c r="J5" s="109"/>
      <c r="K5" s="109"/>
      <c r="L5" s="109"/>
      <c r="M5" s="109"/>
      <c r="N5" s="109"/>
      <c r="O5" s="109"/>
      <c r="P5" s="109"/>
      <c r="Q5" s="109"/>
      <c r="R5" s="109"/>
      <c r="S5" s="109"/>
      <c r="T5" s="109"/>
      <c r="U5" s="109"/>
    </row>
    <row r="6" spans="1:21" s="1" customFormat="1" ht="11.25" customHeight="1" x14ac:dyDescent="0.2">
      <c r="A6" s="73"/>
      <c r="B6" s="73"/>
      <c r="C6" s="73"/>
      <c r="D6" s="73"/>
      <c r="E6" s="73"/>
      <c r="F6" s="73"/>
      <c r="G6" s="73"/>
      <c r="H6" s="73"/>
      <c r="I6" s="73"/>
      <c r="J6" s="73"/>
      <c r="K6" s="73"/>
      <c r="L6" s="73"/>
      <c r="M6" s="73"/>
      <c r="N6" s="73"/>
      <c r="O6" s="73"/>
      <c r="P6" s="73"/>
      <c r="Q6" s="73"/>
      <c r="R6" s="73"/>
      <c r="S6" s="73"/>
      <c r="T6" s="73"/>
      <c r="U6" s="73"/>
    </row>
    <row r="7" spans="1:21" s="1" customFormat="1" ht="31.5" customHeight="1" x14ac:dyDescent="0.2">
      <c r="A7" s="103" t="s">
        <v>4</v>
      </c>
      <c r="B7" s="103"/>
      <c r="C7" s="54">
        <f>'INDICADORES E METAS'!C7:K7</f>
        <v>43703</v>
      </c>
      <c r="D7" s="104"/>
      <c r="E7" s="104"/>
      <c r="F7" s="104"/>
      <c r="G7" s="104"/>
      <c r="H7" s="104"/>
      <c r="I7" s="104"/>
      <c r="J7" s="104"/>
      <c r="K7" s="104"/>
      <c r="L7" s="104"/>
      <c r="M7" s="104"/>
      <c r="N7" s="104"/>
      <c r="O7" s="104"/>
      <c r="P7" s="104"/>
      <c r="Q7" s="104"/>
      <c r="R7" s="104"/>
      <c r="S7" s="104"/>
      <c r="T7" s="104"/>
      <c r="U7" s="104"/>
    </row>
    <row r="8" spans="1:21" s="1" customFormat="1" ht="11.25" customHeight="1" x14ac:dyDescent="0.2">
      <c r="A8" s="73"/>
      <c r="B8" s="73"/>
      <c r="C8" s="73"/>
      <c r="D8" s="73"/>
      <c r="E8" s="73"/>
      <c r="F8" s="73"/>
      <c r="G8" s="73"/>
      <c r="H8" s="73"/>
      <c r="I8" s="73"/>
      <c r="J8" s="73"/>
      <c r="K8" s="73"/>
      <c r="L8" s="73"/>
      <c r="M8" s="73"/>
      <c r="N8" s="73"/>
      <c r="O8" s="73"/>
      <c r="P8" s="73"/>
      <c r="Q8" s="73"/>
      <c r="R8" s="73"/>
      <c r="S8" s="73"/>
      <c r="T8" s="73"/>
      <c r="U8" s="73"/>
    </row>
    <row r="9" spans="1:21" s="1" customFormat="1" ht="31.5" customHeight="1" x14ac:dyDescent="0.2">
      <c r="A9" s="95" t="s">
        <v>67</v>
      </c>
      <c r="B9" s="95"/>
      <c r="C9" s="54">
        <v>44419</v>
      </c>
      <c r="D9" s="82"/>
      <c r="E9" s="82"/>
      <c r="F9" s="82"/>
      <c r="G9" s="82"/>
      <c r="H9" s="82"/>
      <c r="I9" s="82"/>
      <c r="J9" s="82"/>
      <c r="K9" s="82"/>
      <c r="L9" s="82"/>
      <c r="M9" s="82"/>
      <c r="N9" s="82"/>
      <c r="O9" s="82"/>
      <c r="P9" s="82"/>
      <c r="Q9" s="82"/>
      <c r="R9" s="82"/>
      <c r="S9" s="82"/>
      <c r="T9" s="82"/>
      <c r="U9" s="83"/>
    </row>
    <row r="10" spans="1:21" ht="16.5" customHeight="1" x14ac:dyDescent="0.2">
      <c r="A10" s="94"/>
      <c r="B10" s="94"/>
      <c r="C10" s="94"/>
      <c r="D10" s="94"/>
      <c r="E10" s="94"/>
      <c r="F10" s="94"/>
      <c r="G10" s="94"/>
      <c r="H10" s="94"/>
      <c r="I10" s="94"/>
      <c r="J10" s="94"/>
      <c r="K10" s="94"/>
      <c r="L10" s="94"/>
      <c r="M10" s="94"/>
      <c r="N10" s="94"/>
      <c r="O10" s="94"/>
      <c r="P10" s="94"/>
      <c r="Q10" s="94"/>
      <c r="R10" s="94"/>
      <c r="S10" s="94"/>
      <c r="T10" s="94"/>
      <c r="U10" s="94"/>
    </row>
    <row r="11" spans="1:21" ht="23.25" customHeight="1" x14ac:dyDescent="0.2">
      <c r="A11" s="84" t="s">
        <v>5</v>
      </c>
      <c r="B11" s="84"/>
      <c r="C11" s="84"/>
      <c r="D11" s="84"/>
      <c r="E11" s="84"/>
      <c r="F11" s="84"/>
      <c r="G11" s="84"/>
      <c r="H11" s="84"/>
      <c r="I11" s="84"/>
      <c r="J11" s="84"/>
      <c r="K11" s="84"/>
      <c r="L11" s="92" t="s">
        <v>68</v>
      </c>
      <c r="M11" s="93"/>
      <c r="N11" s="93"/>
      <c r="O11" s="93"/>
      <c r="P11" s="93"/>
      <c r="Q11" s="93"/>
      <c r="R11" s="93"/>
      <c r="S11" s="93"/>
      <c r="T11" s="93"/>
      <c r="U11" s="93"/>
    </row>
    <row r="12" spans="1:21" ht="56.25" x14ac:dyDescent="0.2">
      <c r="A12" s="12" t="s">
        <v>69</v>
      </c>
      <c r="B12" s="12" t="s">
        <v>7</v>
      </c>
      <c r="C12" s="12" t="s">
        <v>8</v>
      </c>
      <c r="D12" s="12" t="s">
        <v>9</v>
      </c>
      <c r="E12" s="12" t="s">
        <v>10</v>
      </c>
      <c r="F12" s="12" t="s">
        <v>11</v>
      </c>
      <c r="G12" s="12" t="s">
        <v>12</v>
      </c>
      <c r="H12" s="12" t="s">
        <v>13</v>
      </c>
      <c r="I12" s="12" t="s">
        <v>14</v>
      </c>
      <c r="J12" s="12" t="s">
        <v>15</v>
      </c>
      <c r="K12" s="12" t="s">
        <v>16</v>
      </c>
      <c r="L12" s="9" t="s">
        <v>70</v>
      </c>
      <c r="M12" s="9" t="s">
        <v>71</v>
      </c>
      <c r="N12" s="9" t="s">
        <v>72</v>
      </c>
      <c r="O12" s="9" t="s">
        <v>73</v>
      </c>
      <c r="P12" s="9" t="s">
        <v>74</v>
      </c>
      <c r="Q12" s="9" t="s">
        <v>15</v>
      </c>
      <c r="R12" s="9" t="s">
        <v>16</v>
      </c>
      <c r="S12" s="13" t="s">
        <v>75</v>
      </c>
      <c r="T12" s="13" t="s">
        <v>76</v>
      </c>
      <c r="U12" s="13" t="s">
        <v>77</v>
      </c>
    </row>
    <row r="13" spans="1:21" s="23" customFormat="1" ht="78" customHeight="1" x14ac:dyDescent="0.2">
      <c r="A13" s="77">
        <v>1</v>
      </c>
      <c r="B13" s="105" t="s">
        <v>17</v>
      </c>
      <c r="C13" s="19" t="s">
        <v>18</v>
      </c>
      <c r="D13" s="58" t="s">
        <v>78</v>
      </c>
      <c r="E13" s="27" t="s">
        <v>20</v>
      </c>
      <c r="F13" s="24" t="s">
        <v>21</v>
      </c>
      <c r="G13" s="24" t="s">
        <v>22</v>
      </c>
      <c r="H13" s="19" t="s">
        <v>23</v>
      </c>
      <c r="I13" s="24" t="s">
        <v>24</v>
      </c>
      <c r="J13" s="19" t="s">
        <v>25</v>
      </c>
      <c r="K13" s="56" t="s">
        <v>79</v>
      </c>
      <c r="L13" s="24" t="s">
        <v>80</v>
      </c>
      <c r="M13" s="70" t="e" vm="1">
        <v>#VALUE!</v>
      </c>
      <c r="N13" s="40" t="s">
        <v>81</v>
      </c>
      <c r="O13" s="20" t="s">
        <v>82</v>
      </c>
      <c r="P13" s="55">
        <v>44452</v>
      </c>
      <c r="Q13" s="24" t="s">
        <v>25</v>
      </c>
      <c r="R13" s="20" t="s">
        <v>83</v>
      </c>
      <c r="S13" s="100"/>
      <c r="T13" s="97" t="s">
        <v>81</v>
      </c>
      <c r="U13" s="96" t="s">
        <v>84</v>
      </c>
    </row>
    <row r="14" spans="1:21" s="23" customFormat="1" ht="78" customHeight="1" x14ac:dyDescent="0.2">
      <c r="A14" s="77"/>
      <c r="B14" s="106"/>
      <c r="C14" s="19" t="s">
        <v>27</v>
      </c>
      <c r="D14" s="58" t="s">
        <v>28</v>
      </c>
      <c r="E14" s="27" t="s">
        <v>20</v>
      </c>
      <c r="F14" s="24" t="s">
        <v>21</v>
      </c>
      <c r="G14" s="24" t="s">
        <v>22</v>
      </c>
      <c r="H14" s="19" t="s">
        <v>23</v>
      </c>
      <c r="I14" s="24" t="s">
        <v>24</v>
      </c>
      <c r="J14" s="19" t="s">
        <v>25</v>
      </c>
      <c r="K14" s="19" t="s">
        <v>85</v>
      </c>
      <c r="L14" s="24" t="s">
        <v>86</v>
      </c>
      <c r="M14" s="70" t="e" vm="1">
        <v>#VALUE!</v>
      </c>
      <c r="N14" s="40" t="s">
        <v>81</v>
      </c>
      <c r="O14" s="19" t="s">
        <v>87</v>
      </c>
      <c r="P14" s="55">
        <v>44452</v>
      </c>
      <c r="Q14" s="24" t="s">
        <v>25</v>
      </c>
      <c r="R14" s="62" t="s">
        <v>88</v>
      </c>
      <c r="S14" s="101"/>
      <c r="T14" s="98"/>
      <c r="U14" s="75"/>
    </row>
    <row r="15" spans="1:21" s="23" customFormat="1" ht="78" customHeight="1" x14ac:dyDescent="0.2">
      <c r="A15" s="77"/>
      <c r="B15" s="106"/>
      <c r="C15" s="19" t="s">
        <v>89</v>
      </c>
      <c r="D15" s="58" t="s">
        <v>90</v>
      </c>
      <c r="E15" s="65">
        <v>1.21E-2</v>
      </c>
      <c r="F15" s="28">
        <v>0</v>
      </c>
      <c r="G15" s="24" t="s">
        <v>32</v>
      </c>
      <c r="H15" s="19" t="s">
        <v>33</v>
      </c>
      <c r="I15" s="19" t="s">
        <v>34</v>
      </c>
      <c r="J15" s="19" t="s">
        <v>25</v>
      </c>
      <c r="K15" s="19" t="s">
        <v>91</v>
      </c>
      <c r="L15" s="63">
        <v>0</v>
      </c>
      <c r="M15" s="70" t="e" vm="1">
        <v>#VALUE!</v>
      </c>
      <c r="N15" s="63" t="s">
        <v>81</v>
      </c>
      <c r="O15" s="56" t="s">
        <v>92</v>
      </c>
      <c r="P15" s="64">
        <v>44398</v>
      </c>
      <c r="Q15" s="58" t="s">
        <v>25</v>
      </c>
      <c r="R15" s="62" t="s">
        <v>93</v>
      </c>
      <c r="S15" s="101"/>
      <c r="T15" s="98"/>
      <c r="U15" s="75"/>
    </row>
    <row r="16" spans="1:21" s="23" customFormat="1" ht="78" customHeight="1" x14ac:dyDescent="0.2">
      <c r="A16" s="77"/>
      <c r="B16" s="107"/>
      <c r="C16" s="56" t="s">
        <v>94</v>
      </c>
      <c r="D16" s="58" t="s">
        <v>95</v>
      </c>
      <c r="E16" s="65">
        <v>1.5599999999999999E-2</v>
      </c>
      <c r="F16" s="66">
        <v>0</v>
      </c>
      <c r="G16" s="58" t="s">
        <v>32</v>
      </c>
      <c r="H16" s="56" t="s">
        <v>33</v>
      </c>
      <c r="I16" s="56" t="s">
        <v>34</v>
      </c>
      <c r="J16" s="56" t="s">
        <v>25</v>
      </c>
      <c r="K16" s="56" t="s">
        <v>96</v>
      </c>
      <c r="L16" s="63">
        <v>0</v>
      </c>
      <c r="M16" s="70" t="e" vm="1">
        <v>#VALUE!</v>
      </c>
      <c r="N16" s="63" t="s">
        <v>81</v>
      </c>
      <c r="O16" s="56" t="s">
        <v>92</v>
      </c>
      <c r="P16" s="64">
        <v>44398</v>
      </c>
      <c r="Q16" s="58" t="s">
        <v>25</v>
      </c>
      <c r="R16" s="44" t="s">
        <v>97</v>
      </c>
      <c r="S16" s="102"/>
      <c r="T16" s="99"/>
      <c r="U16" s="76"/>
    </row>
    <row r="17" spans="1:22" s="23" customFormat="1" ht="78" customHeight="1" x14ac:dyDescent="0.2">
      <c r="A17" s="51">
        <v>2</v>
      </c>
      <c r="B17" s="53" t="s">
        <v>98</v>
      </c>
      <c r="C17" s="19" t="s">
        <v>40</v>
      </c>
      <c r="D17" s="24">
        <v>0</v>
      </c>
      <c r="E17" s="24">
        <v>5</v>
      </c>
      <c r="F17" s="24">
        <v>10</v>
      </c>
      <c r="G17" s="24" t="s">
        <v>22</v>
      </c>
      <c r="H17" s="24" t="s">
        <v>41</v>
      </c>
      <c r="I17" s="24" t="s">
        <v>24</v>
      </c>
      <c r="J17" s="19" t="s">
        <v>42</v>
      </c>
      <c r="K17" s="19"/>
      <c r="L17" s="40">
        <v>0</v>
      </c>
      <c r="M17" s="70" t="e" vm="1">
        <v>#VALUE!</v>
      </c>
      <c r="N17" s="41" t="s">
        <v>81</v>
      </c>
      <c r="O17" s="33" t="s">
        <v>99</v>
      </c>
      <c r="P17" s="29">
        <v>44385</v>
      </c>
      <c r="Q17" s="25" t="s">
        <v>42</v>
      </c>
      <c r="R17" s="4"/>
      <c r="S17" s="3" t="s">
        <v>100</v>
      </c>
      <c r="T17" s="3" t="s">
        <v>100</v>
      </c>
      <c r="U17" s="3" t="s">
        <v>101</v>
      </c>
      <c r="V17" s="69" t="s">
        <v>102</v>
      </c>
    </row>
    <row r="18" spans="1:22" ht="78" customHeight="1" x14ac:dyDescent="0.2">
      <c r="A18" s="77">
        <v>3</v>
      </c>
      <c r="B18" s="74" t="s">
        <v>43</v>
      </c>
      <c r="C18" s="19" t="s">
        <v>44</v>
      </c>
      <c r="D18" s="25">
        <v>134</v>
      </c>
      <c r="E18" s="28">
        <v>0.2</v>
      </c>
      <c r="F18" s="28">
        <v>0.5</v>
      </c>
      <c r="G18" s="24" t="s">
        <v>22</v>
      </c>
      <c r="H18" s="33" t="s">
        <v>45</v>
      </c>
      <c r="I18" s="25" t="s">
        <v>24</v>
      </c>
      <c r="J18" s="33" t="s">
        <v>46</v>
      </c>
      <c r="K18" s="33" t="s">
        <v>47</v>
      </c>
      <c r="L18" s="25">
        <v>781</v>
      </c>
      <c r="M18" s="25" t="e" vm="2">
        <v>#VALUE!</v>
      </c>
      <c r="N18" s="41" t="s">
        <v>81</v>
      </c>
      <c r="O18" s="3" t="s">
        <v>103</v>
      </c>
      <c r="P18" s="45">
        <v>44474</v>
      </c>
      <c r="Q18" s="51" t="s">
        <v>46</v>
      </c>
      <c r="R18" s="3" t="s">
        <v>104</v>
      </c>
      <c r="S18" s="116"/>
      <c r="T18" s="116" t="s">
        <v>81</v>
      </c>
      <c r="U18" s="120" t="s">
        <v>105</v>
      </c>
    </row>
    <row r="19" spans="1:22" ht="78" customHeight="1" x14ac:dyDescent="0.2">
      <c r="A19" s="77"/>
      <c r="B19" s="75"/>
      <c r="C19" s="19" t="s">
        <v>48</v>
      </c>
      <c r="D19" s="25">
        <v>324</v>
      </c>
      <c r="E19" s="28">
        <v>0.1</v>
      </c>
      <c r="F19" s="28">
        <v>0.2</v>
      </c>
      <c r="G19" s="24" t="s">
        <v>22</v>
      </c>
      <c r="H19" s="19" t="s">
        <v>49</v>
      </c>
      <c r="I19" s="24" t="s">
        <v>24</v>
      </c>
      <c r="J19" s="19" t="s">
        <v>42</v>
      </c>
      <c r="K19" s="19" t="s">
        <v>106</v>
      </c>
      <c r="L19" s="25">
        <v>344</v>
      </c>
      <c r="M19" s="41" t="e" vm="3">
        <v>#VALUE!</v>
      </c>
      <c r="N19" s="41" t="s">
        <v>81</v>
      </c>
      <c r="O19" s="3" t="s">
        <v>107</v>
      </c>
      <c r="P19" s="47">
        <v>44424</v>
      </c>
      <c r="Q19" s="51" t="s">
        <v>42</v>
      </c>
      <c r="R19" s="3" t="s">
        <v>108</v>
      </c>
      <c r="S19" s="117"/>
      <c r="T19" s="117"/>
      <c r="U19" s="121"/>
    </row>
    <row r="20" spans="1:22" ht="78" customHeight="1" x14ac:dyDescent="0.2">
      <c r="A20" s="51">
        <v>4</v>
      </c>
      <c r="B20" s="51" t="s">
        <v>51</v>
      </c>
      <c r="C20" s="19" t="s">
        <v>52</v>
      </c>
      <c r="D20" s="25">
        <v>33</v>
      </c>
      <c r="E20" s="26">
        <v>0.2</v>
      </c>
      <c r="F20" s="26">
        <v>0.4</v>
      </c>
      <c r="G20" s="24" t="s">
        <v>22</v>
      </c>
      <c r="H20" s="19" t="s">
        <v>53</v>
      </c>
      <c r="I20" s="24" t="s">
        <v>24</v>
      </c>
      <c r="J20" s="19" t="s">
        <v>54</v>
      </c>
      <c r="K20" s="33" t="s">
        <v>55</v>
      </c>
      <c r="L20" s="25">
        <f>14 + 48 + 5 + 9 + 17</f>
        <v>93</v>
      </c>
      <c r="M20" s="25" t="e" vm="2">
        <v>#VALUE!</v>
      </c>
      <c r="N20" s="41" t="s">
        <v>81</v>
      </c>
      <c r="O20" s="3" t="s">
        <v>109</v>
      </c>
      <c r="P20" s="38">
        <v>44424</v>
      </c>
      <c r="Q20" s="51" t="s">
        <v>110</v>
      </c>
      <c r="R20" s="3" t="s">
        <v>111</v>
      </c>
      <c r="S20" s="4"/>
      <c r="T20" s="41" t="s">
        <v>81</v>
      </c>
      <c r="U20" s="44" t="s">
        <v>112</v>
      </c>
    </row>
    <row r="21" spans="1:22" ht="78" customHeight="1" x14ac:dyDescent="0.2">
      <c r="A21" s="77">
        <v>5</v>
      </c>
      <c r="B21" s="77" t="s">
        <v>56</v>
      </c>
      <c r="C21" s="19" t="s">
        <v>57</v>
      </c>
      <c r="D21" s="24">
        <v>0</v>
      </c>
      <c r="E21" s="24">
        <v>3</v>
      </c>
      <c r="F21" s="24">
        <v>5</v>
      </c>
      <c r="G21" s="24" t="s">
        <v>22</v>
      </c>
      <c r="H21" s="19" t="s">
        <v>58</v>
      </c>
      <c r="I21" s="24" t="s">
        <v>24</v>
      </c>
      <c r="J21" s="19" t="s">
        <v>59</v>
      </c>
      <c r="K21" s="19" t="s">
        <v>113</v>
      </c>
      <c r="L21" s="41">
        <v>0</v>
      </c>
      <c r="M21" s="70" t="e" vm="1">
        <v>#VALUE!</v>
      </c>
      <c r="N21" s="41" t="s">
        <v>81</v>
      </c>
      <c r="O21" s="30" t="s">
        <v>114</v>
      </c>
      <c r="P21" s="38">
        <v>44419</v>
      </c>
      <c r="Q21" s="39" t="s">
        <v>59</v>
      </c>
      <c r="R21" s="30" t="s">
        <v>115</v>
      </c>
      <c r="S21" s="122"/>
      <c r="T21" s="116" t="s">
        <v>81</v>
      </c>
      <c r="U21" s="118" t="s">
        <v>116</v>
      </c>
    </row>
    <row r="22" spans="1:22" ht="78" customHeight="1" x14ac:dyDescent="0.2">
      <c r="A22" s="77"/>
      <c r="B22" s="77"/>
      <c r="C22" s="19" t="s">
        <v>61</v>
      </c>
      <c r="D22" s="24">
        <v>0</v>
      </c>
      <c r="E22" s="28">
        <v>0.1</v>
      </c>
      <c r="F22" s="28">
        <v>0.3</v>
      </c>
      <c r="G22" s="24" t="s">
        <v>22</v>
      </c>
      <c r="H22" s="19" t="s">
        <v>62</v>
      </c>
      <c r="I22" s="24" t="s">
        <v>24</v>
      </c>
      <c r="J22" s="19" t="s">
        <v>59</v>
      </c>
      <c r="K22" s="19"/>
      <c r="L22" s="41">
        <v>0</v>
      </c>
      <c r="M22" s="70" t="e" vm="1">
        <v>#VALUE!</v>
      </c>
      <c r="N22" s="41" t="s">
        <v>81</v>
      </c>
      <c r="O22" s="30" t="s">
        <v>117</v>
      </c>
      <c r="P22" s="38">
        <v>44419</v>
      </c>
      <c r="Q22" s="39" t="s">
        <v>59</v>
      </c>
      <c r="R22" s="30" t="s">
        <v>118</v>
      </c>
      <c r="S22" s="123"/>
      <c r="T22" s="117"/>
      <c r="U22" s="119"/>
    </row>
    <row r="23" spans="1:22" ht="78" customHeight="1" x14ac:dyDescent="0.2">
      <c r="A23" s="112">
        <v>6</v>
      </c>
      <c r="B23" s="110" t="s">
        <v>63</v>
      </c>
      <c r="C23" s="31" t="s">
        <v>119</v>
      </c>
      <c r="D23" s="25">
        <v>0</v>
      </c>
      <c r="E23" s="26">
        <v>0.2</v>
      </c>
      <c r="F23" s="26">
        <v>0.8</v>
      </c>
      <c r="G23" s="32" t="s">
        <v>22</v>
      </c>
      <c r="H23" s="33" t="s">
        <v>120</v>
      </c>
      <c r="I23" s="25" t="s">
        <v>24</v>
      </c>
      <c r="J23" s="33" t="s">
        <v>54</v>
      </c>
      <c r="K23" s="30" t="s">
        <v>121</v>
      </c>
      <c r="L23" s="42">
        <v>0.5</v>
      </c>
      <c r="M23" s="25" t="e" vm="2">
        <v>#VALUE!</v>
      </c>
      <c r="N23" s="52" t="s">
        <v>81</v>
      </c>
      <c r="O23" s="30" t="s">
        <v>122</v>
      </c>
      <c r="P23" s="38">
        <v>44417</v>
      </c>
      <c r="Q23" s="39" t="s">
        <v>54</v>
      </c>
      <c r="R23" s="30" t="s">
        <v>123</v>
      </c>
      <c r="S23" s="114"/>
      <c r="T23" s="116" t="s">
        <v>81</v>
      </c>
      <c r="U23" s="118" t="s">
        <v>124</v>
      </c>
    </row>
    <row r="24" spans="1:22" ht="78" customHeight="1" x14ac:dyDescent="0.2">
      <c r="A24" s="113"/>
      <c r="B24" s="111"/>
      <c r="C24" s="7" t="s">
        <v>125</v>
      </c>
      <c r="D24" s="49">
        <v>40</v>
      </c>
      <c r="E24" s="26">
        <v>0.5</v>
      </c>
      <c r="F24" s="34">
        <v>1</v>
      </c>
      <c r="G24" s="35" t="s">
        <v>22</v>
      </c>
      <c r="H24" s="36" t="s">
        <v>120</v>
      </c>
      <c r="I24" s="25" t="s">
        <v>24</v>
      </c>
      <c r="J24" s="37" t="s">
        <v>54</v>
      </c>
      <c r="K24" s="7" t="s">
        <v>126</v>
      </c>
      <c r="L24" s="50">
        <f>(5+1+5+30+49+10)/D24-1</f>
        <v>1.5</v>
      </c>
      <c r="M24" s="25" t="e" vm="2">
        <v>#VALUE!</v>
      </c>
      <c r="N24" s="41" t="s">
        <v>81</v>
      </c>
      <c r="O24" s="7" t="s">
        <v>127</v>
      </c>
      <c r="P24" s="46">
        <v>44439</v>
      </c>
      <c r="Q24" s="43" t="s">
        <v>54</v>
      </c>
      <c r="R24" s="48" t="s">
        <v>128</v>
      </c>
      <c r="S24" s="115"/>
      <c r="T24" s="117"/>
      <c r="U24" s="119"/>
    </row>
  </sheetData>
  <sheetProtection algorithmName="SHA-512" hashValue="tXOS0WAgfpTerdKCfvw+1Q7hel+E/ZbYjeG0IiraGNccAugNvdrRpsOFgjJANqsGYO0StixccDS4lo5Nza+TIA==" saltValue="GnnUsPcRYenV+lMX9kPiHA==" spinCount="100000" sheet="1" objects="1" scenarios="1"/>
  <mergeCells count="35">
    <mergeCell ref="S18:S19"/>
    <mergeCell ref="T18:T19"/>
    <mergeCell ref="U18:U19"/>
    <mergeCell ref="S21:S22"/>
    <mergeCell ref="T21:T22"/>
    <mergeCell ref="U21:U22"/>
    <mergeCell ref="B23:B24"/>
    <mergeCell ref="A23:A24"/>
    <mergeCell ref="S23:S24"/>
    <mergeCell ref="T23:T24"/>
    <mergeCell ref="U23:U24"/>
    <mergeCell ref="A18:A19"/>
    <mergeCell ref="B18:B19"/>
    <mergeCell ref="A21:A22"/>
    <mergeCell ref="B21:B22"/>
    <mergeCell ref="A1:U1"/>
    <mergeCell ref="A4:U4"/>
    <mergeCell ref="A2:U2"/>
    <mergeCell ref="A6:U6"/>
    <mergeCell ref="A8:U8"/>
    <mergeCell ref="A7:B7"/>
    <mergeCell ref="D7:U7"/>
    <mergeCell ref="A13:A16"/>
    <mergeCell ref="B13:B16"/>
    <mergeCell ref="A5:B5"/>
    <mergeCell ref="A3:U3"/>
    <mergeCell ref="C5:U5"/>
    <mergeCell ref="L11:U11"/>
    <mergeCell ref="A10:U10"/>
    <mergeCell ref="A11:K11"/>
    <mergeCell ref="A9:B9"/>
    <mergeCell ref="U13:U16"/>
    <mergeCell ref="D9:U9"/>
    <mergeCell ref="T13:T16"/>
    <mergeCell ref="S13:S16"/>
  </mergeCells>
  <dataValidations count="3">
    <dataValidation type="list" allowBlank="1" showInputMessage="1" showErrorMessage="1" sqref="T13 N17:N1048576 T25:T1048576 T23 T18 T20:T21" xr:uid="{00000000-0002-0000-0100-000000000000}">
      <formula1>"Baixa, Média, Alta"</formula1>
    </dataValidation>
    <dataValidation type="list" allowBlank="1" showErrorMessage="1" sqref="G13:G24" xr:uid="{1BB82544-92F8-49B9-A542-43CB20505D55}">
      <formula1>"Aumentar,Manter,Reduzir"</formula1>
    </dataValidation>
    <dataValidation type="list" allowBlank="1" showErrorMessage="1" sqref="N13:N16" xr:uid="{FBAFAF75-8AEA-40C1-AA66-B645F4B671BF}">
      <formula1>"Baixa,Média,Alta"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26"/>
  <sheetViews>
    <sheetView tabSelected="1" zoomScale="60" zoomScaleNormal="60" workbookViewId="0">
      <selection activeCell="O27" sqref="O27"/>
    </sheetView>
  </sheetViews>
  <sheetFormatPr defaultColWidth="9.140625" defaultRowHeight="59.25" customHeight="1" x14ac:dyDescent="0.2"/>
  <cols>
    <col min="1" max="1" width="9.140625" style="126" customWidth="1"/>
    <col min="2" max="2" width="35.5703125" style="126" customWidth="1"/>
    <col min="3" max="3" width="44.5703125" style="126" customWidth="1"/>
    <col min="4" max="4" width="19.85546875" style="126" customWidth="1"/>
    <col min="5" max="5" width="15.5703125" style="126" customWidth="1"/>
    <col min="6" max="6" width="20.28515625" style="126" customWidth="1"/>
    <col min="7" max="7" width="22.7109375" style="126" customWidth="1"/>
    <col min="8" max="9" width="19.140625" style="126" customWidth="1"/>
    <col min="10" max="10" width="26.7109375" style="126" customWidth="1"/>
    <col min="11" max="11" width="79" style="126" customWidth="1"/>
    <col min="12" max="12" width="28.85546875" style="145" customWidth="1"/>
    <col min="13" max="13" width="27.28515625" style="145" customWidth="1"/>
    <col min="14" max="14" width="18.5703125" style="145" customWidth="1"/>
    <col min="15" max="15" width="59.5703125" style="145" customWidth="1"/>
    <col min="16" max="16" width="25.140625" style="145" customWidth="1"/>
    <col min="17" max="17" width="25.140625" style="166" customWidth="1"/>
    <col min="18" max="18" width="70.85546875" style="145" customWidth="1"/>
    <col min="19" max="19" width="24.28515625" style="145" customWidth="1"/>
    <col min="20" max="20" width="26.85546875" style="145" customWidth="1"/>
    <col min="21" max="21" width="71.42578125" style="145" customWidth="1"/>
    <col min="22" max="16384" width="9.140625" style="126"/>
  </cols>
  <sheetData>
    <row r="1" spans="1:21" s="124" customFormat="1" ht="59.25" customHeight="1" x14ac:dyDescent="0.2">
      <c r="A1" s="189" t="s">
        <v>0</v>
      </c>
      <c r="B1" s="189"/>
      <c r="C1" s="189"/>
      <c r="D1" s="189"/>
      <c r="E1" s="189"/>
      <c r="F1" s="189"/>
      <c r="G1" s="189"/>
      <c r="H1" s="189"/>
      <c r="I1" s="189"/>
      <c r="J1" s="189"/>
      <c r="K1" s="189"/>
      <c r="L1" s="189"/>
      <c r="M1" s="189"/>
      <c r="N1" s="189"/>
      <c r="O1" s="189"/>
      <c r="P1" s="189"/>
      <c r="Q1" s="189"/>
      <c r="R1" s="189"/>
      <c r="S1" s="189"/>
      <c r="T1" s="189"/>
      <c r="U1" s="189"/>
    </row>
    <row r="2" spans="1:21" s="124" customFormat="1" ht="7.5" customHeight="1" x14ac:dyDescent="0.2">
      <c r="A2" s="190"/>
      <c r="B2" s="190"/>
      <c r="C2" s="190"/>
      <c r="D2" s="190"/>
      <c r="E2" s="190"/>
      <c r="F2" s="190"/>
      <c r="G2" s="190"/>
      <c r="H2" s="190"/>
      <c r="I2" s="190"/>
      <c r="J2" s="190"/>
      <c r="K2" s="190"/>
      <c r="L2" s="190"/>
      <c r="M2" s="190"/>
      <c r="N2" s="190"/>
      <c r="O2" s="190"/>
      <c r="P2" s="190"/>
      <c r="Q2" s="190"/>
      <c r="R2" s="190"/>
      <c r="S2" s="190"/>
      <c r="T2" s="190"/>
      <c r="U2" s="190"/>
    </row>
    <row r="3" spans="1:21" s="124" customFormat="1" ht="34.5" customHeight="1" x14ac:dyDescent="0.2">
      <c r="A3" s="191" t="s">
        <v>1</v>
      </c>
      <c r="B3" s="191"/>
      <c r="C3" s="191"/>
      <c r="D3" s="191"/>
      <c r="E3" s="191"/>
      <c r="F3" s="191"/>
      <c r="G3" s="191"/>
      <c r="H3" s="191"/>
      <c r="I3" s="191"/>
      <c r="J3" s="191"/>
      <c r="K3" s="191"/>
      <c r="L3" s="191"/>
      <c r="M3" s="191"/>
      <c r="N3" s="191"/>
      <c r="O3" s="191"/>
      <c r="P3" s="191"/>
      <c r="Q3" s="191"/>
      <c r="R3" s="191"/>
      <c r="S3" s="191"/>
      <c r="T3" s="191"/>
      <c r="U3" s="191"/>
    </row>
    <row r="4" spans="1:21" s="124" customFormat="1" ht="12" customHeight="1" x14ac:dyDescent="0.2">
      <c r="A4" s="190"/>
      <c r="B4" s="190"/>
      <c r="C4" s="190"/>
      <c r="D4" s="190"/>
      <c r="E4" s="190"/>
      <c r="F4" s="190"/>
      <c r="G4" s="190"/>
      <c r="H4" s="190"/>
      <c r="I4" s="190"/>
      <c r="J4" s="190"/>
      <c r="K4" s="190"/>
      <c r="L4" s="190"/>
      <c r="M4" s="190"/>
      <c r="N4" s="190"/>
      <c r="O4" s="190"/>
      <c r="P4" s="190"/>
      <c r="Q4" s="190"/>
      <c r="R4" s="190"/>
      <c r="S4" s="190"/>
      <c r="T4" s="190"/>
      <c r="U4" s="190"/>
    </row>
    <row r="5" spans="1:21" s="124" customFormat="1" ht="35.25" customHeight="1" x14ac:dyDescent="0.2">
      <c r="A5" s="192" t="s">
        <v>2</v>
      </c>
      <c r="B5" s="192"/>
      <c r="C5" s="188" t="s">
        <v>3</v>
      </c>
      <c r="D5" s="188"/>
      <c r="E5" s="188"/>
      <c r="F5" s="188"/>
      <c r="G5" s="188"/>
      <c r="H5" s="188"/>
      <c r="I5" s="188"/>
      <c r="J5" s="188"/>
      <c r="K5" s="188"/>
      <c r="L5" s="188"/>
      <c r="M5" s="188"/>
      <c r="N5" s="188"/>
      <c r="O5" s="188"/>
      <c r="P5" s="188"/>
      <c r="Q5" s="188"/>
      <c r="R5" s="188"/>
      <c r="S5" s="188"/>
      <c r="T5" s="188"/>
      <c r="U5" s="188"/>
    </row>
    <row r="6" spans="1:21" s="124" customFormat="1" ht="9.75" customHeight="1" x14ac:dyDescent="0.2">
      <c r="A6" s="190"/>
      <c r="B6" s="190"/>
      <c r="C6" s="190"/>
      <c r="D6" s="190"/>
      <c r="E6" s="190"/>
      <c r="F6" s="190"/>
      <c r="G6" s="190"/>
      <c r="H6" s="190"/>
      <c r="I6" s="190"/>
      <c r="J6" s="190"/>
      <c r="K6" s="190"/>
      <c r="L6" s="190"/>
      <c r="M6" s="190"/>
      <c r="N6" s="190"/>
      <c r="O6" s="190"/>
      <c r="P6" s="190"/>
      <c r="Q6" s="190"/>
      <c r="R6" s="190"/>
      <c r="S6" s="190"/>
      <c r="T6" s="190"/>
      <c r="U6" s="190"/>
    </row>
    <row r="7" spans="1:21" s="124" customFormat="1" ht="36.75" customHeight="1" x14ac:dyDescent="0.2">
      <c r="A7" s="193" t="s">
        <v>4</v>
      </c>
      <c r="B7" s="193"/>
      <c r="C7" s="194">
        <f>'INDICADORES E METAS'!C7</f>
        <v>43703</v>
      </c>
      <c r="D7" s="195"/>
      <c r="E7" s="195"/>
      <c r="F7" s="195"/>
      <c r="G7" s="195"/>
      <c r="H7" s="195"/>
      <c r="I7" s="195"/>
      <c r="J7" s="195"/>
      <c r="K7" s="195"/>
      <c r="L7" s="195"/>
      <c r="M7" s="195"/>
      <c r="N7" s="195"/>
      <c r="O7" s="195"/>
      <c r="P7" s="195"/>
      <c r="Q7" s="195"/>
      <c r="R7" s="195"/>
      <c r="S7" s="195"/>
      <c r="T7" s="195"/>
      <c r="U7" s="195"/>
    </row>
    <row r="8" spans="1:21" s="124" customFormat="1" ht="8.25" customHeight="1" x14ac:dyDescent="0.2">
      <c r="A8" s="190"/>
      <c r="B8" s="190"/>
      <c r="C8" s="190"/>
      <c r="D8" s="190"/>
      <c r="E8" s="190"/>
      <c r="F8" s="190"/>
      <c r="G8" s="190"/>
      <c r="H8" s="190"/>
      <c r="I8" s="190"/>
      <c r="J8" s="190"/>
      <c r="K8" s="190"/>
      <c r="L8" s="190"/>
      <c r="M8" s="190"/>
      <c r="N8" s="190"/>
      <c r="O8" s="190"/>
      <c r="P8" s="190"/>
      <c r="Q8" s="190"/>
      <c r="R8" s="190"/>
      <c r="S8" s="190"/>
      <c r="T8" s="190"/>
      <c r="U8" s="190"/>
    </row>
    <row r="9" spans="1:21" s="124" customFormat="1" ht="36.75" customHeight="1" x14ac:dyDescent="0.2">
      <c r="A9" s="196" t="s">
        <v>67</v>
      </c>
      <c r="B9" s="196"/>
      <c r="C9" s="194">
        <f>'AVALIACAO MEIO TERMO'!C9</f>
        <v>44419</v>
      </c>
      <c r="D9" s="195"/>
      <c r="E9" s="195"/>
      <c r="F9" s="195"/>
      <c r="G9" s="195"/>
      <c r="H9" s="195"/>
      <c r="I9" s="195"/>
      <c r="J9" s="195"/>
      <c r="K9" s="195"/>
      <c r="L9" s="195"/>
      <c r="M9" s="195"/>
      <c r="N9" s="195"/>
      <c r="O9" s="195"/>
      <c r="P9" s="195"/>
      <c r="Q9" s="195"/>
      <c r="R9" s="195"/>
      <c r="S9" s="195"/>
      <c r="T9" s="195"/>
      <c r="U9" s="195"/>
    </row>
    <row r="10" spans="1:21" s="124" customFormat="1" ht="10.5" customHeight="1" x14ac:dyDescent="0.2">
      <c r="A10" s="190"/>
      <c r="B10" s="190"/>
      <c r="C10" s="190"/>
      <c r="D10" s="190"/>
      <c r="E10" s="190"/>
      <c r="F10" s="190"/>
      <c r="G10" s="190"/>
      <c r="H10" s="190"/>
      <c r="I10" s="190"/>
      <c r="J10" s="190"/>
      <c r="K10" s="190"/>
      <c r="L10" s="190"/>
      <c r="M10" s="190"/>
      <c r="N10" s="190"/>
      <c r="O10" s="190"/>
      <c r="P10" s="190"/>
      <c r="Q10" s="190"/>
      <c r="R10" s="190"/>
      <c r="S10" s="190"/>
      <c r="T10" s="190"/>
      <c r="U10" s="190"/>
    </row>
    <row r="11" spans="1:21" s="124" customFormat="1" ht="42" customHeight="1" x14ac:dyDescent="0.2">
      <c r="A11" s="197" t="s">
        <v>129</v>
      </c>
      <c r="B11" s="197"/>
      <c r="C11" s="194">
        <v>45089</v>
      </c>
      <c r="D11" s="195"/>
      <c r="E11" s="195"/>
      <c r="F11" s="195"/>
      <c r="G11" s="195"/>
      <c r="H11" s="195"/>
      <c r="I11" s="195"/>
      <c r="J11" s="195"/>
      <c r="K11" s="195"/>
      <c r="L11" s="195"/>
      <c r="M11" s="195"/>
      <c r="N11" s="195"/>
      <c r="O11" s="195"/>
      <c r="P11" s="195"/>
      <c r="Q11" s="195"/>
      <c r="R11" s="195"/>
      <c r="S11" s="195"/>
      <c r="T11" s="195"/>
      <c r="U11" s="195"/>
    </row>
    <row r="12" spans="1:21" ht="12" customHeight="1" x14ac:dyDescent="0.2">
      <c r="A12" s="125"/>
      <c r="B12" s="125"/>
      <c r="C12" s="125"/>
      <c r="D12" s="125"/>
      <c r="E12" s="125"/>
      <c r="F12" s="125"/>
      <c r="G12" s="125"/>
      <c r="H12" s="125"/>
      <c r="I12" s="125"/>
      <c r="J12" s="125"/>
      <c r="K12" s="125"/>
      <c r="L12" s="125"/>
      <c r="M12" s="125"/>
      <c r="N12" s="125"/>
      <c r="O12" s="125"/>
      <c r="P12" s="125"/>
      <c r="Q12" s="125"/>
      <c r="R12" s="125"/>
      <c r="S12" s="125"/>
      <c r="T12" s="125"/>
      <c r="U12" s="125"/>
    </row>
    <row r="13" spans="1:21" ht="59.25" customHeight="1" x14ac:dyDescent="0.2">
      <c r="A13" s="127" t="s">
        <v>5</v>
      </c>
      <c r="B13" s="127"/>
      <c r="C13" s="127"/>
      <c r="D13" s="127"/>
      <c r="E13" s="127"/>
      <c r="F13" s="127"/>
      <c r="G13" s="127"/>
      <c r="H13" s="127"/>
      <c r="I13" s="127"/>
      <c r="J13" s="127"/>
      <c r="K13" s="127"/>
      <c r="L13" s="128" t="s">
        <v>130</v>
      </c>
      <c r="M13" s="128"/>
      <c r="N13" s="128"/>
      <c r="O13" s="128"/>
      <c r="P13" s="128"/>
      <c r="Q13" s="128"/>
      <c r="R13" s="128"/>
      <c r="S13" s="128"/>
      <c r="T13" s="128"/>
      <c r="U13" s="128"/>
    </row>
    <row r="14" spans="1:21" s="132" customFormat="1" ht="82.5" customHeight="1" x14ac:dyDescent="0.2">
      <c r="A14" s="129" t="s">
        <v>69</v>
      </c>
      <c r="B14" s="129" t="s">
        <v>7</v>
      </c>
      <c r="C14" s="129" t="s">
        <v>8</v>
      </c>
      <c r="D14" s="129" t="s">
        <v>9</v>
      </c>
      <c r="E14" s="129" t="s">
        <v>10</v>
      </c>
      <c r="F14" s="129" t="s">
        <v>11</v>
      </c>
      <c r="G14" s="129" t="s">
        <v>12</v>
      </c>
      <c r="H14" s="129" t="s">
        <v>13</v>
      </c>
      <c r="I14" s="129" t="s">
        <v>14</v>
      </c>
      <c r="J14" s="129" t="s">
        <v>15</v>
      </c>
      <c r="K14" s="129" t="s">
        <v>16</v>
      </c>
      <c r="L14" s="130" t="s">
        <v>70</v>
      </c>
      <c r="M14" s="130" t="s">
        <v>71</v>
      </c>
      <c r="N14" s="130" t="s">
        <v>72</v>
      </c>
      <c r="O14" s="130" t="s">
        <v>73</v>
      </c>
      <c r="P14" s="130" t="s">
        <v>74</v>
      </c>
      <c r="Q14" s="130" t="s">
        <v>15</v>
      </c>
      <c r="R14" s="130" t="s">
        <v>16</v>
      </c>
      <c r="S14" s="131" t="s">
        <v>75</v>
      </c>
      <c r="T14" s="131" t="s">
        <v>76</v>
      </c>
      <c r="U14" s="131" t="s">
        <v>77</v>
      </c>
    </row>
    <row r="15" spans="1:21" ht="228.75" customHeight="1" x14ac:dyDescent="0.2">
      <c r="A15" s="133">
        <v>1</v>
      </c>
      <c r="B15" s="134" t="s">
        <v>17</v>
      </c>
      <c r="C15" s="135" t="s">
        <v>18</v>
      </c>
      <c r="D15" s="136" t="s">
        <v>19</v>
      </c>
      <c r="E15" s="135" t="s">
        <v>20</v>
      </c>
      <c r="F15" s="135" t="s">
        <v>21</v>
      </c>
      <c r="G15" s="135" t="s">
        <v>22</v>
      </c>
      <c r="H15" s="135" t="s">
        <v>23</v>
      </c>
      <c r="I15" s="135" t="s">
        <v>24</v>
      </c>
      <c r="J15" s="135" t="s">
        <v>25</v>
      </c>
      <c r="K15" s="137" t="s">
        <v>26</v>
      </c>
      <c r="L15" s="138" t="s">
        <v>131</v>
      </c>
      <c r="M15" s="139" t="s">
        <v>132</v>
      </c>
      <c r="N15" s="139" t="s">
        <v>81</v>
      </c>
      <c r="O15" s="138" t="s">
        <v>133</v>
      </c>
      <c r="P15" s="140">
        <v>45085</v>
      </c>
      <c r="Q15" s="138" t="s">
        <v>25</v>
      </c>
      <c r="R15" s="141" t="s">
        <v>134</v>
      </c>
      <c r="S15" s="142"/>
      <c r="T15" s="143" t="s">
        <v>81</v>
      </c>
      <c r="U15" s="144" t="s">
        <v>135</v>
      </c>
    </row>
    <row r="16" spans="1:21" ht="350.25" customHeight="1" x14ac:dyDescent="0.2">
      <c r="A16" s="133"/>
      <c r="B16" s="134"/>
      <c r="C16" s="135" t="s">
        <v>27</v>
      </c>
      <c r="D16" s="136" t="s">
        <v>28</v>
      </c>
      <c r="E16" s="135" t="s">
        <v>20</v>
      </c>
      <c r="F16" s="135" t="s">
        <v>21</v>
      </c>
      <c r="G16" s="135" t="s">
        <v>22</v>
      </c>
      <c r="H16" s="135" t="s">
        <v>23</v>
      </c>
      <c r="I16" s="135" t="s">
        <v>24</v>
      </c>
      <c r="J16" s="135" t="s">
        <v>25</v>
      </c>
      <c r="K16" s="137" t="s">
        <v>29</v>
      </c>
      <c r="L16" s="135" t="s">
        <v>136</v>
      </c>
      <c r="N16" s="139" t="s">
        <v>81</v>
      </c>
      <c r="O16" s="138" t="s">
        <v>137</v>
      </c>
      <c r="P16" s="140">
        <v>45085</v>
      </c>
      <c r="Q16" s="135" t="s">
        <v>25</v>
      </c>
      <c r="R16" s="138" t="s">
        <v>138</v>
      </c>
      <c r="S16" s="142"/>
      <c r="T16" s="146"/>
      <c r="U16" s="147"/>
    </row>
    <row r="17" spans="1:21" ht="149.25" customHeight="1" x14ac:dyDescent="0.2">
      <c r="A17" s="133"/>
      <c r="B17" s="134"/>
      <c r="C17" s="148" t="s">
        <v>89</v>
      </c>
      <c r="D17" s="148" t="s">
        <v>90</v>
      </c>
      <c r="E17" s="149">
        <v>1.21E-2</v>
      </c>
      <c r="F17" s="150">
        <v>0</v>
      </c>
      <c r="G17" s="148" t="s">
        <v>32</v>
      </c>
      <c r="H17" s="148" t="s">
        <v>139</v>
      </c>
      <c r="I17" s="148" t="s">
        <v>34</v>
      </c>
      <c r="J17" s="148" t="s">
        <v>25</v>
      </c>
      <c r="K17" s="148" t="s">
        <v>91</v>
      </c>
      <c r="L17" s="61" t="s">
        <v>140</v>
      </c>
      <c r="N17" s="151" t="s">
        <v>81</v>
      </c>
      <c r="O17" s="152" t="s">
        <v>141</v>
      </c>
      <c r="P17" s="153">
        <v>45085</v>
      </c>
      <c r="Q17" s="187" t="s">
        <v>25</v>
      </c>
      <c r="R17" s="152" t="s">
        <v>142</v>
      </c>
      <c r="S17" s="142"/>
      <c r="T17" s="146"/>
      <c r="U17" s="147"/>
    </row>
    <row r="18" spans="1:21" ht="119.25" customHeight="1" x14ac:dyDescent="0.2">
      <c r="A18" s="133"/>
      <c r="B18" s="134"/>
      <c r="C18" s="148" t="s">
        <v>94</v>
      </c>
      <c r="D18" s="148" t="s">
        <v>37</v>
      </c>
      <c r="E18" s="149">
        <v>1.5599999999999999E-2</v>
      </c>
      <c r="F18" s="150">
        <v>0</v>
      </c>
      <c r="G18" s="148" t="s">
        <v>32</v>
      </c>
      <c r="H18" s="148" t="s">
        <v>139</v>
      </c>
      <c r="I18" s="148" t="s">
        <v>34</v>
      </c>
      <c r="J18" s="148" t="s">
        <v>25</v>
      </c>
      <c r="K18" s="148" t="s">
        <v>143</v>
      </c>
      <c r="L18" s="154" t="s">
        <v>144</v>
      </c>
      <c r="N18" s="151" t="s">
        <v>81</v>
      </c>
      <c r="O18" s="152" t="s">
        <v>145</v>
      </c>
      <c r="P18" s="153">
        <v>45085</v>
      </c>
      <c r="Q18" s="187" t="s">
        <v>25</v>
      </c>
      <c r="R18" s="152" t="s">
        <v>142</v>
      </c>
      <c r="S18" s="142"/>
      <c r="T18" s="155"/>
      <c r="U18" s="156"/>
    </row>
    <row r="19" spans="1:21" s="162" customFormat="1" ht="135.75" customHeight="1" x14ac:dyDescent="0.2">
      <c r="A19" s="157">
        <v>2</v>
      </c>
      <c r="B19" s="158" t="s">
        <v>146</v>
      </c>
      <c r="C19" s="159" t="s">
        <v>40</v>
      </c>
      <c r="D19" s="159">
        <v>0</v>
      </c>
      <c r="E19" s="159">
        <v>5</v>
      </c>
      <c r="F19" s="159">
        <v>10</v>
      </c>
      <c r="G19" s="159" t="s">
        <v>22</v>
      </c>
      <c r="H19" s="159" t="s">
        <v>41</v>
      </c>
      <c r="I19" s="159" t="s">
        <v>24</v>
      </c>
      <c r="J19" s="159" t="s">
        <v>42</v>
      </c>
      <c r="K19" s="160" t="s">
        <v>147</v>
      </c>
      <c r="L19" s="159"/>
      <c r="M19" s="159" t="s">
        <v>132</v>
      </c>
      <c r="N19" s="159" t="s">
        <v>81</v>
      </c>
      <c r="O19" s="159" t="s">
        <v>148</v>
      </c>
      <c r="P19" s="161">
        <v>45077</v>
      </c>
      <c r="Q19" s="159" t="s">
        <v>42</v>
      </c>
      <c r="R19" s="159" t="s">
        <v>149</v>
      </c>
      <c r="S19" s="159" t="s">
        <v>132</v>
      </c>
      <c r="T19" s="159" t="s">
        <v>81</v>
      </c>
      <c r="U19" s="159" t="s">
        <v>150</v>
      </c>
    </row>
    <row r="20" spans="1:21" ht="118.5" customHeight="1" x14ac:dyDescent="0.2">
      <c r="A20" s="133">
        <v>3</v>
      </c>
      <c r="B20" s="134" t="s">
        <v>43</v>
      </c>
      <c r="C20" s="136" t="s">
        <v>44</v>
      </c>
      <c r="D20" s="136">
        <v>134</v>
      </c>
      <c r="E20" s="163">
        <v>0.2</v>
      </c>
      <c r="F20" s="163">
        <v>0.5</v>
      </c>
      <c r="G20" s="136" t="s">
        <v>22</v>
      </c>
      <c r="H20" s="136" t="s">
        <v>45</v>
      </c>
      <c r="I20" s="136" t="s">
        <v>24</v>
      </c>
      <c r="J20" s="164" t="s">
        <v>46</v>
      </c>
      <c r="K20" s="136" t="s">
        <v>47</v>
      </c>
      <c r="L20" s="165">
        <v>681</v>
      </c>
      <c r="N20" s="145" t="s">
        <v>151</v>
      </c>
      <c r="O20" s="166" t="s">
        <v>152</v>
      </c>
      <c r="P20" s="167">
        <v>45089</v>
      </c>
      <c r="Q20" s="166" t="s">
        <v>153</v>
      </c>
      <c r="R20" s="136" t="s">
        <v>154</v>
      </c>
      <c r="S20" s="168" t="s">
        <v>132</v>
      </c>
      <c r="T20" s="169" t="s">
        <v>151</v>
      </c>
      <c r="U20" s="170" t="s">
        <v>155</v>
      </c>
    </row>
    <row r="21" spans="1:21" ht="116.25" customHeight="1" x14ac:dyDescent="0.2">
      <c r="A21" s="133"/>
      <c r="B21" s="134"/>
      <c r="C21" s="136" t="s">
        <v>48</v>
      </c>
      <c r="D21" s="136">
        <v>324</v>
      </c>
      <c r="E21" s="163">
        <v>0.1</v>
      </c>
      <c r="F21" s="163">
        <v>0.2</v>
      </c>
      <c r="G21" s="136" t="s">
        <v>22</v>
      </c>
      <c r="H21" s="136" t="s">
        <v>49</v>
      </c>
      <c r="I21" s="136" t="s">
        <v>24</v>
      </c>
      <c r="J21" s="136" t="s">
        <v>42</v>
      </c>
      <c r="K21" s="136" t="s">
        <v>106</v>
      </c>
      <c r="L21" s="136" t="s">
        <v>156</v>
      </c>
      <c r="M21" s="171" t="s">
        <v>132</v>
      </c>
      <c r="N21" s="171" t="s">
        <v>81</v>
      </c>
      <c r="O21" s="136" t="s">
        <v>157</v>
      </c>
      <c r="P21" s="172">
        <v>45090</v>
      </c>
      <c r="Q21" s="136" t="s">
        <v>42</v>
      </c>
      <c r="R21" s="136" t="s">
        <v>158</v>
      </c>
      <c r="S21" s="168"/>
      <c r="T21" s="169"/>
      <c r="U21" s="170"/>
    </row>
    <row r="22" spans="1:21" ht="153.75" customHeight="1" x14ac:dyDescent="0.2">
      <c r="A22" s="173">
        <v>4</v>
      </c>
      <c r="B22" s="174" t="s">
        <v>51</v>
      </c>
      <c r="C22" s="136" t="s">
        <v>52</v>
      </c>
      <c r="D22" s="136">
        <v>33</v>
      </c>
      <c r="E22" s="163">
        <v>0.2</v>
      </c>
      <c r="F22" s="163">
        <v>0.4</v>
      </c>
      <c r="G22" s="136" t="s">
        <v>22</v>
      </c>
      <c r="H22" s="136" t="s">
        <v>53</v>
      </c>
      <c r="I22" s="136" t="s">
        <v>24</v>
      </c>
      <c r="J22" s="136" t="s">
        <v>54</v>
      </c>
      <c r="K22" s="136" t="s">
        <v>55</v>
      </c>
      <c r="L22" s="136">
        <v>74</v>
      </c>
      <c r="M22" s="136" t="s">
        <v>132</v>
      </c>
      <c r="N22" s="136" t="s">
        <v>159</v>
      </c>
      <c r="O22" s="136" t="s">
        <v>160</v>
      </c>
      <c r="P22" s="175">
        <v>45079</v>
      </c>
      <c r="Q22" s="136" t="s">
        <v>54</v>
      </c>
      <c r="R22" s="136" t="s">
        <v>132</v>
      </c>
      <c r="S22" s="136" t="s">
        <v>132</v>
      </c>
      <c r="T22" s="136" t="s">
        <v>151</v>
      </c>
      <c r="U22" s="136" t="s">
        <v>161</v>
      </c>
    </row>
    <row r="23" spans="1:21" s="183" customFormat="1" ht="179.25" customHeight="1" x14ac:dyDescent="0.2">
      <c r="A23" s="133">
        <v>5</v>
      </c>
      <c r="B23" s="134" t="s">
        <v>56</v>
      </c>
      <c r="C23" s="176" t="s">
        <v>57</v>
      </c>
      <c r="D23" s="176">
        <v>0</v>
      </c>
      <c r="E23" s="176">
        <v>3</v>
      </c>
      <c r="F23" s="176">
        <v>5</v>
      </c>
      <c r="G23" s="176" t="s">
        <v>22</v>
      </c>
      <c r="H23" s="176" t="s">
        <v>58</v>
      </c>
      <c r="I23" s="176" t="s">
        <v>24</v>
      </c>
      <c r="J23" s="176" t="s">
        <v>59</v>
      </c>
      <c r="K23" s="176" t="s">
        <v>113</v>
      </c>
      <c r="L23" s="177">
        <v>5</v>
      </c>
      <c r="M23" s="178" t="s">
        <v>132</v>
      </c>
      <c r="N23" s="178" t="s">
        <v>159</v>
      </c>
      <c r="O23" s="179" t="s">
        <v>162</v>
      </c>
      <c r="P23" s="180" t="s">
        <v>163</v>
      </c>
      <c r="Q23" s="159" t="s">
        <v>164</v>
      </c>
      <c r="R23" s="164" t="s">
        <v>165</v>
      </c>
      <c r="S23" s="181" t="s">
        <v>132</v>
      </c>
      <c r="T23" s="181" t="s">
        <v>159</v>
      </c>
      <c r="U23" s="182" t="s">
        <v>166</v>
      </c>
    </row>
    <row r="24" spans="1:21" ht="138" customHeight="1" x14ac:dyDescent="0.2">
      <c r="A24" s="133"/>
      <c r="B24" s="134"/>
      <c r="C24" s="137" t="s">
        <v>61</v>
      </c>
      <c r="D24" s="137">
        <v>0</v>
      </c>
      <c r="E24" s="184">
        <v>0.1</v>
      </c>
      <c r="F24" s="184">
        <v>0.3</v>
      </c>
      <c r="G24" s="137" t="s">
        <v>22</v>
      </c>
      <c r="H24" s="137" t="s">
        <v>62</v>
      </c>
      <c r="I24" s="137" t="s">
        <v>24</v>
      </c>
      <c r="J24" s="137" t="s">
        <v>59</v>
      </c>
      <c r="K24" s="137"/>
      <c r="L24" s="166">
        <v>0</v>
      </c>
      <c r="N24" s="178" t="s">
        <v>159</v>
      </c>
      <c r="O24" s="164" t="s">
        <v>167</v>
      </c>
      <c r="P24" s="180">
        <v>45075</v>
      </c>
      <c r="Q24" s="159" t="s">
        <v>59</v>
      </c>
      <c r="R24" s="166" t="s">
        <v>168</v>
      </c>
      <c r="S24" s="181"/>
      <c r="T24" s="181"/>
      <c r="U24" s="182"/>
    </row>
    <row r="25" spans="1:21" ht="124.5" customHeight="1" x14ac:dyDescent="0.2">
      <c r="A25" s="133">
        <v>6</v>
      </c>
      <c r="B25" s="134" t="s">
        <v>63</v>
      </c>
      <c r="C25" s="136" t="s">
        <v>119</v>
      </c>
      <c r="D25" s="136">
        <v>0</v>
      </c>
      <c r="E25" s="163">
        <v>0.2</v>
      </c>
      <c r="F25" s="163">
        <v>0.8</v>
      </c>
      <c r="G25" s="136" t="s">
        <v>22</v>
      </c>
      <c r="H25" s="136" t="s">
        <v>120</v>
      </c>
      <c r="I25" s="136" t="s">
        <v>24</v>
      </c>
      <c r="J25" s="136" t="s">
        <v>54</v>
      </c>
      <c r="K25" s="137" t="s">
        <v>121</v>
      </c>
      <c r="L25" s="136">
        <v>19</v>
      </c>
      <c r="M25" s="171" t="s">
        <v>132</v>
      </c>
      <c r="N25" s="171" t="s">
        <v>81</v>
      </c>
      <c r="O25" s="135" t="s">
        <v>169</v>
      </c>
      <c r="P25" s="185">
        <v>45079</v>
      </c>
      <c r="Q25" s="136" t="s">
        <v>54</v>
      </c>
      <c r="R25" s="136" t="s">
        <v>170</v>
      </c>
      <c r="S25" s="143" t="s">
        <v>171</v>
      </c>
      <c r="T25" s="169" t="s">
        <v>151</v>
      </c>
      <c r="U25" s="186" t="s">
        <v>172</v>
      </c>
    </row>
    <row r="26" spans="1:21" ht="183.75" customHeight="1" x14ac:dyDescent="0.2">
      <c r="A26" s="133"/>
      <c r="B26" s="134"/>
      <c r="C26" s="136" t="s">
        <v>125</v>
      </c>
      <c r="D26" s="136">
        <v>40</v>
      </c>
      <c r="E26" s="163">
        <v>0.5</v>
      </c>
      <c r="F26" s="163">
        <v>1</v>
      </c>
      <c r="G26" s="136" t="s">
        <v>22</v>
      </c>
      <c r="H26" s="136" t="s">
        <v>120</v>
      </c>
      <c r="I26" s="136" t="s">
        <v>24</v>
      </c>
      <c r="J26" s="136" t="s">
        <v>54</v>
      </c>
      <c r="K26" s="136" t="s">
        <v>126</v>
      </c>
      <c r="L26" s="136" t="s">
        <v>173</v>
      </c>
      <c r="M26" s="171" t="s">
        <v>132</v>
      </c>
      <c r="N26" s="171" t="s">
        <v>151</v>
      </c>
      <c r="O26" s="187" t="s">
        <v>174</v>
      </c>
      <c r="P26" s="185">
        <v>45090</v>
      </c>
      <c r="Q26" s="136" t="s">
        <v>175</v>
      </c>
      <c r="R26" s="136" t="s">
        <v>176</v>
      </c>
      <c r="S26" s="155"/>
      <c r="T26" s="169"/>
      <c r="U26" s="186"/>
    </row>
  </sheetData>
  <sheetProtection algorithmName="SHA-512" hashValue="c8lZl8e8/1R3NUMpkB8/XCQGm7tg84LbocddVPfcWyxlS795zPMg/zUk22Yn645t15r8hE3XTaq8EodFVbjAbg==" saltValue="oVeR9f6vvjRYZHLs6OIG4Q==" spinCount="100000" sheet="1" objects="1" scenarios="1" formatCells="0" formatColumns="0" formatRows="0"/>
  <mergeCells count="38">
    <mergeCell ref="T15:T18"/>
    <mergeCell ref="U15:U18"/>
    <mergeCell ref="S25:S26"/>
    <mergeCell ref="T20:T21"/>
    <mergeCell ref="T25:T26"/>
    <mergeCell ref="U25:U26"/>
    <mergeCell ref="B25:B26"/>
    <mergeCell ref="A25:A26"/>
    <mergeCell ref="U23:U24"/>
    <mergeCell ref="S20:S21"/>
    <mergeCell ref="U20:U21"/>
    <mergeCell ref="A1:U1"/>
    <mergeCell ref="A2:U2"/>
    <mergeCell ref="A3:U3"/>
    <mergeCell ref="A4:U4"/>
    <mergeCell ref="C5:U5"/>
    <mergeCell ref="A5:B5"/>
    <mergeCell ref="A10:U10"/>
    <mergeCell ref="A11:B11"/>
    <mergeCell ref="A7:B7"/>
    <mergeCell ref="A9:B9"/>
    <mergeCell ref="A8:U8"/>
    <mergeCell ref="A6:U6"/>
    <mergeCell ref="B20:B21"/>
    <mergeCell ref="A20:A21"/>
    <mergeCell ref="B23:B24"/>
    <mergeCell ref="A23:A24"/>
    <mergeCell ref="D7:U7"/>
    <mergeCell ref="D9:U9"/>
    <mergeCell ref="D11:U11"/>
    <mergeCell ref="A15:A18"/>
    <mergeCell ref="B15:B18"/>
    <mergeCell ref="A12:U12"/>
    <mergeCell ref="A13:K13"/>
    <mergeCell ref="L13:U13"/>
    <mergeCell ref="S15:S18"/>
    <mergeCell ref="S23:S24"/>
    <mergeCell ref="T23:T24"/>
  </mergeCells>
  <dataValidations count="2">
    <dataValidation type="list" allowBlank="1" showInputMessage="1" showErrorMessage="1" sqref="T27:T1048576" xr:uid="{00000000-0002-0000-0200-000000000000}">
      <formula1>"Baixa, Média, Alta"</formula1>
    </dataValidation>
    <dataValidation type="list" allowBlank="1" showErrorMessage="1" sqref="G17:G26" xr:uid="{A8C26128-AC26-4AEC-B665-F6CAF5861812}">
      <formula1>"Aumentar,Manter,Reduzir"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zoomScale="70" zoomScaleNormal="70" workbookViewId="0">
      <selection activeCell="C11" sqref="C11"/>
    </sheetView>
  </sheetViews>
  <sheetFormatPr defaultColWidth="9.140625" defaultRowHeight="12.75" x14ac:dyDescent="0.2"/>
  <cols>
    <col min="1" max="1" width="17.42578125" style="10" bestFit="1" customWidth="1"/>
    <col min="2" max="2" width="32.42578125" style="10" customWidth="1"/>
    <col min="3" max="3" width="88.42578125" style="14" customWidth="1"/>
    <col min="4" max="16384" width="9.140625" style="10"/>
  </cols>
  <sheetData>
    <row r="1" spans="1:3" s="17" customFormat="1" ht="48.75" customHeight="1" x14ac:dyDescent="0.2">
      <c r="A1" s="16" t="s">
        <v>177</v>
      </c>
      <c r="B1" s="16" t="s">
        <v>178</v>
      </c>
      <c r="C1" s="18" t="s">
        <v>179</v>
      </c>
    </row>
    <row r="2" spans="1:3" ht="121.5" customHeight="1" x14ac:dyDescent="0.2">
      <c r="A2" s="11">
        <v>1</v>
      </c>
      <c r="B2" s="11"/>
      <c r="C2" s="15" t="s">
        <v>180</v>
      </c>
    </row>
    <row r="3" spans="1:3" ht="121.5" customHeight="1" x14ac:dyDescent="0.2">
      <c r="A3" s="11">
        <v>2</v>
      </c>
      <c r="B3" s="11"/>
      <c r="C3" s="15" t="s">
        <v>181</v>
      </c>
    </row>
    <row r="4" spans="1:3" ht="121.5" customHeight="1" x14ac:dyDescent="0.2">
      <c r="A4" s="11">
        <v>3</v>
      </c>
      <c r="B4" s="11"/>
      <c r="C4" s="15" t="s">
        <v>182</v>
      </c>
    </row>
    <row r="5" spans="1:3" ht="121.5" customHeight="1" x14ac:dyDescent="0.2">
      <c r="A5" s="11">
        <v>4</v>
      </c>
      <c r="B5" s="11"/>
      <c r="C5" s="15" t="s">
        <v>183</v>
      </c>
    </row>
    <row r="6" spans="1:3" ht="121.5" customHeight="1" x14ac:dyDescent="0.2">
      <c r="A6" s="11">
        <v>5</v>
      </c>
      <c r="B6" s="11"/>
      <c r="C6" s="15" t="s">
        <v>184</v>
      </c>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
        <AccountId xsi:nil="true"/>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1" ma:contentTypeDescription="Crie um novo documento." ma:contentTypeScope="" ma:versionID="7588d750d735707242b7bd1ae01af9b0">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2cb8ccb0b6df8f7d14fade7afd287a2f"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 ds:uri="1262c583-ff64-4db5-95f7-0975d010bab7"/>
    <ds:schemaRef ds:uri="http://schemas.microsoft.com/sharepoint/v3"/>
    <ds:schemaRef ds:uri="d48891a3-fa21-4480-9dcb-202080cb6d5b"/>
  </ds:schemaRefs>
</ds:datastoreItem>
</file>

<file path=customXml/itemProps2.xml><?xml version="1.0" encoding="utf-8"?>
<ds:datastoreItem xmlns:ds="http://schemas.openxmlformats.org/officeDocument/2006/customXml" ds:itemID="{57EB2575-9234-4CFA-B6A0-4F62EB725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2024-03-14T16:31:56Z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xd_Signature">
    <vt:bool>false</vt:bool>
  </property>
  <property fmtid="{D5CDD505-2E9C-101B-9397-08002B2CF9AE}" pid="10" name="MediaServiceImageTags">
    <vt:lpwstr/>
  </property>
  <property fmtid="{D5CDD505-2E9C-101B-9397-08002B2CF9AE}" pid="11" name="Order">
    <vt:r8>43756300</vt:r8>
  </property>
  <property fmtid="{D5CDD505-2E9C-101B-9397-08002B2CF9AE}" pid="12" name="AutorizaçãodeusoparaoCENAP/ICMBio">
    <vt:bool>false</vt:bool>
  </property>
  <property fmtid="{D5CDD505-2E9C-101B-9397-08002B2CF9AE}" pid="13" name="TriggerFlowInfo">
    <vt:lpwstr/>
  </property>
  <property fmtid="{D5CDD505-2E9C-101B-9397-08002B2CF9AE}" pid="14" name="MSIP_Label_3738d5ca-cd4e-433d-8f2a-eee77df5cad2_Enabled">
    <vt:lpwstr>true</vt:lpwstr>
  </property>
  <property fmtid="{D5CDD505-2E9C-101B-9397-08002B2CF9AE}" pid="15" name="MSIP_Label_3738d5ca-cd4e-433d-8f2a-eee77df5cad2_SetDate">
    <vt:lpwstr>2023-04-24T19:40:19Z</vt:lpwstr>
  </property>
  <property fmtid="{D5CDD505-2E9C-101B-9397-08002B2CF9AE}" pid="16" name="MSIP_Label_3738d5ca-cd4e-433d-8f2a-eee77df5cad2_Method">
    <vt:lpwstr>Standard</vt:lpwstr>
  </property>
  <property fmtid="{D5CDD505-2E9C-101B-9397-08002B2CF9AE}" pid="17" name="MSIP_Label_3738d5ca-cd4e-433d-8f2a-eee77df5cad2_Name">
    <vt:lpwstr>defa4170-0d19-0005-0004-bc88714345d2</vt:lpwstr>
  </property>
  <property fmtid="{D5CDD505-2E9C-101B-9397-08002B2CF9AE}" pid="18" name="MSIP_Label_3738d5ca-cd4e-433d-8f2a-eee77df5cad2_SiteId">
    <vt:lpwstr>c14e2b56-c5bc-43bd-ad9c-408cf6cc3560</vt:lpwstr>
  </property>
  <property fmtid="{D5CDD505-2E9C-101B-9397-08002B2CF9AE}" pid="19" name="MSIP_Label_3738d5ca-cd4e-433d-8f2a-eee77df5cad2_ActionId">
    <vt:lpwstr>e5ca910e-1422-4712-8639-34bbfe6eb559</vt:lpwstr>
  </property>
  <property fmtid="{D5CDD505-2E9C-101B-9397-08002B2CF9AE}" pid="20" name="MSIP_Label_3738d5ca-cd4e-433d-8f2a-eee77df5cad2_ContentBits">
    <vt:lpwstr>0</vt:lpwstr>
  </property>
  <property fmtid="{D5CDD505-2E9C-101B-9397-08002B2CF9AE}" pid="21" name="_SourceUrl">
    <vt:lpwstr/>
  </property>
  <property fmtid="{D5CDD505-2E9C-101B-9397-08002B2CF9AE}" pid="22" name="_SharedFileIndex">
    <vt:lpwstr/>
  </property>
</Properties>
</file>